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1_水道（簡水含む）43\"/>
    </mc:Choice>
  </mc:AlternateContent>
  <workbookProtection workbookAlgorithmName="SHA-512" workbookHashValue="e1v9N+R/qqRyZbLmPkTmaQR3Tb7xur038oHThbAXK4iXgFB2bVbnjrWdcAg1Hq+YCqNb+XxqUrfXYG7neuA+GA==" workbookSaltValue="1+4X33VDH5Thd5lN1V5p7w==" workbookSpinCount="100000" lockStructure="1"/>
  <bookViews>
    <workbookView xWindow="0" yWindow="0" windowWidth="28800" windowHeight="118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<sst xmlns="http://schemas.openxmlformats.org/spreadsheetml/2006/main" count="228" uniqueCount="112">
  <si>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</si>
  <si>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</si>
  <si>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</si>
  <si>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</si>
  <si>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</si>
  <si>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</si>
  <si>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</si>
  <si>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</si>
  <si>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</si>
  <si>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</si>
  <si>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</si>
  <si>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</si>
  <si>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</si>
  <si>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</si>
  <si>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</si>
  <si>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</si>
  <si>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</si>
  <si>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</si>
  <si>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</si>
  <si>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</si>
  <si>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</si>
  <si>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</si>
  <si>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</si>
  <si>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</si>
  <si>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</si>
  <si>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</si>
  <si>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</si>
  <si>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</si>
  <si>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</si>
  <si>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</si>
  <si>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</si>
  <si>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</si>
  <si>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</si>
  <si>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</si>
  <si>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</si>
  <si>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</si>
  <si>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</si>
  <si>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</si>
  <si>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</si>
  <si>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</si>
  <si>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</si>
  <si>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</si>
  <si>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</si>
  <si>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</si>
  <si>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</si>
  <si>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</si>
  <si>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</si>
  <si>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</si>
  <si>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</si>
  <si>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</si>
  <si>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</si>
  <si>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</si>
  <si>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</si>
  <si>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</si>
  <si>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</si>
  <si>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</si>
  <si>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</si>
  <si>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</si>
  <si>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</si>
  <si>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</si>
  <si>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</si>
  <si>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</si>
  <si>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</si>
  <si>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</si>
  <si>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</si>
  <si>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</si>
  <si>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</si>
  <si>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</si>
  <si>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</si>
  <si>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</si>
  <si>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</si>
  <si>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</si>
  <si>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</si>
  <si>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</si>
  <si>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</si>
  <si>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</si>
  <si>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</si>
  <si>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</si>
  <si>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</si>
  <si>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</si>
  <si>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</si>
  <si>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</si>
  <si>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</si>
  <si>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</si>
  <si>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</si>
  <si>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</si>
  <si>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</si>
  <si>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</si>
  <si>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</si>
  <si>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</si>
  <si>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</si>
  <si>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</si>
  <si>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五霞町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</si>
  <si>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</si>
  <si>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</si>
  <si>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</si>
  <si>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</si>
  <si>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</si>
  <si>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</si>
  <si>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</si>
  <si>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</si>
  <si>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</si>
  <si>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</si>
  <si>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</si>
  <si>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</si>
  <si>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</si>
  <si>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</si>
  <si>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</si>
  <si>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</si>
  <si>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町の水道事業は収益的収支の面では給水原価が高いため、操出基準に定める事由以外の操出金により収入不足を補填しており、独立採算の原則から大きく外れている。また、資本的収支の面では企業債償還金の占める割合が高く多額となっているため、操出基準に定める事由以外の操出金により収入不足を補填しており、経営状況及び財政状況は決して良好とはいえない状況である。更に今後、経年化に伴う施設、設備及び管路等の更新を実施していかなければならず、料金改定、ダウンサイジング、広域化・共同化等様々な角度から検討を行い、適正化に努めていく必要がある。</t>
    <rPh sb="0" eb="2">
      <t>トウマチ</t>
    </rPh>
    <rPh sb="3" eb="5">
      <t>スイドウ</t>
    </rPh>
    <rPh sb="5" eb="7">
      <t>ジギョウ</t>
    </rPh>
    <rPh sb="8" eb="11">
      <t>シュウエキテキ</t>
    </rPh>
    <rPh sb="11" eb="13">
      <t>シュウシ</t>
    </rPh>
    <rPh sb="14" eb="15">
      <t>メン</t>
    </rPh>
    <rPh sb="17" eb="21">
      <t>キュウスイゲンカ</t>
    </rPh>
    <rPh sb="22" eb="23">
      <t>タカ</t>
    </rPh>
    <rPh sb="27" eb="29">
      <t>クリダシ</t>
    </rPh>
    <rPh sb="29" eb="31">
      <t>キジュン</t>
    </rPh>
    <rPh sb="32" eb="33">
      <t>サダ</t>
    </rPh>
    <rPh sb="35" eb="37">
      <t>ジユウ</t>
    </rPh>
    <rPh sb="37" eb="39">
      <t>イガイ</t>
    </rPh>
    <rPh sb="40" eb="42">
      <t>クリダシ</t>
    </rPh>
    <rPh sb="42" eb="43">
      <t>キン</t>
    </rPh>
    <rPh sb="46" eb="48">
      <t>シュウニュウ</t>
    </rPh>
    <rPh sb="48" eb="50">
      <t>ブソク</t>
    </rPh>
    <rPh sb="51" eb="53">
      <t>ホテン</t>
    </rPh>
    <rPh sb="58" eb="60">
      <t>ドクリツ</t>
    </rPh>
    <rPh sb="60" eb="62">
      <t>サイサン</t>
    </rPh>
    <rPh sb="63" eb="65">
      <t>ゲンソク</t>
    </rPh>
    <rPh sb="67" eb="68">
      <t>オオ</t>
    </rPh>
    <rPh sb="70" eb="71">
      <t>ハズ</t>
    </rPh>
    <rPh sb="79" eb="82">
      <t>シホンテキ</t>
    </rPh>
    <rPh sb="82" eb="84">
      <t>シュウシ</t>
    </rPh>
    <rPh sb="85" eb="86">
      <t>メン</t>
    </rPh>
    <rPh sb="88" eb="91">
      <t>キギョウサイ</t>
    </rPh>
    <rPh sb="91" eb="94">
      <t>ショウカンキン</t>
    </rPh>
    <rPh sb="95" eb="96">
      <t>シ</t>
    </rPh>
    <rPh sb="98" eb="100">
      <t>ワリアイ</t>
    </rPh>
    <rPh sb="101" eb="102">
      <t>タカ</t>
    </rPh>
    <rPh sb="103" eb="105">
      <t>タガク</t>
    </rPh>
    <rPh sb="114" eb="116">
      <t>クリダシ</t>
    </rPh>
    <rPh sb="116" eb="118">
      <t>キジュン</t>
    </rPh>
    <rPh sb="119" eb="120">
      <t>サダ</t>
    </rPh>
    <rPh sb="122" eb="124">
      <t>ジユウ</t>
    </rPh>
    <rPh sb="124" eb="126">
      <t>イガイ</t>
    </rPh>
    <rPh sb="127" eb="129">
      <t>クリダシ</t>
    </rPh>
    <rPh sb="129" eb="130">
      <t>キン</t>
    </rPh>
    <rPh sb="133" eb="137">
      <t>シュウニュウブソク</t>
    </rPh>
    <rPh sb="138" eb="140">
      <t>ホテン</t>
    </rPh>
    <rPh sb="145" eb="147">
      <t>ケイエイ</t>
    </rPh>
    <rPh sb="147" eb="149">
      <t>ジョウキョウ</t>
    </rPh>
    <rPh sb="149" eb="150">
      <t>オヨ</t>
    </rPh>
    <rPh sb="151" eb="153">
      <t>ザイセイ</t>
    </rPh>
    <rPh sb="153" eb="155">
      <t>ジョウキョウ</t>
    </rPh>
    <rPh sb="156" eb="157">
      <t>ケッ</t>
    </rPh>
    <rPh sb="159" eb="161">
      <t>リョウコウ</t>
    </rPh>
    <rPh sb="167" eb="169">
      <t>ジョウキョウ</t>
    </rPh>
    <rPh sb="173" eb="174">
      <t>サラ</t>
    </rPh>
    <rPh sb="175" eb="177">
      <t>コンゴ</t>
    </rPh>
    <rPh sb="178" eb="181">
      <t>ケイネンカ</t>
    </rPh>
    <rPh sb="182" eb="183">
      <t>トモナ</t>
    </rPh>
    <rPh sb="184" eb="186">
      <t>シセツ</t>
    </rPh>
    <rPh sb="187" eb="189">
      <t>セツビ</t>
    </rPh>
    <rPh sb="189" eb="190">
      <t>オヨ</t>
    </rPh>
    <rPh sb="191" eb="193">
      <t>カンロ</t>
    </rPh>
    <rPh sb="193" eb="194">
      <t>トウ</t>
    </rPh>
    <rPh sb="195" eb="197">
      <t>コウシン</t>
    </rPh>
    <rPh sb="198" eb="200">
      <t>ジッシ</t>
    </rPh>
    <rPh sb="212" eb="214">
      <t>リョウキン</t>
    </rPh>
    <rPh sb="214" eb="216">
      <t>カイテイ</t>
    </rPh>
    <rPh sb="226" eb="229">
      <t>コウイキカ</t>
    </rPh>
    <rPh sb="230" eb="233">
      <t>キョウドウカ</t>
    </rPh>
    <rPh sb="233" eb="234">
      <t>トウ</t>
    </rPh>
    <rPh sb="234" eb="236">
      <t>サマザマ</t>
    </rPh>
    <rPh sb="237" eb="239">
      <t>カクド</t>
    </rPh>
    <rPh sb="241" eb="243">
      <t>ケントウ</t>
    </rPh>
    <rPh sb="244" eb="245">
      <t>オコナ</t>
    </rPh>
    <rPh sb="247" eb="250">
      <t>テキセイカ</t>
    </rPh>
    <rPh sb="251" eb="252">
      <t>ツト</t>
    </rPh>
    <rPh sb="256" eb="258">
      <t>ヒツヨウ</t>
    </rPh>
    <phoneticPr fontId="4"/>
  </si>
  <si>
    <t>①経常収支比率は、100％以上を維持しているものの、料金回収率が前年度を下回り、一般会計からの繰入金に依存せざるを得ない状況が続いている。
②累積欠損金比率は、H26年度に地方公営企業会計制度の改正に伴い一時的に高い数値となったが、それ以降は0％となっている。
③流動比率は、H29年度以降100％を下回っており、主な原因は高額な企業債の償還金と現金の減少があげられる。
④企業債残高対給水収益比率は、R2年度から3年度に浄水場の処理設備の増設により増加したものの、企業債の償還が進んだことにより今年度は減少している。また、R7年度に浄水場建設時の償還が完了することから、R8年度以降さらに減少することが見込まれる。
⑤料金回収率は、昨年度と比較して下回っている。要因として、水道基本料金の減免等により料金収入が減少したことが考えられる。また、小規模自治体での浄水場運営をしている事から、給水原価は高い水準にある。
⑥給水原価は、⑤と同様の理由により類似団体と比較して高い水準となっており、今年度についても、有収水量が減少した事により数値が増加している。
⑦施設利用率は、令和3年度から類似団体の平均値と同等の数値である。要因は、R2年度から3年度にかけて実施した浄水設備増設によるものである。
⑧有収率は、類似団体と比較して高い数値にある。要因としては、漏水量が少ない事が考えられる。</t>
    <rPh sb="1" eb="3">
      <t>ケイジョウ</t>
    </rPh>
    <rPh sb="3" eb="5">
      <t>シュウシ</t>
    </rPh>
    <rPh sb="5" eb="7">
      <t>ヒリツ</t>
    </rPh>
    <rPh sb="13" eb="15">
      <t>イジョウ</t>
    </rPh>
    <rPh sb="16" eb="18">
      <t>イジ</t>
    </rPh>
    <rPh sb="26" eb="28">
      <t>リョウキン</t>
    </rPh>
    <rPh sb="28" eb="31">
      <t>カイシュウリツ</t>
    </rPh>
    <rPh sb="32" eb="34">
      <t>ゼンネン</t>
    </rPh>
    <rPh sb="34" eb="35">
      <t>ド</t>
    </rPh>
    <rPh sb="36" eb="38">
      <t>シタマワ</t>
    </rPh>
    <rPh sb="40" eb="42">
      <t>イッパン</t>
    </rPh>
    <rPh sb="42" eb="44">
      <t>カイケイ</t>
    </rPh>
    <rPh sb="47" eb="50">
      <t>クリイレキン</t>
    </rPh>
    <rPh sb="51" eb="53">
      <t>イゾン</t>
    </rPh>
    <rPh sb="57" eb="58">
      <t>エ</t>
    </rPh>
    <rPh sb="60" eb="62">
      <t>ジョウキョウ</t>
    </rPh>
    <rPh sb="63" eb="64">
      <t>ツヅ</t>
    </rPh>
    <rPh sb="71" eb="73">
      <t>ルイセキ</t>
    </rPh>
    <rPh sb="73" eb="76">
      <t>ケッソンキン</t>
    </rPh>
    <rPh sb="76" eb="78">
      <t>ヒリツ</t>
    </rPh>
    <rPh sb="83" eb="85">
      <t>ネンド</t>
    </rPh>
    <rPh sb="86" eb="88">
      <t>チホウ</t>
    </rPh>
    <rPh sb="88" eb="90">
      <t>コウエイ</t>
    </rPh>
    <rPh sb="90" eb="92">
      <t>キギョウ</t>
    </rPh>
    <rPh sb="92" eb="94">
      <t>カイケイ</t>
    </rPh>
    <rPh sb="94" eb="96">
      <t>セイド</t>
    </rPh>
    <rPh sb="97" eb="99">
      <t>カイセイ</t>
    </rPh>
    <rPh sb="100" eb="101">
      <t>トモナ</t>
    </rPh>
    <rPh sb="102" eb="105">
      <t>イチジテキ</t>
    </rPh>
    <rPh sb="106" eb="107">
      <t>タカ</t>
    </rPh>
    <rPh sb="108" eb="110">
      <t>スウチ</t>
    </rPh>
    <rPh sb="118" eb="120">
      <t>イコウ</t>
    </rPh>
    <rPh sb="132" eb="134">
      <t>リュウドウ</t>
    </rPh>
    <rPh sb="134" eb="136">
      <t>ヒリツ</t>
    </rPh>
    <rPh sb="141" eb="143">
      <t>ネンド</t>
    </rPh>
    <rPh sb="143" eb="145">
      <t>イコウ</t>
    </rPh>
    <rPh sb="150" eb="152">
      <t>シタマワ</t>
    </rPh>
    <rPh sb="157" eb="158">
      <t>オモ</t>
    </rPh>
    <rPh sb="159" eb="161">
      <t>ゲンイン</t>
    </rPh>
    <rPh sb="162" eb="164">
      <t>コウガク</t>
    </rPh>
    <rPh sb="165" eb="168">
      <t>キギョウサイ</t>
    </rPh>
    <rPh sb="169" eb="172">
      <t>ショウカンキン</t>
    </rPh>
    <rPh sb="173" eb="175">
      <t>ゲンキン</t>
    </rPh>
    <rPh sb="176" eb="178">
      <t>ゲンショウ</t>
    </rPh>
    <rPh sb="187" eb="190">
      <t>キギョウサイ</t>
    </rPh>
    <rPh sb="190" eb="192">
      <t>ザンダカ</t>
    </rPh>
    <rPh sb="192" eb="193">
      <t>タイ</t>
    </rPh>
    <rPh sb="193" eb="195">
      <t>キュウスイ</t>
    </rPh>
    <rPh sb="195" eb="197">
      <t>シュウエキ</t>
    </rPh>
    <rPh sb="197" eb="199">
      <t>ヒリツ</t>
    </rPh>
    <rPh sb="203" eb="205">
      <t>ネンド</t>
    </rPh>
    <rPh sb="208" eb="210">
      <t>ネンド</t>
    </rPh>
    <rPh sb="211" eb="214">
      <t>ジョウスイジョウ</t>
    </rPh>
    <rPh sb="215" eb="217">
      <t>ショリ</t>
    </rPh>
    <rPh sb="217" eb="219">
      <t>セツビ</t>
    </rPh>
    <rPh sb="220" eb="222">
      <t>ゾウセツ</t>
    </rPh>
    <rPh sb="225" eb="227">
      <t>ゾウカ</t>
    </rPh>
    <rPh sb="233" eb="236">
      <t>キギョウサイ</t>
    </rPh>
    <rPh sb="237" eb="239">
      <t>ショウカン</t>
    </rPh>
    <rPh sb="240" eb="241">
      <t>スス</t>
    </rPh>
    <rPh sb="248" eb="251">
      <t>コンネンド</t>
    </rPh>
    <rPh sb="252" eb="254">
      <t>ゲンショウ</t>
    </rPh>
    <rPh sb="264" eb="266">
      <t>ネンド</t>
    </rPh>
    <rPh sb="267" eb="270">
      <t>ジョウスイジョウ</t>
    </rPh>
    <rPh sb="270" eb="273">
      <t>ケンセツジ</t>
    </rPh>
    <rPh sb="274" eb="276">
      <t>ショウカン</t>
    </rPh>
    <rPh sb="277" eb="279">
      <t>カンリョウ</t>
    </rPh>
    <rPh sb="288" eb="290">
      <t>ネンド</t>
    </rPh>
    <rPh sb="290" eb="292">
      <t>イコウ</t>
    </rPh>
    <rPh sb="295" eb="297">
      <t>ゲンショウ</t>
    </rPh>
    <rPh sb="302" eb="304">
      <t>ミコ</t>
    </rPh>
    <rPh sb="310" eb="312">
      <t>リョウキン</t>
    </rPh>
    <rPh sb="312" eb="315">
      <t>カイシュウリツ</t>
    </rPh>
    <rPh sb="317" eb="320">
      <t>サクネンド</t>
    </rPh>
    <rPh sb="321" eb="323">
      <t>ヒカク</t>
    </rPh>
    <rPh sb="325" eb="327">
      <t>シタマワ</t>
    </rPh>
    <rPh sb="332" eb="334">
      <t>ヨウイン</t>
    </rPh>
    <rPh sb="338" eb="340">
      <t>スイドウ</t>
    </rPh>
    <rPh sb="340" eb="342">
      <t>キホン</t>
    </rPh>
    <rPh sb="342" eb="344">
      <t>リョウキン</t>
    </rPh>
    <rPh sb="345" eb="347">
      <t>ゲンメン</t>
    </rPh>
    <rPh sb="347" eb="348">
      <t>トウ</t>
    </rPh>
    <rPh sb="351" eb="353">
      <t>リョウキン</t>
    </rPh>
    <rPh sb="353" eb="355">
      <t>シュウニュウ</t>
    </rPh>
    <rPh sb="356" eb="358">
      <t>ゲンショウ</t>
    </rPh>
    <rPh sb="363" eb="364">
      <t>カンガ</t>
    </rPh>
    <rPh sb="372" eb="375">
      <t>ショウキボ</t>
    </rPh>
    <rPh sb="375" eb="378">
      <t>ジチタイ</t>
    </rPh>
    <rPh sb="380" eb="383">
      <t>ジョウスイジョウ</t>
    </rPh>
    <rPh sb="383" eb="385">
      <t>ウンエイ</t>
    </rPh>
    <rPh sb="390" eb="391">
      <t>コト</t>
    </rPh>
    <rPh sb="394" eb="398">
      <t>キュウスイゲンカ</t>
    </rPh>
    <rPh sb="399" eb="400">
      <t>タカ</t>
    </rPh>
    <rPh sb="401" eb="403">
      <t>スイジュン</t>
    </rPh>
    <rPh sb="409" eb="413">
      <t>キュウスイゲンカ</t>
    </rPh>
    <rPh sb="417" eb="419">
      <t>ドウヨウ</t>
    </rPh>
    <rPh sb="420" eb="422">
      <t>リユウ</t>
    </rPh>
    <rPh sb="425" eb="427">
      <t>ルイジ</t>
    </rPh>
    <rPh sb="427" eb="429">
      <t>ダンタイ</t>
    </rPh>
    <rPh sb="430" eb="432">
      <t>ヒカク</t>
    </rPh>
    <rPh sb="434" eb="435">
      <t>タカ</t>
    </rPh>
    <rPh sb="436" eb="438">
      <t>スイジュン</t>
    </rPh>
    <rPh sb="445" eb="448">
      <t>コンネンド</t>
    </rPh>
    <rPh sb="454" eb="455">
      <t>ユウ</t>
    </rPh>
    <rPh sb="455" eb="456">
      <t>シュウ</t>
    </rPh>
    <rPh sb="456" eb="458">
      <t>スイリョウ</t>
    </rPh>
    <rPh sb="459" eb="461">
      <t>ゲンショウ</t>
    </rPh>
    <rPh sb="463" eb="464">
      <t>コト</t>
    </rPh>
    <rPh sb="467" eb="469">
      <t>スウチ</t>
    </rPh>
    <rPh sb="470" eb="472">
      <t>ゾウカ</t>
    </rPh>
    <rPh sb="479" eb="481">
      <t>シセツ</t>
    </rPh>
    <rPh sb="481" eb="484">
      <t>リヨウリツ</t>
    </rPh>
    <rPh sb="486" eb="488">
      <t>レイワ</t>
    </rPh>
    <rPh sb="489" eb="491">
      <t>ネンド</t>
    </rPh>
    <rPh sb="493" eb="495">
      <t>ルイジ</t>
    </rPh>
    <rPh sb="495" eb="497">
      <t>ダンタイ</t>
    </rPh>
    <rPh sb="498" eb="501">
      <t>ヘイキンチ</t>
    </rPh>
    <rPh sb="502" eb="504">
      <t>ドウトウ</t>
    </rPh>
    <rPh sb="505" eb="507">
      <t>スウチ</t>
    </rPh>
    <rPh sb="511" eb="513">
      <t>ヨウイン</t>
    </rPh>
    <rPh sb="517" eb="519">
      <t>ネンド</t>
    </rPh>
    <rPh sb="522" eb="524">
      <t>ネンド</t>
    </rPh>
    <rPh sb="528" eb="530">
      <t>ジッシ</t>
    </rPh>
    <rPh sb="532" eb="534">
      <t>ジョウスイ</t>
    </rPh>
    <rPh sb="534" eb="536">
      <t>セツビ</t>
    </rPh>
    <rPh sb="536" eb="538">
      <t>ゾウセツ</t>
    </rPh>
    <rPh sb="551" eb="552">
      <t>リツ</t>
    </rPh>
    <rPh sb="554" eb="556">
      <t>ルイジ</t>
    </rPh>
    <rPh sb="556" eb="558">
      <t>ダンタイ</t>
    </rPh>
    <rPh sb="559" eb="561">
      <t>ヒカク</t>
    </rPh>
    <rPh sb="563" eb="564">
      <t>タカ</t>
    </rPh>
    <rPh sb="565" eb="567">
      <t>スウチ</t>
    </rPh>
    <rPh sb="571" eb="573">
      <t>ヨウイン</t>
    </rPh>
    <rPh sb="578" eb="581">
      <t>ロウスイリョウ</t>
    </rPh>
    <rPh sb="582" eb="583">
      <t>スク</t>
    </rPh>
    <rPh sb="585" eb="586">
      <t>コト</t>
    </rPh>
    <rPh sb="587" eb="588">
      <t>カンガ</t>
    </rPh>
    <phoneticPr fontId="4"/>
  </si>
  <si>
    <t>①有形固定資産減価償却率は増加傾向にあり、類似団体と比較して高い数値となっている。電気・機械設備については、計画的に更新工事を行っており、管路等については、今後、計画に沿った更新工事を進めていく必要がある。
②管路経年化率及び③管路更新率は、法定耐用年数に達していないため、管路の更新は行っていないが、今後、計画に沿った更新工事を進める必要がある。</t>
    <rPh sb="1" eb="3">
      <t>ユウケイ</t>
    </rPh>
    <rPh sb="3" eb="7">
      <t>コテイシサン</t>
    </rPh>
    <rPh sb="7" eb="9">
      <t>ゲンカ</t>
    </rPh>
    <rPh sb="9" eb="12">
      <t>ショウキャクリツ</t>
    </rPh>
    <rPh sb="13" eb="15">
      <t>ゾウカ</t>
    </rPh>
    <rPh sb="15" eb="17">
      <t>ケイコウ</t>
    </rPh>
    <rPh sb="21" eb="23">
      <t>ルイジ</t>
    </rPh>
    <rPh sb="23" eb="25">
      <t>ダンタイ</t>
    </rPh>
    <rPh sb="26" eb="28">
      <t>ヒカク</t>
    </rPh>
    <rPh sb="30" eb="31">
      <t>タカ</t>
    </rPh>
    <rPh sb="32" eb="34">
      <t>スウチ</t>
    </rPh>
    <rPh sb="41" eb="43">
      <t>デンキ</t>
    </rPh>
    <rPh sb="44" eb="46">
      <t>キカイ</t>
    </rPh>
    <rPh sb="46" eb="48">
      <t>セツビ</t>
    </rPh>
    <rPh sb="54" eb="57">
      <t>ケイカクテキ</t>
    </rPh>
    <rPh sb="58" eb="60">
      <t>コウシン</t>
    </rPh>
    <rPh sb="60" eb="62">
      <t>コウジ</t>
    </rPh>
    <rPh sb="63" eb="64">
      <t>オコナ</t>
    </rPh>
    <rPh sb="69" eb="71">
      <t>カンロ</t>
    </rPh>
    <rPh sb="71" eb="72">
      <t>トウ</t>
    </rPh>
    <rPh sb="78" eb="80">
      <t>コンゴ</t>
    </rPh>
    <rPh sb="81" eb="83">
      <t>ケイカク</t>
    </rPh>
    <rPh sb="84" eb="85">
      <t>ソ</t>
    </rPh>
    <rPh sb="87" eb="89">
      <t>コウシン</t>
    </rPh>
    <rPh sb="89" eb="91">
      <t>コウジ</t>
    </rPh>
    <rPh sb="92" eb="93">
      <t>スス</t>
    </rPh>
    <rPh sb="97" eb="99">
      <t>ヒツヨウ</t>
    </rPh>
    <rPh sb="105" eb="107">
      <t>カンロ</t>
    </rPh>
    <rPh sb="107" eb="109">
      <t>ケイネン</t>
    </rPh>
    <rPh sb="110" eb="111">
      <t>リツ</t>
    </rPh>
    <rPh sb="111" eb="112">
      <t>オヨ</t>
    </rPh>
    <rPh sb="114" eb="116">
      <t>カンロ</t>
    </rPh>
    <rPh sb="116" eb="118">
      <t>コウシン</t>
    </rPh>
    <rPh sb="118" eb="119">
      <t>リツ</t>
    </rPh>
    <rPh sb="121" eb="123">
      <t>ホウテイ</t>
    </rPh>
    <rPh sb="123" eb="125">
      <t>タイヨウ</t>
    </rPh>
    <rPh sb="125" eb="127">
      <t>ネンスウ</t>
    </rPh>
    <rPh sb="128" eb="129">
      <t>タッ</t>
    </rPh>
    <rPh sb="137" eb="139">
      <t>カンロ</t>
    </rPh>
    <rPh sb="140" eb="142">
      <t>コウシン</t>
    </rPh>
    <rPh sb="143" eb="144">
      <t>オコナ</t>
    </rPh>
    <rPh sb="151" eb="153">
      <t>コンゴ</t>
    </rPh>
    <rPh sb="154" eb="156">
      <t>ケイカク</t>
    </rPh>
    <rPh sb="157" eb="158">
      <t>ソ</t>
    </rPh>
    <rPh sb="160" eb="162">
      <t>コウシン</t>
    </rPh>
    <rPh sb="162" eb="164">
      <t>コウジ</t>
    </rPh>
    <rPh sb="165" eb="166">
      <t>スス</t>
    </rPh>
    <rPh sb="168" eb="1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</si>
</sst>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30-41C7-9CFF-44929AC6EF2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B030-41C7-9CFF-44929AC6EF2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61.05</c:v>
                </c:pt>
                <c:pt idx="1">
                  <c:v>60.23</c:v>
                </c:pt>
                <c:pt idx="2">
                  <c:v>62.87</c:v>
                </c:pt>
                <c:pt idx="3">
                  <c:v>50.62</c:v>
                </c:pt>
                <c:pt idx="4">
                  <c:v>49.98</c:v>
                </c:pt>
              </c:numCache>
            </c:numRef>
          </c:val>
          <c:extLst>
            <c:ext xmlns:c16="http://schemas.microsoft.com/office/drawing/2014/chart" uri="{C3380CC4-5D6E-409C-BE32-E72D297353CC}">
              <c16:uniqueId val="{00000000-51A4-45F3-B819-C876863C30F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51A4-45F3-B819-C876863C30F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97.13</c:v>
                </c:pt>
                <c:pt idx="1">
                  <c:v>97.15</c:v>
                </c:pt>
                <c:pt idx="2">
                  <c:v>98.28</c:v>
                </c:pt>
                <c:pt idx="3">
                  <c:v>98.31</c:v>
                </c:pt>
                <c:pt idx="4">
                  <c:v>98.59</c:v>
                </c:pt>
              </c:numCache>
            </c:numRef>
          </c:val>
          <c:extLst>
            <c:ext xmlns:c16="http://schemas.microsoft.com/office/drawing/2014/chart" uri="{C3380CC4-5D6E-409C-BE32-E72D297353CC}">
              <c16:uniqueId val="{00000000-0FB8-4AE8-BA76-34CDAFF6AD2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0FB8-4AE8-BA76-34CDAFF6AD2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107.83</c:v>
                </c:pt>
                <c:pt idx="1">
                  <c:v>96.3</c:v>
                </c:pt>
                <c:pt idx="2">
                  <c:v>103.61</c:v>
                </c:pt>
                <c:pt idx="3">
                  <c:v>101.52</c:v>
                </c:pt>
                <c:pt idx="4">
                  <c:v>100.52</c:v>
                </c:pt>
              </c:numCache>
            </c:numRef>
          </c:val>
          <c:extLst>
            <c:ext xmlns:c16="http://schemas.microsoft.com/office/drawing/2014/chart" uri="{C3380CC4-5D6E-409C-BE32-E72D297353CC}">
              <c16:uniqueId val="{00000000-363D-42FA-8E3C-3E8006F71C4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363D-42FA-8E3C-3E8006F71C4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66.87</c:v>
                </c:pt>
                <c:pt idx="1">
                  <c:v>67.75</c:v>
                </c:pt>
                <c:pt idx="2">
                  <c:v>68.52</c:v>
                </c:pt>
                <c:pt idx="3">
                  <c:v>65.28</c:v>
                </c:pt>
                <c:pt idx="4">
                  <c:v>66.930000000000007</c:v>
                </c:pt>
              </c:numCache>
            </c:numRef>
          </c:val>
          <c:extLst>
            <c:ext xmlns:c16="http://schemas.microsoft.com/office/drawing/2014/chart" uri="{C3380CC4-5D6E-409C-BE32-E72D297353CC}">
              <c16:uniqueId val="{00000000-8718-470D-8872-471E02986E0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8718-470D-8872-471E02986E0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02-47D5-A6C4-E8BFC9E6011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B502-47D5-A6C4-E8BFC9E6011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B0-4E90-A096-FE90C153316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FEB0-4E90-A096-FE90C153316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91.46</c:v>
                </c:pt>
                <c:pt idx="1">
                  <c:v>85.64</c:v>
                </c:pt>
                <c:pt idx="2">
                  <c:v>73.58</c:v>
                </c:pt>
                <c:pt idx="3">
                  <c:v>67.87</c:v>
                </c:pt>
                <c:pt idx="4">
                  <c:v>67.97</c:v>
                </c:pt>
              </c:numCache>
            </c:numRef>
          </c:val>
          <c:extLst>
            <c:ext xmlns:c16="http://schemas.microsoft.com/office/drawing/2014/chart" uri="{C3380CC4-5D6E-409C-BE32-E72D297353CC}">
              <c16:uniqueId val="{00000000-C7A2-4B0D-859D-D15AB5C09A2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C7A2-4B0D-859D-D15AB5C09A2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631.02</c:v>
                </c:pt>
                <c:pt idx="1">
                  <c:v>565.54999999999995</c:v>
                </c:pt>
                <c:pt idx="2">
                  <c:v>564.99</c:v>
                </c:pt>
                <c:pt idx="3">
                  <c:v>641.82000000000005</c:v>
                </c:pt>
                <c:pt idx="4">
                  <c:v>586.98</c:v>
                </c:pt>
              </c:numCache>
            </c:numRef>
          </c:val>
          <c:extLst>
            <c:ext xmlns:c16="http://schemas.microsoft.com/office/drawing/2014/chart" uri="{C3380CC4-5D6E-409C-BE32-E72D297353CC}">
              <c16:uniqueId val="{00000000-1EA2-49BB-A8DF-09E9F4C926A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1EA2-49BB-A8DF-09E9F4C926A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84.78</c:v>
                </c:pt>
                <c:pt idx="1">
                  <c:v>86.55</c:v>
                </c:pt>
                <c:pt idx="2">
                  <c:v>90.58</c:v>
                </c:pt>
                <c:pt idx="3">
                  <c:v>88.41</c:v>
                </c:pt>
                <c:pt idx="4">
                  <c:v>79.540000000000006</c:v>
                </c:pt>
              </c:numCache>
            </c:numRef>
          </c:val>
          <c:extLst>
            <c:ext xmlns:c16="http://schemas.microsoft.com/office/drawing/2014/chart" uri="{C3380CC4-5D6E-409C-BE32-E72D297353CC}">
              <c16:uniqueId val="{00000000-F627-4284-B4C0-1C7B1AEDC88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F627-4284-B4C0-1C7B1AEDC88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251.72</c:v>
                </c:pt>
                <c:pt idx="1">
                  <c:v>246.64</c:v>
                </c:pt>
                <c:pt idx="2">
                  <c:v>234.68</c:v>
                </c:pt>
                <c:pt idx="3">
                  <c:v>240.37</c:v>
                </c:pt>
                <c:pt idx="4">
                  <c:v>261.02999999999997</c:v>
                </c:pt>
              </c:numCache>
            </c:numRef>
          </c:val>
          <c:extLst>
            <c:ext xmlns:c16="http://schemas.microsoft.com/office/drawing/2014/chart" uri="{C3380CC4-5D6E-409C-BE32-E72D297353CC}">
              <c16:uniqueId val="{00000000-D184-4D1B-B25A-E38ECABC2D6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D184-4D1B-B25A-E38ECABC2D6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Normal="100" zoomScaleSheetLayoutView="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3" t="str">
        <f>データ!H6</f>
        <v>茨城県　五霞町</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3"/>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5" t="s">
        <v>9</v>
      </c>
      <c r="BM7" s="86"/>
      <c r="BN7" s="86"/>
      <c r="BO7" s="86"/>
      <c r="BP7" s="86"/>
      <c r="BQ7" s="86"/>
      <c r="BR7" s="86"/>
      <c r="BS7" s="86"/>
      <c r="BT7" s="86"/>
      <c r="BU7" s="86"/>
      <c r="BV7" s="86"/>
      <c r="BW7" s="86"/>
      <c r="BX7" s="86"/>
      <c r="BY7" s="87"/>
    </row>
    <row r="8" spans="1:78" ht="18.75" customHeight="1" x14ac:dyDescent="0.15">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A8</v>
      </c>
      <c r="X8" s="81"/>
      <c r="Y8" s="81"/>
      <c r="Z8" s="81"/>
      <c r="AA8" s="81"/>
      <c r="AB8" s="81"/>
      <c r="AC8" s="81"/>
      <c r="AD8" s="81" t="str">
        <f>データ!$M$6</f>
        <v>非設置</v>
      </c>
      <c r="AE8" s="81"/>
      <c r="AF8" s="81"/>
      <c r="AG8" s="81"/>
      <c r="AH8" s="81"/>
      <c r="AI8" s="81"/>
      <c r="AJ8" s="81"/>
      <c r="AK8" s="2"/>
      <c r="AL8" s="72">
        <f>データ!$R$6</f>
        <v>8112</v>
      </c>
      <c r="AM8" s="72"/>
      <c r="AN8" s="72"/>
      <c r="AO8" s="72"/>
      <c r="AP8" s="72"/>
      <c r="AQ8" s="72"/>
      <c r="AR8" s="72"/>
      <c r="AS8" s="72"/>
      <c r="AT8" s="37">
        <f>データ!$S$6</f>
        <v>23.11</v>
      </c>
      <c r="AU8" s="38"/>
      <c r="AV8" s="38"/>
      <c r="AW8" s="38"/>
      <c r="AX8" s="38"/>
      <c r="AY8" s="38"/>
      <c r="AZ8" s="38"/>
      <c r="BA8" s="38"/>
      <c r="BB8" s="55">
        <f>データ!$T$6</f>
        <v>351.02</v>
      </c>
      <c r="BC8" s="55"/>
      <c r="BD8" s="55"/>
      <c r="BE8" s="55"/>
      <c r="BF8" s="55"/>
      <c r="BG8" s="55"/>
      <c r="BH8" s="55"/>
      <c r="BI8" s="55"/>
      <c r="BJ8" s="3"/>
      <c r="BK8" s="3"/>
      <c r="BL8" s="74" t="s">
        <v>10</v>
      </c>
      <c r="BM8" s="75"/>
      <c r="BN8" s="76" t="s">
        <v>11</v>
      </c>
      <c r="BO8" s="76"/>
      <c r="BP8" s="76"/>
      <c r="BQ8" s="76"/>
      <c r="BR8" s="76"/>
      <c r="BS8" s="76"/>
      <c r="BT8" s="76"/>
      <c r="BU8" s="76"/>
      <c r="BV8" s="76"/>
      <c r="BW8" s="76"/>
      <c r="BX8" s="76"/>
      <c r="BY8" s="77"/>
    </row>
    <row r="9" spans="1:78" ht="18.75" customHeight="1" x14ac:dyDescent="0.15">
      <c r="A9" s="2"/>
      <c r="B9" s="45" t="s">
        <v>12</v>
      </c>
      <c r="C9" s="46"/>
      <c r="D9" s="46"/>
      <c r="E9" s="46"/>
      <c r="F9" s="46"/>
      <c r="G9" s="46"/>
      <c r="H9" s="46"/>
      <c r="I9" s="45" t="s">
        <v>13</v>
      </c>
      <c r="J9" s="46"/>
      <c r="K9" s="46"/>
      <c r="L9" s="46"/>
      <c r="M9" s="46"/>
      <c r="N9" s="46"/>
      <c r="O9" s="73"/>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48.84</v>
      </c>
      <c r="J10" s="38"/>
      <c r="K10" s="38"/>
      <c r="L10" s="38"/>
      <c r="M10" s="38"/>
      <c r="N10" s="38"/>
      <c r="O10" s="71"/>
      <c r="P10" s="55">
        <f>データ!$P$6</f>
        <v>95.46</v>
      </c>
      <c r="Q10" s="55"/>
      <c r="R10" s="55"/>
      <c r="S10" s="55"/>
      <c r="T10" s="55"/>
      <c r="U10" s="55"/>
      <c r="V10" s="55"/>
      <c r="W10" s="72">
        <f>データ!$Q$6</f>
        <v>4455</v>
      </c>
      <c r="X10" s="72"/>
      <c r="Y10" s="72"/>
      <c r="Z10" s="72"/>
      <c r="AA10" s="72"/>
      <c r="AB10" s="72"/>
      <c r="AC10" s="72"/>
      <c r="AD10" s="2"/>
      <c r="AE10" s="2"/>
      <c r="AF10" s="2"/>
      <c r="AG10" s="2"/>
      <c r="AH10" s="2"/>
      <c r="AI10" s="2"/>
      <c r="AJ10" s="2"/>
      <c r="AK10" s="2"/>
      <c r="AL10" s="72">
        <f>データ!$U$6</f>
        <v>7739</v>
      </c>
      <c r="AM10" s="72"/>
      <c r="AN10" s="72"/>
      <c r="AO10" s="72"/>
      <c r="AP10" s="72"/>
      <c r="AQ10" s="72"/>
      <c r="AR10" s="72"/>
      <c r="AS10" s="72"/>
      <c r="AT10" s="37">
        <f>データ!$V$6</f>
        <v>23.11</v>
      </c>
      <c r="AU10" s="38"/>
      <c r="AV10" s="38"/>
      <c r="AW10" s="38"/>
      <c r="AX10" s="38"/>
      <c r="AY10" s="38"/>
      <c r="AZ10" s="38"/>
      <c r="BA10" s="38"/>
      <c r="BB10" s="55">
        <f>データ!$W$6</f>
        <v>334.88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25</v>
      </c>
      <c r="BM14" s="66"/>
      <c r="BN14" s="66"/>
      <c r="BO14" s="66"/>
      <c r="BP14" s="66"/>
      <c r="BQ14" s="66"/>
      <c r="BR14" s="66"/>
      <c r="BS14" s="66"/>
      <c r="BT14" s="66"/>
      <c r="BU14" s="66"/>
      <c r="BV14" s="66"/>
      <c r="BW14" s="66"/>
      <c r="BX14" s="66"/>
      <c r="BY14" s="66"/>
      <c r="BZ14" s="67"/>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109</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vBuDJ212L2+R2y19n+eGSkerLFwOm859r/l6AEk0UXWK4Hk/xSeHOgbjDO6y/Q/Js0HV4LPjUqNtzz8Lj7KO0w==" saltValue="X3ehUORitdheQW22YxSn8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27</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52</v>
      </c>
      <c r="B4" s="17"/>
      <c r="C4" s="17"/>
      <c r="D4" s="17"/>
      <c r="E4" s="17"/>
      <c r="F4" s="17"/>
      <c r="G4" s="17"/>
      <c r="H4" s="92"/>
      <c r="I4" s="93"/>
      <c r="J4" s="93"/>
      <c r="K4" s="93"/>
      <c r="L4" s="93"/>
      <c r="M4" s="93"/>
      <c r="N4" s="93"/>
      <c r="O4" s="93"/>
      <c r="P4" s="93"/>
      <c r="Q4" s="93"/>
      <c r="R4" s="93"/>
      <c r="S4" s="93"/>
      <c r="T4" s="93"/>
      <c r="U4" s="93"/>
      <c r="V4" s="93"/>
      <c r="W4" s="94"/>
      <c r="X4" s="88" t="s">
        <v>53</v>
      </c>
      <c r="Y4" s="88"/>
      <c r="Z4" s="88"/>
      <c r="AA4" s="88"/>
      <c r="AB4" s="88"/>
      <c r="AC4" s="88"/>
      <c r="AD4" s="88"/>
      <c r="AE4" s="88"/>
      <c r="AF4" s="88"/>
      <c r="AG4" s="88"/>
      <c r="AH4" s="88"/>
      <c r="AI4" s="88" t="s">
        <v>54</v>
      </c>
      <c r="AJ4" s="88"/>
      <c r="AK4" s="88"/>
      <c r="AL4" s="88"/>
      <c r="AM4" s="88"/>
      <c r="AN4" s="88"/>
      <c r="AO4" s="88"/>
      <c r="AP4" s="88"/>
      <c r="AQ4" s="88"/>
      <c r="AR4" s="88"/>
      <c r="AS4" s="88"/>
      <c r="AT4" s="88" t="s">
        <v>55</v>
      </c>
      <c r="AU4" s="88"/>
      <c r="AV4" s="88"/>
      <c r="AW4" s="88"/>
      <c r="AX4" s="88"/>
      <c r="AY4" s="88"/>
      <c r="AZ4" s="88"/>
      <c r="BA4" s="88"/>
      <c r="BB4" s="88"/>
      <c r="BC4" s="88"/>
      <c r="BD4" s="88"/>
      <c r="BE4" s="88" t="s">
        <v>56</v>
      </c>
      <c r="BF4" s="88"/>
      <c r="BG4" s="88"/>
      <c r="BH4" s="88"/>
      <c r="BI4" s="88"/>
      <c r="BJ4" s="88"/>
      <c r="BK4" s="88"/>
      <c r="BL4" s="88"/>
      <c r="BM4" s="88"/>
      <c r="BN4" s="88"/>
      <c r="BO4" s="88"/>
      <c r="BP4" s="88" t="s">
        <v>57</v>
      </c>
      <c r="BQ4" s="88"/>
      <c r="BR4" s="88"/>
      <c r="BS4" s="88"/>
      <c r="BT4" s="88"/>
      <c r="BU4" s="88"/>
      <c r="BV4" s="88"/>
      <c r="BW4" s="88"/>
      <c r="BX4" s="88"/>
      <c r="BY4" s="88"/>
      <c r="BZ4" s="88"/>
      <c r="CA4" s="88" t="s">
        <v>58</v>
      </c>
      <c r="CB4" s="88"/>
      <c r="CC4" s="88"/>
      <c r="CD4" s="88"/>
      <c r="CE4" s="88"/>
      <c r="CF4" s="88"/>
      <c r="CG4" s="88"/>
      <c r="CH4" s="88"/>
      <c r="CI4" s="88"/>
      <c r="CJ4" s="88"/>
      <c r="CK4" s="88"/>
      <c r="CL4" s="88" t="s">
        <v>59</v>
      </c>
      <c r="CM4" s="88"/>
      <c r="CN4" s="88"/>
      <c r="CO4" s="88"/>
      <c r="CP4" s="88"/>
      <c r="CQ4" s="88"/>
      <c r="CR4" s="88"/>
      <c r="CS4" s="88"/>
      <c r="CT4" s="88"/>
      <c r="CU4" s="88"/>
      <c r="CV4" s="88"/>
      <c r="CW4" s="88" t="s">
        <v>60</v>
      </c>
      <c r="CX4" s="88"/>
      <c r="CY4" s="88"/>
      <c r="CZ4" s="88"/>
      <c r="DA4" s="88"/>
      <c r="DB4" s="88"/>
      <c r="DC4" s="88"/>
      <c r="DD4" s="88"/>
      <c r="DE4" s="88"/>
      <c r="DF4" s="88"/>
      <c r="DG4" s="88"/>
      <c r="DH4" s="88" t="s">
        <v>61</v>
      </c>
      <c r="DI4" s="88"/>
      <c r="DJ4" s="88"/>
      <c r="DK4" s="88"/>
      <c r="DL4" s="88"/>
      <c r="DM4" s="88"/>
      <c r="DN4" s="88"/>
      <c r="DO4" s="88"/>
      <c r="DP4" s="88"/>
      <c r="DQ4" s="88"/>
      <c r="DR4" s="88"/>
      <c r="DS4" s="88" t="s">
        <v>62</v>
      </c>
      <c r="DT4" s="88"/>
      <c r="DU4" s="88"/>
      <c r="DV4" s="88"/>
      <c r="DW4" s="88"/>
      <c r="DX4" s="88"/>
      <c r="DY4" s="88"/>
      <c r="DZ4" s="88"/>
      <c r="EA4" s="88"/>
      <c r="EB4" s="88"/>
      <c r="EC4" s="88"/>
      <c r="ED4" s="88" t="s">
        <v>63</v>
      </c>
      <c r="EE4" s="88"/>
      <c r="EF4" s="88"/>
      <c r="EG4" s="88"/>
      <c r="EH4" s="88"/>
      <c r="EI4" s="88"/>
      <c r="EJ4" s="88"/>
      <c r="EK4" s="88"/>
      <c r="EL4" s="88"/>
      <c r="EM4" s="88"/>
      <c r="EN4" s="88"/>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85421</v>
      </c>
      <c r="D6" s="20">
        <f t="shared" si="3"/>
        <v>46</v>
      </c>
      <c r="E6" s="20">
        <f t="shared" si="3"/>
        <v>1</v>
      </c>
      <c r="F6" s="20">
        <f t="shared" si="3"/>
        <v>0</v>
      </c>
      <c r="G6" s="20">
        <f t="shared" si="3"/>
        <v>1</v>
      </c>
      <c r="H6" s="20" t="str">
        <f t="shared" si="3"/>
        <v>茨城県　五霞町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48.84</v>
      </c>
      <c r="P6" s="21">
        <f t="shared" si="3"/>
        <v>95.46</v>
      </c>
      <c r="Q6" s="21">
        <f t="shared" si="3"/>
        <v>4455</v>
      </c>
      <c r="R6" s="21">
        <f t="shared" si="3"/>
        <v>8112</v>
      </c>
      <c r="S6" s="21">
        <f t="shared" si="3"/>
        <v>23.11</v>
      </c>
      <c r="T6" s="21">
        <f t="shared" si="3"/>
        <v>351.02</v>
      </c>
      <c r="U6" s="21">
        <f t="shared" si="3"/>
        <v>7739</v>
      </c>
      <c r="V6" s="21">
        <f t="shared" si="3"/>
        <v>23.11</v>
      </c>
      <c r="W6" s="21">
        <f t="shared" si="3"/>
        <v>334.88</v>
      </c>
      <c r="X6" s="22">
        <f>IF(X7="",NA(),X7)</f>
        <v>107.83</v>
      </c>
      <c r="Y6" s="22">
        <f t="shared" ref="Y6:AG6" si="4">IF(Y7="",NA(),Y7)</f>
        <v>96.3</v>
      </c>
      <c r="Z6" s="22">
        <f t="shared" si="4"/>
        <v>103.61</v>
      </c>
      <c r="AA6" s="22">
        <f t="shared" si="4"/>
        <v>101.52</v>
      </c>
      <c r="AB6" s="22">
        <f t="shared" si="4"/>
        <v>100.52</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91.46</v>
      </c>
      <c r="AU6" s="22">
        <f t="shared" ref="AU6:BC6" si="6">IF(AU7="",NA(),AU7)</f>
        <v>85.64</v>
      </c>
      <c r="AV6" s="22">
        <f t="shared" si="6"/>
        <v>73.58</v>
      </c>
      <c r="AW6" s="22">
        <f t="shared" si="6"/>
        <v>67.87</v>
      </c>
      <c r="AX6" s="22">
        <f t="shared" si="6"/>
        <v>67.97</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631.02</v>
      </c>
      <c r="BF6" s="22">
        <f t="shared" ref="BF6:BN6" si="7">IF(BF7="",NA(),BF7)</f>
        <v>565.54999999999995</v>
      </c>
      <c r="BG6" s="22">
        <f t="shared" si="7"/>
        <v>564.99</v>
      </c>
      <c r="BH6" s="22">
        <f t="shared" si="7"/>
        <v>641.82000000000005</v>
      </c>
      <c r="BI6" s="22">
        <f t="shared" si="7"/>
        <v>586.98</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84.78</v>
      </c>
      <c r="BQ6" s="22">
        <f t="shared" ref="BQ6:BY6" si="8">IF(BQ7="",NA(),BQ7)</f>
        <v>86.55</v>
      </c>
      <c r="BR6" s="22">
        <f t="shared" si="8"/>
        <v>90.58</v>
      </c>
      <c r="BS6" s="22">
        <f t="shared" si="8"/>
        <v>88.41</v>
      </c>
      <c r="BT6" s="22">
        <f t="shared" si="8"/>
        <v>79.540000000000006</v>
      </c>
      <c r="BU6" s="22">
        <f t="shared" si="8"/>
        <v>84.77</v>
      </c>
      <c r="BV6" s="22">
        <f t="shared" si="8"/>
        <v>87.11</v>
      </c>
      <c r="BW6" s="22">
        <f t="shared" si="8"/>
        <v>82.78</v>
      </c>
      <c r="BX6" s="22">
        <f t="shared" si="8"/>
        <v>84.82</v>
      </c>
      <c r="BY6" s="22">
        <f t="shared" si="8"/>
        <v>82.29</v>
      </c>
      <c r="BZ6" s="21" t="str">
        <f>IF(BZ7="","",IF(BZ7="-","【-】","【"&amp;SUBSTITUTE(TEXT(BZ7,"#,##0.00"),"-","△")&amp;"】"))</f>
        <v>【97.47】</v>
      </c>
      <c r="CA6" s="22">
        <f>IF(CA7="",NA(),CA7)</f>
        <v>251.72</v>
      </c>
      <c r="CB6" s="22">
        <f t="shared" ref="CB6:CJ6" si="9">IF(CB7="",NA(),CB7)</f>
        <v>246.64</v>
      </c>
      <c r="CC6" s="22">
        <f t="shared" si="9"/>
        <v>234.68</v>
      </c>
      <c r="CD6" s="22">
        <f t="shared" si="9"/>
        <v>240.37</v>
      </c>
      <c r="CE6" s="22">
        <f t="shared" si="9"/>
        <v>261.02999999999997</v>
      </c>
      <c r="CF6" s="22">
        <f t="shared" si="9"/>
        <v>227.27</v>
      </c>
      <c r="CG6" s="22">
        <f t="shared" si="9"/>
        <v>223.98</v>
      </c>
      <c r="CH6" s="22">
        <f t="shared" si="9"/>
        <v>225.09</v>
      </c>
      <c r="CI6" s="22">
        <f t="shared" si="9"/>
        <v>224.82</v>
      </c>
      <c r="CJ6" s="22">
        <f t="shared" si="9"/>
        <v>230.85</v>
      </c>
      <c r="CK6" s="21" t="str">
        <f>IF(CK7="","",IF(CK7="-","【-】","【"&amp;SUBSTITUTE(TEXT(CK7,"#,##0.00"),"-","△")&amp;"】"))</f>
        <v>【174.75】</v>
      </c>
      <c r="CL6" s="22">
        <f>IF(CL7="",NA(),CL7)</f>
        <v>61.05</v>
      </c>
      <c r="CM6" s="22">
        <f t="shared" ref="CM6:CU6" si="10">IF(CM7="",NA(),CM7)</f>
        <v>60.23</v>
      </c>
      <c r="CN6" s="22">
        <f t="shared" si="10"/>
        <v>62.87</v>
      </c>
      <c r="CO6" s="22">
        <f t="shared" si="10"/>
        <v>50.62</v>
      </c>
      <c r="CP6" s="22">
        <f t="shared" si="10"/>
        <v>49.98</v>
      </c>
      <c r="CQ6" s="22">
        <f t="shared" si="10"/>
        <v>50.29</v>
      </c>
      <c r="CR6" s="22">
        <f t="shared" si="10"/>
        <v>49.64</v>
      </c>
      <c r="CS6" s="22">
        <f t="shared" si="10"/>
        <v>49.38</v>
      </c>
      <c r="CT6" s="22">
        <f t="shared" si="10"/>
        <v>50.09</v>
      </c>
      <c r="CU6" s="22">
        <f t="shared" si="10"/>
        <v>50.1</v>
      </c>
      <c r="CV6" s="21" t="str">
        <f>IF(CV7="","",IF(CV7="-","【-】","【"&amp;SUBSTITUTE(TEXT(CV7,"#,##0.00"),"-","△")&amp;"】"))</f>
        <v>【59.97】</v>
      </c>
      <c r="CW6" s="22">
        <f>IF(CW7="",NA(),CW7)</f>
        <v>97.13</v>
      </c>
      <c r="CX6" s="22">
        <f t="shared" ref="CX6:DF6" si="11">IF(CX7="",NA(),CX7)</f>
        <v>97.15</v>
      </c>
      <c r="CY6" s="22">
        <f t="shared" si="11"/>
        <v>98.28</v>
      </c>
      <c r="CZ6" s="22">
        <f t="shared" si="11"/>
        <v>98.31</v>
      </c>
      <c r="DA6" s="22">
        <f t="shared" si="11"/>
        <v>98.59</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66.87</v>
      </c>
      <c r="DI6" s="22">
        <f t="shared" ref="DI6:DQ6" si="12">IF(DI7="",NA(),DI7)</f>
        <v>67.75</v>
      </c>
      <c r="DJ6" s="22">
        <f t="shared" si="12"/>
        <v>68.52</v>
      </c>
      <c r="DK6" s="22">
        <f t="shared" si="12"/>
        <v>65.28</v>
      </c>
      <c r="DL6" s="22">
        <f t="shared" si="12"/>
        <v>66.930000000000007</v>
      </c>
      <c r="DM6" s="22">
        <f t="shared" si="12"/>
        <v>45.85</v>
      </c>
      <c r="DN6" s="22">
        <f t="shared" si="12"/>
        <v>47.31</v>
      </c>
      <c r="DO6" s="22">
        <f t="shared" si="12"/>
        <v>47.5</v>
      </c>
      <c r="DP6" s="22">
        <f t="shared" si="12"/>
        <v>48.41</v>
      </c>
      <c r="DQ6" s="22">
        <f t="shared" si="12"/>
        <v>50.02</v>
      </c>
      <c r="DR6" s="21" t="str">
        <f>IF(DR7="","",IF(DR7="-","【-】","【"&amp;SUBSTITUTE(TEXT(DR7,"#,##0.00"),"-","△")&amp;"】"))</f>
        <v>【51.51】</v>
      </c>
      <c r="DS6" s="21">
        <f>IF(DS7="",NA(),DS7)</f>
        <v>0</v>
      </c>
      <c r="DT6" s="21">
        <f t="shared" ref="DT6:EB6" si="13">IF(DT7="",NA(),DT7)</f>
        <v>0</v>
      </c>
      <c r="DU6" s="21">
        <f t="shared" si="13"/>
        <v>0</v>
      </c>
      <c r="DV6" s="21">
        <f t="shared" si="13"/>
        <v>0</v>
      </c>
      <c r="DW6" s="21">
        <f t="shared" si="13"/>
        <v>0</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1">
        <f t="shared" ref="EE6:EM6" si="14">IF(EE7="",NA(),EE7)</f>
        <v>0</v>
      </c>
      <c r="EF6" s="21">
        <f t="shared" si="14"/>
        <v>0</v>
      </c>
      <c r="EG6" s="21">
        <f t="shared" si="14"/>
        <v>0</v>
      </c>
      <c r="EH6" s="21">
        <f t="shared" si="14"/>
        <v>0</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85421</v>
      </c>
      <c r="D7" s="24">
        <v>46</v>
      </c>
      <c r="E7" s="24">
        <v>1</v>
      </c>
      <c r="F7" s="24">
        <v>0</v>
      </c>
      <c r="G7" s="24">
        <v>1</v>
      </c>
      <c r="H7" s="24" t="s">
        <v>92</v>
      </c>
      <c r="I7" s="24" t="s">
        <v>93</v>
      </c>
      <c r="J7" s="24" t="s">
        <v>94</v>
      </c>
      <c r="K7" s="24" t="s">
        <v>95</v>
      </c>
      <c r="L7" s="24" t="s">
        <v>96</v>
      </c>
      <c r="M7" s="24" t="s">
        <v>97</v>
      </c>
      <c r="N7" s="25" t="s">
        <v>98</v>
      </c>
      <c r="O7" s="25">
        <v>48.84</v>
      </c>
      <c r="P7" s="25">
        <v>95.46</v>
      </c>
      <c r="Q7" s="25">
        <v>4455</v>
      </c>
      <c r="R7" s="25">
        <v>8112</v>
      </c>
      <c r="S7" s="25">
        <v>23.11</v>
      </c>
      <c r="T7" s="25">
        <v>351.02</v>
      </c>
      <c r="U7" s="25">
        <v>7739</v>
      </c>
      <c r="V7" s="25">
        <v>23.11</v>
      </c>
      <c r="W7" s="25">
        <v>334.88</v>
      </c>
      <c r="X7" s="25">
        <v>107.83</v>
      </c>
      <c r="Y7" s="25">
        <v>96.3</v>
      </c>
      <c r="Z7" s="25">
        <v>103.61</v>
      </c>
      <c r="AA7" s="25">
        <v>101.52</v>
      </c>
      <c r="AB7" s="25">
        <v>100.52</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91.46</v>
      </c>
      <c r="AU7" s="25">
        <v>85.64</v>
      </c>
      <c r="AV7" s="25">
        <v>73.58</v>
      </c>
      <c r="AW7" s="25">
        <v>67.87</v>
      </c>
      <c r="AX7" s="25">
        <v>67.97</v>
      </c>
      <c r="AY7" s="25">
        <v>300.14</v>
      </c>
      <c r="AZ7" s="25">
        <v>301.04000000000002</v>
      </c>
      <c r="BA7" s="25">
        <v>305.08</v>
      </c>
      <c r="BB7" s="25">
        <v>305.33999999999997</v>
      </c>
      <c r="BC7" s="25">
        <v>310.01</v>
      </c>
      <c r="BD7" s="25">
        <v>252.29</v>
      </c>
      <c r="BE7" s="25">
        <v>631.02</v>
      </c>
      <c r="BF7" s="25">
        <v>565.54999999999995</v>
      </c>
      <c r="BG7" s="25">
        <v>564.99</v>
      </c>
      <c r="BH7" s="25">
        <v>641.82000000000005</v>
      </c>
      <c r="BI7" s="25">
        <v>586.98</v>
      </c>
      <c r="BJ7" s="25">
        <v>566.65</v>
      </c>
      <c r="BK7" s="25">
        <v>551.62</v>
      </c>
      <c r="BL7" s="25">
        <v>585.59</v>
      </c>
      <c r="BM7" s="25">
        <v>561.34</v>
      </c>
      <c r="BN7" s="25">
        <v>538.33000000000004</v>
      </c>
      <c r="BO7" s="25">
        <v>268.07</v>
      </c>
      <c r="BP7" s="25">
        <v>84.78</v>
      </c>
      <c r="BQ7" s="25">
        <v>86.55</v>
      </c>
      <c r="BR7" s="25">
        <v>90.58</v>
      </c>
      <c r="BS7" s="25">
        <v>88.41</v>
      </c>
      <c r="BT7" s="25">
        <v>79.540000000000006</v>
      </c>
      <c r="BU7" s="25">
        <v>84.77</v>
      </c>
      <c r="BV7" s="25">
        <v>87.11</v>
      </c>
      <c r="BW7" s="25">
        <v>82.78</v>
      </c>
      <c r="BX7" s="25">
        <v>84.82</v>
      </c>
      <c r="BY7" s="25">
        <v>82.29</v>
      </c>
      <c r="BZ7" s="25">
        <v>97.47</v>
      </c>
      <c r="CA7" s="25">
        <v>251.72</v>
      </c>
      <c r="CB7" s="25">
        <v>246.64</v>
      </c>
      <c r="CC7" s="25">
        <v>234.68</v>
      </c>
      <c r="CD7" s="25">
        <v>240.37</v>
      </c>
      <c r="CE7" s="25">
        <v>261.02999999999997</v>
      </c>
      <c r="CF7" s="25">
        <v>227.27</v>
      </c>
      <c r="CG7" s="25">
        <v>223.98</v>
      </c>
      <c r="CH7" s="25">
        <v>225.09</v>
      </c>
      <c r="CI7" s="25">
        <v>224.82</v>
      </c>
      <c r="CJ7" s="25">
        <v>230.85</v>
      </c>
      <c r="CK7" s="25">
        <v>174.75</v>
      </c>
      <c r="CL7" s="25">
        <v>61.05</v>
      </c>
      <c r="CM7" s="25">
        <v>60.23</v>
      </c>
      <c r="CN7" s="25">
        <v>62.87</v>
      </c>
      <c r="CO7" s="25">
        <v>50.62</v>
      </c>
      <c r="CP7" s="25">
        <v>49.98</v>
      </c>
      <c r="CQ7" s="25">
        <v>50.29</v>
      </c>
      <c r="CR7" s="25">
        <v>49.64</v>
      </c>
      <c r="CS7" s="25">
        <v>49.38</v>
      </c>
      <c r="CT7" s="25">
        <v>50.09</v>
      </c>
      <c r="CU7" s="25">
        <v>50.1</v>
      </c>
      <c r="CV7" s="25">
        <v>59.97</v>
      </c>
      <c r="CW7" s="25">
        <v>97.13</v>
      </c>
      <c r="CX7" s="25">
        <v>97.15</v>
      </c>
      <c r="CY7" s="25">
        <v>98.28</v>
      </c>
      <c r="CZ7" s="25">
        <v>98.31</v>
      </c>
      <c r="DA7" s="25">
        <v>98.59</v>
      </c>
      <c r="DB7" s="25">
        <v>77.73</v>
      </c>
      <c r="DC7" s="25">
        <v>78.09</v>
      </c>
      <c r="DD7" s="25">
        <v>78.010000000000005</v>
      </c>
      <c r="DE7" s="25">
        <v>77.599999999999994</v>
      </c>
      <c r="DF7" s="25">
        <v>77.3</v>
      </c>
      <c r="DG7" s="25">
        <v>89.76</v>
      </c>
      <c r="DH7" s="25">
        <v>66.87</v>
      </c>
      <c r="DI7" s="25">
        <v>67.75</v>
      </c>
      <c r="DJ7" s="25">
        <v>68.52</v>
      </c>
      <c r="DK7" s="25">
        <v>65.28</v>
      </c>
      <c r="DL7" s="25">
        <v>66.930000000000007</v>
      </c>
      <c r="DM7" s="25">
        <v>45.85</v>
      </c>
      <c r="DN7" s="25">
        <v>47.31</v>
      </c>
      <c r="DO7" s="25">
        <v>47.5</v>
      </c>
      <c r="DP7" s="25">
        <v>48.41</v>
      </c>
      <c r="DQ7" s="25">
        <v>50.02</v>
      </c>
      <c r="DR7" s="25">
        <v>51.51</v>
      </c>
      <c r="DS7" s="25">
        <v>0</v>
      </c>
      <c r="DT7" s="25">
        <v>0</v>
      </c>
      <c r="DU7" s="25">
        <v>0</v>
      </c>
      <c r="DV7" s="25">
        <v>0</v>
      </c>
      <c r="DW7" s="25">
        <v>0</v>
      </c>
      <c r="DX7" s="25">
        <v>14.13</v>
      </c>
      <c r="DY7" s="25">
        <v>16.77</v>
      </c>
      <c r="DZ7" s="25">
        <v>17.399999999999999</v>
      </c>
      <c r="EA7" s="25">
        <v>18.64</v>
      </c>
      <c r="EB7" s="25">
        <v>19.510000000000002</v>
      </c>
      <c r="EC7" s="25">
        <v>23.75</v>
      </c>
      <c r="ED7" s="25">
        <v>0</v>
      </c>
      <c r="EE7" s="25">
        <v>0</v>
      </c>
      <c r="EF7" s="25">
        <v>0</v>
      </c>
      <c r="EG7" s="25">
        <v>0</v>
      </c>
      <c r="EH7" s="25">
        <v>0</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2024-02-22T01:33:42Z</cp:lastPrinted>
  <dcterms:created xsi:type="dcterms:W3CDTF">2023-12-05T00:50:21Z</dcterms:created>
  <dcterms:modified xsi:type="dcterms:W3CDTF">2024-02-22T01:33:48Z</dcterms:modified>
  <cp:category/>
</cp:coreProperties>
</file>