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56WkqnPEFTUyq6d2smmPli/Jvqymxscmg/IthbGP0LpnBR11h5j/dXLROWIoIfHVDEREwSP14rONue6yklrUlA==" workbookSaltValue="pelIRtlGIlUZ7kTb169zWA==" workbookSpinCount="100000" lockStructure="1"/>
  <bookViews>
    <workbookView xWindow="0" yWindow="0" windowWidth="8250" windowHeight="9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<sst xmlns="http://schemas.openxmlformats.org/spreadsheetml/2006/main" count="228" uniqueCount="111">
  <si>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</si>
  <si>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</si>
  <si>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</si>
  <si>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</si>
  <si>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</si>
  <si>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</si>
  <si>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</si>
  <si>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</si>
  <si>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</si>
  <si>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</si>
  <si>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茨城県　古河市</t>
  </si>
  <si>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</si>
  <si>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</si>
  <si>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</si>
  <si>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</si>
  <si>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</si>
  <si>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</si>
  <si>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</si>
  <si>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</si>
  <si>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</si>
  <si>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</si>
  <si>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</si>
  <si>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</si>
  <si>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</si>
  <si>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</si>
  <si>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</si>
  <si>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</si>
  <si>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</si>
  <si>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</si>
  <si>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</si>
  <si>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</si>
  <si>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</si>
  <si>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</si>
  <si>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</si>
  <si>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</si>
  <si>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</si>
  <si>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</si>
  <si>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</si>
  <si>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</si>
  <si>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</si>
  <si>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</si>
  <si>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</si>
  <si>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</si>
  <si>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</si>
  <si>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</si>
  <si>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</si>
  <si>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</si>
  <si>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</si>
  <si>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</si>
  <si>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</si>
  <si>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</si>
  <si>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</si>
  <si>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</si>
  <si>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</si>
  <si>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</si>
  <si>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</si>
  <si>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</si>
  <si>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</si>
  <si>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</si>
  <si>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</si>
  <si>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</si>
  <si>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</si>
  <si>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</si>
  <si>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</si>
  <si>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</si>
  <si>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</si>
  <si>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</si>
  <si>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</si>
  <si>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</si>
  <si>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</si>
  <si>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</si>
  <si>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</si>
  <si>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</si>
  <si>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</si>
  <si>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</si>
  <si>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</si>
  <si>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</si>
  <si>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</si>
  <si>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</si>
  <si>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</si>
  <si>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</si>
  <si>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</si>
  <si>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</si>
  <si>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</si>
  <si>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</si>
  <si>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</si>
  <si>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</si>
  <si>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</si>
  <si>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</si>
  <si>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</si>
  <si>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</si>
  <si>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</si>
  <si>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</si>
  <si>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</si>
  <si>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</si>
  <si>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</si>
  <si>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</si>
  <si>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</si>
  <si>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</si>
  <si>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</si>
  <si>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</si>
  <si>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</si>
  <si>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</si>
  <si>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</si>
  <si>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</si>
  <si>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</si>
  <si>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</si>
  <si>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</si>
  <si>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経営の健全化及び効率性に関する指標から、本市水道事業の経営は概ね良好であり、健全な状況を維持しているといえる。
　しかし、安定水利権取得に係る負担金や老朽施設更新のための財源確保が必要である。また、人口減少による料金収入の減少が見込まれるなど、経営は厳しくなって行くものと予想される。
　そのため、効率的かつ効果的な施設更新を進めて行くとともに、経営の効率化を図り、更なる経費の削減に努めるなど持続可能な事業運営を行って行く必要がある。</t>
  </si>
  <si>
    <t>①有形固定資産減価償却率　　　　　　　　　　　耐用年数を超えた施設の割合が高いことを示しており、計画的な更新を行っていく必要がある。　　　②管路経年化率　　　　　　　　　　　　　　　　数値が高いほど管路の老朽化が進んでいることを示すもので、類似団体平均が上昇傾向である中、古河市においても更新時期の到来により上昇した。
③管路更新率　　　　　　　　　　　　　　　　　　　類似団体平均を上回っているが、今後大量更新時期を迎えることから引き続き計画的な更新を進めて行く。　　　　</t>
    <rPh sb="136" eb="139">
      <t>コガシ</t>
    </rPh>
    <rPh sb="144" eb="146">
      <t>コウシン</t>
    </rPh>
    <rPh sb="146" eb="148">
      <t>ジキ</t>
    </rPh>
    <rPh sb="149" eb="151">
      <t>トウライ</t>
    </rPh>
    <rPh sb="154" eb="156">
      <t>ジョウショウ</t>
    </rPh>
    <rPh sb="192" eb="193">
      <t>ウエ</t>
    </rPh>
    <rPh sb="200" eb="202">
      <t>コンゴ</t>
    </rPh>
    <rPh sb="202" eb="204">
      <t>タイリョウ</t>
    </rPh>
    <rPh sb="204" eb="206">
      <t>コウシン</t>
    </rPh>
    <rPh sb="206" eb="208">
      <t>ジキ</t>
    </rPh>
    <rPh sb="209" eb="210">
      <t>ムカ</t>
    </rPh>
    <phoneticPr fontId="1"/>
  </si>
  <si>
    <t>①経常収支比率　　　　　　　　　　　　　　　　　令和５年度は、電力価格高騰等に対する一般会計補助金の皆減による収入の減少及び浄水場設備点検整備による支出の増により低下している。     　　　　　　　　　　　　　　　　      ②累積欠損金比率　　　　　　　　　　　　　　　引続き欠損金は発生していない。　　　　　　　　　　　　　　　　　③流動比率　　　　　　　　　　　　　　　　　　増加傾向で推移しており、十分な支払能力を維持した健全な経営を維持している。　　　　　　　　　　　　　　　　　　　④企業債残高対給水収益比率　　　　　　　　　　　令和４年度物価高騰等対策に係る水道基本料金免除の影響による給水収益の増加により低下している。　　　　　　　　　　
⑤料金回収率　　　　　　　　　　　　　　　　　令和４年度物価高騰等対策に係る水道基本料金免除の影響により給水収益が増加したため上昇している。　　　　　　　　　　　　　　　　　　　　　⑥給水原価　　　　　　　　　　　　　　　　　　　浄水場設備点検整備による支出の増により上昇している。　　　　　　　　　　　　　
⑦施設利用率　　　　　　　　　　　　　　　　　　引き続き80％で推移しており平均よりも高い水準となっており、一定に余裕を確保しつつ効率的に施設を活用している。　　　　　　　　　　　　　　　⑧有収率　　　　　　　　　　　　　　　　　　　水質確保のため常時排泥していること、また、供用開始年度が古く、維持管理期に移行していることなどから、老朽管更新等による漏水防止対策が必要である。</t>
    <rPh sb="31" eb="33">
      <t>デンリョク</t>
    </rPh>
    <rPh sb="33" eb="35">
      <t>カカク</t>
    </rPh>
    <rPh sb="35" eb="37">
      <t>コウトウ</t>
    </rPh>
    <rPh sb="37" eb="38">
      <t>トウ</t>
    </rPh>
    <rPh sb="39" eb="40">
      <t>タイ</t>
    </rPh>
    <rPh sb="42" eb="44">
      <t>イッパン</t>
    </rPh>
    <rPh sb="44" eb="46">
      <t>カイケイ</t>
    </rPh>
    <rPh sb="46" eb="49">
      <t>ホジョキン</t>
    </rPh>
    <rPh sb="50" eb="52">
      <t>カイゲン</t>
    </rPh>
    <rPh sb="55" eb="57">
      <t>シュウニュウ</t>
    </rPh>
    <rPh sb="60" eb="61">
      <t>オヨ</t>
    </rPh>
    <rPh sb="62" eb="65">
      <t>ジョウスイジョウ</t>
    </rPh>
    <rPh sb="65" eb="67">
      <t>セツビ</t>
    </rPh>
    <rPh sb="67" eb="69">
      <t>テンケン</t>
    </rPh>
    <rPh sb="69" eb="71">
      <t>セイビ</t>
    </rPh>
    <rPh sb="74" eb="76">
      <t>シシュツ</t>
    </rPh>
    <rPh sb="77" eb="78">
      <t>ゾウ</t>
    </rPh>
    <rPh sb="255" eb="256">
      <t>タイ</t>
    </rPh>
    <rPh sb="273" eb="275">
      <t>レイワ</t>
    </rPh>
    <rPh sb="276" eb="278">
      <t>ネンド</t>
    </rPh>
    <rPh sb="297" eb="299">
      <t>エイキョウ</t>
    </rPh>
    <rPh sb="307" eb="309">
      <t>ゾウカ</t>
    </rPh>
    <rPh sb="312" eb="314">
      <t>テイカ</t>
    </rPh>
    <rPh sb="353" eb="355">
      <t>レイワ</t>
    </rPh>
    <rPh sb="356" eb="358">
      <t>ネンド</t>
    </rPh>
    <rPh sb="377" eb="379">
      <t>エイキョウ</t>
    </rPh>
    <rPh sb="387" eb="389">
      <t>ゾウカ</t>
    </rPh>
    <rPh sb="393" eb="395">
      <t>ジョウショウ</t>
    </rPh>
    <rPh sb="668" eb="67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</si>
</sst>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quot;△&quot;#,##0.00;&quot;-&quot;"/>
    <numFmt numFmtId="180"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0.63</c:v>
                </c:pt>
                <c:pt idx="1">
                  <c:v>0.67</c:v>
                </c:pt>
                <c:pt idx="2">
                  <c:v>0.69</c:v>
                </c:pt>
                <c:pt idx="3">
                  <c:v>0.61</c:v>
                </c:pt>
                <c:pt idx="4">
                  <c:v>0.73</c:v>
                </c:pt>
              </c:numCache>
            </c:numRef>
          </c:val>
          <c:extLst>
            <c:ext xmlns:c16="http://schemas.microsoft.com/office/drawing/2014/chart" uri="{C3380CC4-5D6E-409C-BE32-E72D297353CC}">
              <c16:uniqueId val="{00000000-63CC-4EB3-8BDD-DCD81A44C8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63CC-4EB3-8BDD-DCD81A44C8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117.43</c:v>
                </c:pt>
                <c:pt idx="1">
                  <c:v>105.65</c:v>
                </c:pt>
                <c:pt idx="2">
                  <c:v>118.77</c:v>
                </c:pt>
                <c:pt idx="3">
                  <c:v>114.87</c:v>
                </c:pt>
                <c:pt idx="4">
                  <c:v>112.59</c:v>
                </c:pt>
              </c:numCache>
            </c:numRef>
          </c:val>
          <c:extLst>
            <c:ext xmlns:c16="http://schemas.microsoft.com/office/drawing/2014/chart" uri="{C3380CC4-5D6E-409C-BE32-E72D297353CC}">
              <c16:uniqueId val="{00000000-872C-4201-9EB4-18EB4F954C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872C-4201-9EB4-18EB4F954CA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54.66</c:v>
                </c:pt>
                <c:pt idx="1">
                  <c:v>54.92</c:v>
                </c:pt>
                <c:pt idx="2">
                  <c:v>56.13</c:v>
                </c:pt>
                <c:pt idx="3">
                  <c:v>57.49</c:v>
                </c:pt>
                <c:pt idx="4">
                  <c:v>58.76</c:v>
                </c:pt>
              </c:numCache>
            </c:numRef>
          </c:val>
          <c:extLst>
            <c:ext xmlns:c16="http://schemas.microsoft.com/office/drawing/2014/chart" uri="{C3380CC4-5D6E-409C-BE32-E72D297353CC}">
              <c16:uniqueId val="{00000000-E8F0-4E02-8B41-9020129214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E8F0-4E02-8B41-9020129214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10.37</c:v>
                </c:pt>
                <c:pt idx="1">
                  <c:v>11.16</c:v>
                </c:pt>
                <c:pt idx="2">
                  <c:v>10.79</c:v>
                </c:pt>
                <c:pt idx="3">
                  <c:v>8.32</c:v>
                </c:pt>
                <c:pt idx="4">
                  <c:v>27.94</c:v>
                </c:pt>
              </c:numCache>
            </c:numRef>
          </c:val>
          <c:extLst>
            <c:ext xmlns:c16="http://schemas.microsoft.com/office/drawing/2014/chart" uri="{C3380CC4-5D6E-409C-BE32-E72D297353CC}">
              <c16:uniqueId val="{00000000-4599-4D73-9959-7E0CFCF121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4599-4D73-9959-7E0CFCF121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2E-4458-911C-A123F9679D3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192E-4458-911C-A123F9679D3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365.36</c:v>
                </c:pt>
                <c:pt idx="1">
                  <c:v>367.8</c:v>
                </c:pt>
                <c:pt idx="2">
                  <c:v>400.93</c:v>
                </c:pt>
                <c:pt idx="3">
                  <c:v>460.04</c:v>
                </c:pt>
                <c:pt idx="4">
                  <c:v>524.44000000000005</c:v>
                </c:pt>
              </c:numCache>
            </c:numRef>
          </c:val>
          <c:extLst>
            <c:ext xmlns:c16="http://schemas.microsoft.com/office/drawing/2014/chart" uri="{C3380CC4-5D6E-409C-BE32-E72D297353CC}">
              <c16:uniqueId val="{00000000-C823-48CB-AD02-39B8E996CD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C823-48CB-AD02-39B8E996CD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272.66000000000003</c:v>
                </c:pt>
                <c:pt idx="1">
                  <c:v>317.10000000000002</c:v>
                </c:pt>
                <c:pt idx="2">
                  <c:v>268.32</c:v>
                </c:pt>
                <c:pt idx="3">
                  <c:v>295.05</c:v>
                </c:pt>
                <c:pt idx="4">
                  <c:v>262.37</c:v>
                </c:pt>
              </c:numCache>
            </c:numRef>
          </c:val>
          <c:extLst>
            <c:ext xmlns:c16="http://schemas.microsoft.com/office/drawing/2014/chart" uri="{C3380CC4-5D6E-409C-BE32-E72D297353CC}">
              <c16:uniqueId val="{00000000-38D0-4653-B570-DD2C3D8DB5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38D0-4653-B570-DD2C3D8DB5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111.7</c:v>
                </c:pt>
                <c:pt idx="1">
                  <c:v>99.17</c:v>
                </c:pt>
                <c:pt idx="2">
                  <c:v>111.63</c:v>
                </c:pt>
                <c:pt idx="3">
                  <c:v>94.89</c:v>
                </c:pt>
                <c:pt idx="4">
                  <c:v>105.35</c:v>
                </c:pt>
              </c:numCache>
            </c:numRef>
          </c:val>
          <c:extLst>
            <c:ext xmlns:c16="http://schemas.microsoft.com/office/drawing/2014/chart" uri="{C3380CC4-5D6E-409C-BE32-E72D297353CC}">
              <c16:uniqueId val="{00000000-4276-4951-8C63-53F60CB87D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4276-4951-8C63-53F60CB87D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141.32</c:v>
                </c:pt>
                <c:pt idx="1">
                  <c:v>140.12</c:v>
                </c:pt>
                <c:pt idx="2">
                  <c:v>142.24</c:v>
                </c:pt>
                <c:pt idx="3">
                  <c:v>149.34</c:v>
                </c:pt>
                <c:pt idx="4">
                  <c:v>151.49</c:v>
                </c:pt>
              </c:numCache>
            </c:numRef>
          </c:val>
          <c:extLst>
            <c:ext xmlns:c16="http://schemas.microsoft.com/office/drawing/2014/chart" uri="{C3380CC4-5D6E-409C-BE32-E72D297353CC}">
              <c16:uniqueId val="{00000000-A087-4E4E-A371-644138F513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A087-4E4E-A371-644138F5137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77.34</c:v>
                </c:pt>
                <c:pt idx="1">
                  <c:v>79.64</c:v>
                </c:pt>
                <c:pt idx="2">
                  <c:v>78.14</c:v>
                </c:pt>
                <c:pt idx="3">
                  <c:v>79.67</c:v>
                </c:pt>
                <c:pt idx="4">
                  <c:v>81.37</c:v>
                </c:pt>
              </c:numCache>
            </c:numRef>
          </c:val>
          <c:extLst>
            <c:ext xmlns:c16="http://schemas.microsoft.com/office/drawing/2014/chart" uri="{C3380CC4-5D6E-409C-BE32-E72D297353CC}">
              <c16:uniqueId val="{00000000-B160-45AA-9E5C-082C1E8BD3B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B160-45AA-9E5C-082C1E8BD3B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87.06</c:v>
                </c:pt>
                <c:pt idx="1">
                  <c:v>86.71</c:v>
                </c:pt>
                <c:pt idx="2">
                  <c:v>88.87</c:v>
                </c:pt>
                <c:pt idx="3">
                  <c:v>86.22</c:v>
                </c:pt>
                <c:pt idx="4">
                  <c:v>83.27</c:v>
                </c:pt>
              </c:numCache>
            </c:numRef>
          </c:val>
          <c:extLst>
            <c:ext xmlns:c16="http://schemas.microsoft.com/office/drawing/2014/chart" uri="{C3380CC4-5D6E-409C-BE32-E72D297353CC}">
              <c16:uniqueId val="{00000000-4CBB-43F5-86F0-74548AD949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4CBB-43F5-86F0-74548AD949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1132185" y="6743700"/>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workbookViewId="0">
      <selection activeCell="A24" sqref="A2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古河市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5</v>
      </c>
      <c r="C7" s="33"/>
      <c r="D7" s="33"/>
      <c r="E7" s="33"/>
      <c r="F7" s="33"/>
      <c r="G7" s="33"/>
      <c r="H7" s="33"/>
      <c r="I7" s="32" t="s">
        <v>12</v>
      </c>
      <c r="J7" s="33"/>
      <c r="K7" s="33"/>
      <c r="L7" s="33"/>
      <c r="M7" s="33"/>
      <c r="N7" s="33"/>
      <c r="O7" s="34"/>
      <c r="P7" s="35" t="s">
        <v>4</v>
      </c>
      <c r="Q7" s="35"/>
      <c r="R7" s="35"/>
      <c r="S7" s="35"/>
      <c r="T7" s="35"/>
      <c r="U7" s="35"/>
      <c r="V7" s="35"/>
      <c r="W7" s="35" t="s">
        <v>13</v>
      </c>
      <c r="X7" s="35"/>
      <c r="Y7" s="35"/>
      <c r="Z7" s="35"/>
      <c r="AA7" s="35"/>
      <c r="AB7" s="35"/>
      <c r="AC7" s="35"/>
      <c r="AD7" s="35" t="s">
        <v>3</v>
      </c>
      <c r="AE7" s="35"/>
      <c r="AF7" s="35"/>
      <c r="AG7" s="35"/>
      <c r="AH7" s="35"/>
      <c r="AI7" s="35"/>
      <c r="AJ7" s="35"/>
      <c r="AK7" s="2"/>
      <c r="AL7" s="35" t="s">
        <v>16</v>
      </c>
      <c r="AM7" s="35"/>
      <c r="AN7" s="35"/>
      <c r="AO7" s="35"/>
      <c r="AP7" s="35"/>
      <c r="AQ7" s="35"/>
      <c r="AR7" s="35"/>
      <c r="AS7" s="35"/>
      <c r="AT7" s="32" t="s">
        <v>9</v>
      </c>
      <c r="AU7" s="33"/>
      <c r="AV7" s="33"/>
      <c r="AW7" s="33"/>
      <c r="AX7" s="33"/>
      <c r="AY7" s="33"/>
      <c r="AZ7" s="33"/>
      <c r="BA7" s="33"/>
      <c r="BB7" s="35" t="s">
        <v>17</v>
      </c>
      <c r="BC7" s="35"/>
      <c r="BD7" s="35"/>
      <c r="BE7" s="35"/>
      <c r="BF7" s="35"/>
      <c r="BG7" s="35"/>
      <c r="BH7" s="35"/>
      <c r="BI7" s="35"/>
      <c r="BJ7" s="3"/>
      <c r="BK7" s="3"/>
      <c r="BL7" s="36" t="s">
        <v>18</v>
      </c>
      <c r="BM7" s="37"/>
      <c r="BN7" s="37"/>
      <c r="BO7" s="37"/>
      <c r="BP7" s="37"/>
      <c r="BQ7" s="37"/>
      <c r="BR7" s="37"/>
      <c r="BS7" s="37"/>
      <c r="BT7" s="37"/>
      <c r="BU7" s="37"/>
      <c r="BV7" s="37"/>
      <c r="BW7" s="37"/>
      <c r="BX7" s="37"/>
      <c r="BY7" s="38"/>
    </row>
    <row r="8" spans="1:78" ht="18.75" customHeight="1" x14ac:dyDescent="0.15">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A3</v>
      </c>
      <c r="X8" s="42"/>
      <c r="Y8" s="42"/>
      <c r="Z8" s="42"/>
      <c r="AA8" s="42"/>
      <c r="AB8" s="42"/>
      <c r="AC8" s="42"/>
      <c r="AD8" s="42" t="str">
        <f>データ!$M$6</f>
        <v>非設置</v>
      </c>
      <c r="AE8" s="42"/>
      <c r="AF8" s="42"/>
      <c r="AG8" s="42"/>
      <c r="AH8" s="42"/>
      <c r="AI8" s="42"/>
      <c r="AJ8" s="42"/>
      <c r="AK8" s="2"/>
      <c r="AL8" s="43">
        <f>データ!$R$6</f>
        <v>140499</v>
      </c>
      <c r="AM8" s="43"/>
      <c r="AN8" s="43"/>
      <c r="AO8" s="43"/>
      <c r="AP8" s="43"/>
      <c r="AQ8" s="43"/>
      <c r="AR8" s="43"/>
      <c r="AS8" s="43"/>
      <c r="AT8" s="44">
        <f>データ!$S$6</f>
        <v>123.58</v>
      </c>
      <c r="AU8" s="45"/>
      <c r="AV8" s="45"/>
      <c r="AW8" s="45"/>
      <c r="AX8" s="45"/>
      <c r="AY8" s="45"/>
      <c r="AZ8" s="45"/>
      <c r="BA8" s="45"/>
      <c r="BB8" s="46">
        <f>データ!$T$6</f>
        <v>1136.9100000000001</v>
      </c>
      <c r="BC8" s="46"/>
      <c r="BD8" s="46"/>
      <c r="BE8" s="46"/>
      <c r="BF8" s="46"/>
      <c r="BG8" s="46"/>
      <c r="BH8" s="46"/>
      <c r="BI8" s="46"/>
      <c r="BJ8" s="3"/>
      <c r="BK8" s="3"/>
      <c r="BL8" s="47" t="s">
        <v>11</v>
      </c>
      <c r="BM8" s="48"/>
      <c r="BN8" s="49" t="s">
        <v>20</v>
      </c>
      <c r="BO8" s="49"/>
      <c r="BP8" s="49"/>
      <c r="BQ8" s="49"/>
      <c r="BR8" s="49"/>
      <c r="BS8" s="49"/>
      <c r="BT8" s="49"/>
      <c r="BU8" s="49"/>
      <c r="BV8" s="49"/>
      <c r="BW8" s="49"/>
      <c r="BX8" s="49"/>
      <c r="BY8" s="50"/>
    </row>
    <row r="9" spans="1:78" ht="18.75" customHeight="1" x14ac:dyDescent="0.15">
      <c r="A9" s="2"/>
      <c r="B9" s="32" t="s">
        <v>22</v>
      </c>
      <c r="C9" s="33"/>
      <c r="D9" s="33"/>
      <c r="E9" s="33"/>
      <c r="F9" s="33"/>
      <c r="G9" s="33"/>
      <c r="H9" s="33"/>
      <c r="I9" s="32" t="s">
        <v>23</v>
      </c>
      <c r="J9" s="33"/>
      <c r="K9" s="33"/>
      <c r="L9" s="33"/>
      <c r="M9" s="33"/>
      <c r="N9" s="33"/>
      <c r="O9" s="34"/>
      <c r="P9" s="35" t="s">
        <v>25</v>
      </c>
      <c r="Q9" s="35"/>
      <c r="R9" s="35"/>
      <c r="S9" s="35"/>
      <c r="T9" s="35"/>
      <c r="U9" s="35"/>
      <c r="V9" s="35"/>
      <c r="W9" s="35" t="s">
        <v>21</v>
      </c>
      <c r="X9" s="35"/>
      <c r="Y9" s="35"/>
      <c r="Z9" s="35"/>
      <c r="AA9" s="35"/>
      <c r="AB9" s="35"/>
      <c r="AC9" s="35"/>
      <c r="AD9" s="2"/>
      <c r="AE9" s="2"/>
      <c r="AF9" s="2"/>
      <c r="AG9" s="2"/>
      <c r="AH9" s="2"/>
      <c r="AI9" s="2"/>
      <c r="AJ9" s="2"/>
      <c r="AK9" s="2"/>
      <c r="AL9" s="35" t="s">
        <v>28</v>
      </c>
      <c r="AM9" s="35"/>
      <c r="AN9" s="35"/>
      <c r="AO9" s="35"/>
      <c r="AP9" s="35"/>
      <c r="AQ9" s="35"/>
      <c r="AR9" s="35"/>
      <c r="AS9" s="35"/>
      <c r="AT9" s="32" t="s">
        <v>30</v>
      </c>
      <c r="AU9" s="33"/>
      <c r="AV9" s="33"/>
      <c r="AW9" s="33"/>
      <c r="AX9" s="33"/>
      <c r="AY9" s="33"/>
      <c r="AZ9" s="33"/>
      <c r="BA9" s="33"/>
      <c r="BB9" s="35" t="s">
        <v>15</v>
      </c>
      <c r="BC9" s="35"/>
      <c r="BD9" s="35"/>
      <c r="BE9" s="35"/>
      <c r="BF9" s="35"/>
      <c r="BG9" s="35"/>
      <c r="BH9" s="35"/>
      <c r="BI9" s="35"/>
      <c r="BJ9" s="3"/>
      <c r="BK9" s="3"/>
      <c r="BL9" s="51" t="s">
        <v>31</v>
      </c>
      <c r="BM9" s="52"/>
      <c r="BN9" s="53" t="s">
        <v>33</v>
      </c>
      <c r="BO9" s="53"/>
      <c r="BP9" s="53"/>
      <c r="BQ9" s="53"/>
      <c r="BR9" s="53"/>
      <c r="BS9" s="53"/>
      <c r="BT9" s="53"/>
      <c r="BU9" s="53"/>
      <c r="BV9" s="53"/>
      <c r="BW9" s="53"/>
      <c r="BX9" s="53"/>
      <c r="BY9" s="54"/>
    </row>
    <row r="10" spans="1:78" ht="18.75" customHeight="1" x14ac:dyDescent="0.15">
      <c r="A10" s="2"/>
      <c r="B10" s="44" t="str">
        <f>データ!$N$6</f>
        <v>-</v>
      </c>
      <c r="C10" s="45"/>
      <c r="D10" s="45"/>
      <c r="E10" s="45"/>
      <c r="F10" s="45"/>
      <c r="G10" s="45"/>
      <c r="H10" s="45"/>
      <c r="I10" s="44">
        <f>データ!$O$6</f>
        <v>72.56</v>
      </c>
      <c r="J10" s="45"/>
      <c r="K10" s="45"/>
      <c r="L10" s="45"/>
      <c r="M10" s="45"/>
      <c r="N10" s="45"/>
      <c r="O10" s="55"/>
      <c r="P10" s="46">
        <f>データ!$P$6</f>
        <v>95.97</v>
      </c>
      <c r="Q10" s="46"/>
      <c r="R10" s="46"/>
      <c r="S10" s="46"/>
      <c r="T10" s="46"/>
      <c r="U10" s="46"/>
      <c r="V10" s="46"/>
      <c r="W10" s="43">
        <f>データ!$Q$6</f>
        <v>3135</v>
      </c>
      <c r="X10" s="43"/>
      <c r="Y10" s="43"/>
      <c r="Z10" s="43"/>
      <c r="AA10" s="43"/>
      <c r="AB10" s="43"/>
      <c r="AC10" s="43"/>
      <c r="AD10" s="2"/>
      <c r="AE10" s="2"/>
      <c r="AF10" s="2"/>
      <c r="AG10" s="2"/>
      <c r="AH10" s="2"/>
      <c r="AI10" s="2"/>
      <c r="AJ10" s="2"/>
      <c r="AK10" s="2"/>
      <c r="AL10" s="43">
        <f>データ!$U$6</f>
        <v>137033</v>
      </c>
      <c r="AM10" s="43"/>
      <c r="AN10" s="43"/>
      <c r="AO10" s="43"/>
      <c r="AP10" s="43"/>
      <c r="AQ10" s="43"/>
      <c r="AR10" s="43"/>
      <c r="AS10" s="43"/>
      <c r="AT10" s="44">
        <f>データ!$V$6</f>
        <v>131.56</v>
      </c>
      <c r="AU10" s="45"/>
      <c r="AV10" s="45"/>
      <c r="AW10" s="45"/>
      <c r="AX10" s="45"/>
      <c r="AY10" s="45"/>
      <c r="AZ10" s="45"/>
      <c r="BA10" s="45"/>
      <c r="BB10" s="46">
        <f>データ!$W$6</f>
        <v>1041.5999999999999</v>
      </c>
      <c r="BC10" s="46"/>
      <c r="BD10" s="46"/>
      <c r="BE10" s="46"/>
      <c r="BF10" s="46"/>
      <c r="BG10" s="46"/>
      <c r="BH10" s="46"/>
      <c r="BI10" s="46"/>
      <c r="BJ10" s="2"/>
      <c r="BK10" s="2"/>
      <c r="BL10" s="56" t="s">
        <v>35</v>
      </c>
      <c r="BM10" s="57"/>
      <c r="BN10" s="58" t="s">
        <v>36</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37</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39</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40</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42</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109</v>
      </c>
      <c r="BM47" s="76"/>
      <c r="BN47" s="76"/>
      <c r="BO47" s="76"/>
      <c r="BP47" s="76"/>
      <c r="BQ47" s="76"/>
      <c r="BR47" s="76"/>
      <c r="BS47" s="76"/>
      <c r="BT47" s="76"/>
      <c r="BU47" s="76"/>
      <c r="BV47" s="76"/>
      <c r="BW47" s="76"/>
      <c r="BX47" s="76"/>
      <c r="BY47" s="76"/>
      <c r="BZ47" s="7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15">
      <c r="A60" s="2"/>
      <c r="B60" s="66" t="s">
        <v>8</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7</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108</v>
      </c>
      <c r="BM66" s="76"/>
      <c r="BN66" s="76"/>
      <c r="BO66" s="76"/>
      <c r="BP66" s="76"/>
      <c r="BQ66" s="76"/>
      <c r="BR66" s="76"/>
      <c r="BS66" s="76"/>
      <c r="BT66" s="76"/>
      <c r="BU66" s="76"/>
      <c r="BV66" s="76"/>
      <c r="BW66" s="76"/>
      <c r="BX66" s="76"/>
      <c r="BY66" s="76"/>
      <c r="BZ66" s="7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8"/>
      <c r="BM82" s="79"/>
      <c r="BN82" s="79"/>
      <c r="BO82" s="79"/>
      <c r="BP82" s="79"/>
      <c r="BQ82" s="79"/>
      <c r="BR82" s="79"/>
      <c r="BS82" s="79"/>
      <c r="BT82" s="79"/>
      <c r="BU82" s="79"/>
      <c r="BV82" s="79"/>
      <c r="BW82" s="79"/>
      <c r="BX82" s="79"/>
      <c r="BY82" s="79"/>
      <c r="BZ82" s="80"/>
    </row>
    <row r="83" spans="1:78" x14ac:dyDescent="0.15">
      <c r="C83" s="10"/>
    </row>
    <row r="84" spans="1:78" hidden="1" x14ac:dyDescent="0.15">
      <c r="B84" s="6" t="s">
        <v>43</v>
      </c>
      <c r="C84" s="6"/>
      <c r="D84" s="6"/>
      <c r="E84" s="6" t="s">
        <v>45</v>
      </c>
      <c r="F84" s="6" t="s">
        <v>47</v>
      </c>
      <c r="G84" s="6" t="s">
        <v>48</v>
      </c>
      <c r="H84" s="6" t="s">
        <v>41</v>
      </c>
      <c r="I84" s="6" t="s">
        <v>6</v>
      </c>
      <c r="J84" s="6" t="s">
        <v>26</v>
      </c>
      <c r="K84" s="6" t="s">
        <v>49</v>
      </c>
      <c r="L84" s="6" t="s">
        <v>51</v>
      </c>
      <c r="M84" s="6" t="s">
        <v>32</v>
      </c>
      <c r="N84" s="6" t="s">
        <v>53</v>
      </c>
      <c r="O84" s="6" t="s">
        <v>55</v>
      </c>
    </row>
    <row r="85" spans="1:78" hidden="1" x14ac:dyDescent="0.15">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7l8G3Q3nmfOXwEl1cJHnSE6B1kz1PMsiQaVJzKrtcQNk4Ns48d6nYVKeuHgyRRSuasxhoKjW8NIKBqcPXucBfw==" saltValue="IdFKYMISlXLqzreNQ+qbv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15">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19</v>
      </c>
      <c r="B3" s="17" t="s">
        <v>50</v>
      </c>
      <c r="C3" s="17" t="s">
        <v>58</v>
      </c>
      <c r="D3" s="17" t="s">
        <v>59</v>
      </c>
      <c r="E3" s="17" t="s">
        <v>2</v>
      </c>
      <c r="F3" s="17" t="s">
        <v>1</v>
      </c>
      <c r="G3" s="17" t="s">
        <v>24</v>
      </c>
      <c r="H3" s="83" t="s">
        <v>29</v>
      </c>
      <c r="I3" s="84"/>
      <c r="J3" s="84"/>
      <c r="K3" s="84"/>
      <c r="L3" s="84"/>
      <c r="M3" s="84"/>
      <c r="N3" s="84"/>
      <c r="O3" s="84"/>
      <c r="P3" s="84"/>
      <c r="Q3" s="84"/>
      <c r="R3" s="84"/>
      <c r="S3" s="84"/>
      <c r="T3" s="84"/>
      <c r="U3" s="84"/>
      <c r="V3" s="84"/>
      <c r="W3" s="85"/>
      <c r="X3" s="81" t="s">
        <v>54</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8</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60</v>
      </c>
      <c r="B4" s="18"/>
      <c r="C4" s="18"/>
      <c r="D4" s="18"/>
      <c r="E4" s="18"/>
      <c r="F4" s="18"/>
      <c r="G4" s="18"/>
      <c r="H4" s="86"/>
      <c r="I4" s="87"/>
      <c r="J4" s="87"/>
      <c r="K4" s="87"/>
      <c r="L4" s="87"/>
      <c r="M4" s="87"/>
      <c r="N4" s="87"/>
      <c r="O4" s="87"/>
      <c r="P4" s="87"/>
      <c r="Q4" s="87"/>
      <c r="R4" s="87"/>
      <c r="S4" s="87"/>
      <c r="T4" s="87"/>
      <c r="U4" s="87"/>
      <c r="V4" s="87"/>
      <c r="W4" s="88"/>
      <c r="X4" s="82" t="s">
        <v>52</v>
      </c>
      <c r="Y4" s="82"/>
      <c r="Z4" s="82"/>
      <c r="AA4" s="82"/>
      <c r="AB4" s="82"/>
      <c r="AC4" s="82"/>
      <c r="AD4" s="82"/>
      <c r="AE4" s="82"/>
      <c r="AF4" s="82"/>
      <c r="AG4" s="82"/>
      <c r="AH4" s="82"/>
      <c r="AI4" s="82" t="s">
        <v>44</v>
      </c>
      <c r="AJ4" s="82"/>
      <c r="AK4" s="82"/>
      <c r="AL4" s="82"/>
      <c r="AM4" s="82"/>
      <c r="AN4" s="82"/>
      <c r="AO4" s="82"/>
      <c r="AP4" s="82"/>
      <c r="AQ4" s="82"/>
      <c r="AR4" s="82"/>
      <c r="AS4" s="82"/>
      <c r="AT4" s="82" t="s">
        <v>38</v>
      </c>
      <c r="AU4" s="82"/>
      <c r="AV4" s="82"/>
      <c r="AW4" s="82"/>
      <c r="AX4" s="82"/>
      <c r="AY4" s="82"/>
      <c r="AZ4" s="82"/>
      <c r="BA4" s="82"/>
      <c r="BB4" s="82"/>
      <c r="BC4" s="82"/>
      <c r="BD4" s="82"/>
      <c r="BE4" s="82" t="s">
        <v>62</v>
      </c>
      <c r="BF4" s="82"/>
      <c r="BG4" s="82"/>
      <c r="BH4" s="82"/>
      <c r="BI4" s="82"/>
      <c r="BJ4" s="82"/>
      <c r="BK4" s="82"/>
      <c r="BL4" s="82"/>
      <c r="BM4" s="82"/>
      <c r="BN4" s="82"/>
      <c r="BO4" s="82"/>
      <c r="BP4" s="82" t="s">
        <v>34</v>
      </c>
      <c r="BQ4" s="82"/>
      <c r="BR4" s="82"/>
      <c r="BS4" s="82"/>
      <c r="BT4" s="82"/>
      <c r="BU4" s="82"/>
      <c r="BV4" s="82"/>
      <c r="BW4" s="82"/>
      <c r="BX4" s="82"/>
      <c r="BY4" s="82"/>
      <c r="BZ4" s="82"/>
      <c r="CA4" s="82" t="s">
        <v>63</v>
      </c>
      <c r="CB4" s="82"/>
      <c r="CC4" s="82"/>
      <c r="CD4" s="82"/>
      <c r="CE4" s="82"/>
      <c r="CF4" s="82"/>
      <c r="CG4" s="82"/>
      <c r="CH4" s="82"/>
      <c r="CI4" s="82"/>
      <c r="CJ4" s="82"/>
      <c r="CK4" s="82"/>
      <c r="CL4" s="82" t="s">
        <v>65</v>
      </c>
      <c r="CM4" s="82"/>
      <c r="CN4" s="82"/>
      <c r="CO4" s="82"/>
      <c r="CP4" s="82"/>
      <c r="CQ4" s="82"/>
      <c r="CR4" s="82"/>
      <c r="CS4" s="82"/>
      <c r="CT4" s="82"/>
      <c r="CU4" s="82"/>
      <c r="CV4" s="82"/>
      <c r="CW4" s="82" t="s">
        <v>66</v>
      </c>
      <c r="CX4" s="82"/>
      <c r="CY4" s="82"/>
      <c r="CZ4" s="82"/>
      <c r="DA4" s="82"/>
      <c r="DB4" s="82"/>
      <c r="DC4" s="82"/>
      <c r="DD4" s="82"/>
      <c r="DE4" s="82"/>
      <c r="DF4" s="82"/>
      <c r="DG4" s="82"/>
      <c r="DH4" s="82" t="s">
        <v>67</v>
      </c>
      <c r="DI4" s="82"/>
      <c r="DJ4" s="82"/>
      <c r="DK4" s="82"/>
      <c r="DL4" s="82"/>
      <c r="DM4" s="82"/>
      <c r="DN4" s="82"/>
      <c r="DO4" s="82"/>
      <c r="DP4" s="82"/>
      <c r="DQ4" s="82"/>
      <c r="DR4" s="82"/>
      <c r="DS4" s="82" t="s">
        <v>61</v>
      </c>
      <c r="DT4" s="82"/>
      <c r="DU4" s="82"/>
      <c r="DV4" s="82"/>
      <c r="DW4" s="82"/>
      <c r="DX4" s="82"/>
      <c r="DY4" s="82"/>
      <c r="DZ4" s="82"/>
      <c r="EA4" s="82"/>
      <c r="EB4" s="82"/>
      <c r="EC4" s="82"/>
      <c r="ED4" s="82" t="s">
        <v>68</v>
      </c>
      <c r="EE4" s="82"/>
      <c r="EF4" s="82"/>
      <c r="EG4" s="82"/>
      <c r="EH4" s="82"/>
      <c r="EI4" s="82"/>
      <c r="EJ4" s="82"/>
      <c r="EK4" s="82"/>
      <c r="EL4" s="82"/>
      <c r="EM4" s="82"/>
      <c r="EN4" s="82"/>
    </row>
    <row r="5" spans="1:144" x14ac:dyDescent="0.15">
      <c r="A5" s="15" t="s">
        <v>27</v>
      </c>
      <c r="B5" s="19"/>
      <c r="C5" s="19"/>
      <c r="D5" s="19"/>
      <c r="E5" s="19"/>
      <c r="F5" s="19"/>
      <c r="G5" s="19"/>
      <c r="H5" s="24" t="s">
        <v>57</v>
      </c>
      <c r="I5" s="24" t="s">
        <v>69</v>
      </c>
      <c r="J5" s="24" t="s">
        <v>70</v>
      </c>
      <c r="K5" s="24" t="s">
        <v>71</v>
      </c>
      <c r="L5" s="24" t="s">
        <v>72</v>
      </c>
      <c r="M5" s="24" t="s">
        <v>3</v>
      </c>
      <c r="N5" s="24" t="s">
        <v>73</v>
      </c>
      <c r="O5" s="24" t="s">
        <v>74</v>
      </c>
      <c r="P5" s="24" t="s">
        <v>75</v>
      </c>
      <c r="Q5" s="24" t="s">
        <v>76</v>
      </c>
      <c r="R5" s="24" t="s">
        <v>77</v>
      </c>
      <c r="S5" s="24" t="s">
        <v>78</v>
      </c>
      <c r="T5" s="24" t="s">
        <v>64</v>
      </c>
      <c r="U5" s="24" t="s">
        <v>79</v>
      </c>
      <c r="V5" s="24" t="s">
        <v>80</v>
      </c>
      <c r="W5" s="24" t="s">
        <v>81</v>
      </c>
      <c r="X5" s="24" t="s">
        <v>82</v>
      </c>
      <c r="Y5" s="24" t="s">
        <v>83</v>
      </c>
      <c r="Z5" s="24" t="s">
        <v>84</v>
      </c>
      <c r="AA5" s="24" t="s">
        <v>85</v>
      </c>
      <c r="AB5" s="24" t="s">
        <v>86</v>
      </c>
      <c r="AC5" s="24" t="s">
        <v>88</v>
      </c>
      <c r="AD5" s="24" t="s">
        <v>89</v>
      </c>
      <c r="AE5" s="24" t="s">
        <v>90</v>
      </c>
      <c r="AF5" s="24" t="s">
        <v>91</v>
      </c>
      <c r="AG5" s="24" t="s">
        <v>92</v>
      </c>
      <c r="AH5" s="24" t="s">
        <v>43</v>
      </c>
      <c r="AI5" s="24" t="s">
        <v>82</v>
      </c>
      <c r="AJ5" s="24" t="s">
        <v>83</v>
      </c>
      <c r="AK5" s="24" t="s">
        <v>84</v>
      </c>
      <c r="AL5" s="24" t="s">
        <v>85</v>
      </c>
      <c r="AM5" s="24" t="s">
        <v>86</v>
      </c>
      <c r="AN5" s="24" t="s">
        <v>88</v>
      </c>
      <c r="AO5" s="24" t="s">
        <v>89</v>
      </c>
      <c r="AP5" s="24" t="s">
        <v>90</v>
      </c>
      <c r="AQ5" s="24" t="s">
        <v>91</v>
      </c>
      <c r="AR5" s="24" t="s">
        <v>92</v>
      </c>
      <c r="AS5" s="24" t="s">
        <v>87</v>
      </c>
      <c r="AT5" s="24" t="s">
        <v>82</v>
      </c>
      <c r="AU5" s="24" t="s">
        <v>83</v>
      </c>
      <c r="AV5" s="24" t="s">
        <v>84</v>
      </c>
      <c r="AW5" s="24" t="s">
        <v>85</v>
      </c>
      <c r="AX5" s="24" t="s">
        <v>86</v>
      </c>
      <c r="AY5" s="24" t="s">
        <v>88</v>
      </c>
      <c r="AZ5" s="24" t="s">
        <v>89</v>
      </c>
      <c r="BA5" s="24" t="s">
        <v>90</v>
      </c>
      <c r="BB5" s="24" t="s">
        <v>91</v>
      </c>
      <c r="BC5" s="24" t="s">
        <v>92</v>
      </c>
      <c r="BD5" s="24" t="s">
        <v>87</v>
      </c>
      <c r="BE5" s="24" t="s">
        <v>82</v>
      </c>
      <c r="BF5" s="24" t="s">
        <v>83</v>
      </c>
      <c r="BG5" s="24" t="s">
        <v>84</v>
      </c>
      <c r="BH5" s="24" t="s">
        <v>85</v>
      </c>
      <c r="BI5" s="24" t="s">
        <v>86</v>
      </c>
      <c r="BJ5" s="24" t="s">
        <v>88</v>
      </c>
      <c r="BK5" s="24" t="s">
        <v>89</v>
      </c>
      <c r="BL5" s="24" t="s">
        <v>90</v>
      </c>
      <c r="BM5" s="24" t="s">
        <v>91</v>
      </c>
      <c r="BN5" s="24" t="s">
        <v>92</v>
      </c>
      <c r="BO5" s="24" t="s">
        <v>87</v>
      </c>
      <c r="BP5" s="24" t="s">
        <v>82</v>
      </c>
      <c r="BQ5" s="24" t="s">
        <v>83</v>
      </c>
      <c r="BR5" s="24" t="s">
        <v>84</v>
      </c>
      <c r="BS5" s="24" t="s">
        <v>85</v>
      </c>
      <c r="BT5" s="24" t="s">
        <v>86</v>
      </c>
      <c r="BU5" s="24" t="s">
        <v>88</v>
      </c>
      <c r="BV5" s="24" t="s">
        <v>89</v>
      </c>
      <c r="BW5" s="24" t="s">
        <v>90</v>
      </c>
      <c r="BX5" s="24" t="s">
        <v>91</v>
      </c>
      <c r="BY5" s="24" t="s">
        <v>92</v>
      </c>
      <c r="BZ5" s="24" t="s">
        <v>87</v>
      </c>
      <c r="CA5" s="24" t="s">
        <v>82</v>
      </c>
      <c r="CB5" s="24" t="s">
        <v>83</v>
      </c>
      <c r="CC5" s="24" t="s">
        <v>84</v>
      </c>
      <c r="CD5" s="24" t="s">
        <v>85</v>
      </c>
      <c r="CE5" s="24" t="s">
        <v>86</v>
      </c>
      <c r="CF5" s="24" t="s">
        <v>88</v>
      </c>
      <c r="CG5" s="24" t="s">
        <v>89</v>
      </c>
      <c r="CH5" s="24" t="s">
        <v>90</v>
      </c>
      <c r="CI5" s="24" t="s">
        <v>91</v>
      </c>
      <c r="CJ5" s="24" t="s">
        <v>92</v>
      </c>
      <c r="CK5" s="24" t="s">
        <v>87</v>
      </c>
      <c r="CL5" s="24" t="s">
        <v>82</v>
      </c>
      <c r="CM5" s="24" t="s">
        <v>83</v>
      </c>
      <c r="CN5" s="24" t="s">
        <v>84</v>
      </c>
      <c r="CO5" s="24" t="s">
        <v>85</v>
      </c>
      <c r="CP5" s="24" t="s">
        <v>86</v>
      </c>
      <c r="CQ5" s="24" t="s">
        <v>88</v>
      </c>
      <c r="CR5" s="24" t="s">
        <v>89</v>
      </c>
      <c r="CS5" s="24" t="s">
        <v>90</v>
      </c>
      <c r="CT5" s="24" t="s">
        <v>91</v>
      </c>
      <c r="CU5" s="24" t="s">
        <v>92</v>
      </c>
      <c r="CV5" s="24" t="s">
        <v>87</v>
      </c>
      <c r="CW5" s="24" t="s">
        <v>82</v>
      </c>
      <c r="CX5" s="24" t="s">
        <v>83</v>
      </c>
      <c r="CY5" s="24" t="s">
        <v>84</v>
      </c>
      <c r="CZ5" s="24" t="s">
        <v>85</v>
      </c>
      <c r="DA5" s="24" t="s">
        <v>86</v>
      </c>
      <c r="DB5" s="24" t="s">
        <v>88</v>
      </c>
      <c r="DC5" s="24" t="s">
        <v>89</v>
      </c>
      <c r="DD5" s="24" t="s">
        <v>90</v>
      </c>
      <c r="DE5" s="24" t="s">
        <v>91</v>
      </c>
      <c r="DF5" s="24" t="s">
        <v>92</v>
      </c>
      <c r="DG5" s="24" t="s">
        <v>87</v>
      </c>
      <c r="DH5" s="24" t="s">
        <v>82</v>
      </c>
      <c r="DI5" s="24" t="s">
        <v>83</v>
      </c>
      <c r="DJ5" s="24" t="s">
        <v>84</v>
      </c>
      <c r="DK5" s="24" t="s">
        <v>85</v>
      </c>
      <c r="DL5" s="24" t="s">
        <v>86</v>
      </c>
      <c r="DM5" s="24" t="s">
        <v>88</v>
      </c>
      <c r="DN5" s="24" t="s">
        <v>89</v>
      </c>
      <c r="DO5" s="24" t="s">
        <v>90</v>
      </c>
      <c r="DP5" s="24" t="s">
        <v>91</v>
      </c>
      <c r="DQ5" s="24" t="s">
        <v>92</v>
      </c>
      <c r="DR5" s="24" t="s">
        <v>87</v>
      </c>
      <c r="DS5" s="24" t="s">
        <v>82</v>
      </c>
      <c r="DT5" s="24" t="s">
        <v>83</v>
      </c>
      <c r="DU5" s="24" t="s">
        <v>84</v>
      </c>
      <c r="DV5" s="24" t="s">
        <v>85</v>
      </c>
      <c r="DW5" s="24" t="s">
        <v>86</v>
      </c>
      <c r="DX5" s="24" t="s">
        <v>88</v>
      </c>
      <c r="DY5" s="24" t="s">
        <v>89</v>
      </c>
      <c r="DZ5" s="24" t="s">
        <v>90</v>
      </c>
      <c r="EA5" s="24" t="s">
        <v>91</v>
      </c>
      <c r="EB5" s="24" t="s">
        <v>92</v>
      </c>
      <c r="EC5" s="24" t="s">
        <v>87</v>
      </c>
      <c r="ED5" s="24" t="s">
        <v>82</v>
      </c>
      <c r="EE5" s="24" t="s">
        <v>83</v>
      </c>
      <c r="EF5" s="24" t="s">
        <v>84</v>
      </c>
      <c r="EG5" s="24" t="s">
        <v>85</v>
      </c>
      <c r="EH5" s="24" t="s">
        <v>86</v>
      </c>
      <c r="EI5" s="24" t="s">
        <v>88</v>
      </c>
      <c r="EJ5" s="24" t="s">
        <v>89</v>
      </c>
      <c r="EK5" s="24" t="s">
        <v>90</v>
      </c>
      <c r="EL5" s="24" t="s">
        <v>91</v>
      </c>
      <c r="EM5" s="24" t="s">
        <v>92</v>
      </c>
      <c r="EN5" s="24" t="s">
        <v>87</v>
      </c>
    </row>
    <row r="6" spans="1:144" s="14" customFormat="1" x14ac:dyDescent="0.15">
      <c r="A6" s="15" t="s">
        <v>93</v>
      </c>
      <c r="B6" s="20">
        <f t="shared" ref="B6:W6" si="1">B7</f>
        <v>2023</v>
      </c>
      <c r="C6" s="20">
        <f t="shared" si="1"/>
        <v>82040</v>
      </c>
      <c r="D6" s="20">
        <f t="shared" si="1"/>
        <v>46</v>
      </c>
      <c r="E6" s="20">
        <f t="shared" si="1"/>
        <v>1</v>
      </c>
      <c r="F6" s="20">
        <f t="shared" si="1"/>
        <v>0</v>
      </c>
      <c r="G6" s="20">
        <f t="shared" si="1"/>
        <v>1</v>
      </c>
      <c r="H6" s="20" t="str">
        <f t="shared" si="1"/>
        <v>茨城県　古河市</v>
      </c>
      <c r="I6" s="20" t="str">
        <f t="shared" si="1"/>
        <v>法適用</v>
      </c>
      <c r="J6" s="20" t="str">
        <f t="shared" si="1"/>
        <v>水道事業</v>
      </c>
      <c r="K6" s="20" t="str">
        <f t="shared" si="1"/>
        <v>末端給水事業</v>
      </c>
      <c r="L6" s="20" t="str">
        <f t="shared" si="1"/>
        <v>A3</v>
      </c>
      <c r="M6" s="20" t="str">
        <f t="shared" si="1"/>
        <v>非設置</v>
      </c>
      <c r="N6" s="25" t="str">
        <f t="shared" si="1"/>
        <v>-</v>
      </c>
      <c r="O6" s="25">
        <f t="shared" si="1"/>
        <v>72.56</v>
      </c>
      <c r="P6" s="25">
        <f t="shared" si="1"/>
        <v>95.97</v>
      </c>
      <c r="Q6" s="25">
        <f t="shared" si="1"/>
        <v>3135</v>
      </c>
      <c r="R6" s="25">
        <f t="shared" si="1"/>
        <v>140499</v>
      </c>
      <c r="S6" s="25">
        <f t="shared" si="1"/>
        <v>123.58</v>
      </c>
      <c r="T6" s="25">
        <f t="shared" si="1"/>
        <v>1136.9100000000001</v>
      </c>
      <c r="U6" s="25">
        <f t="shared" si="1"/>
        <v>137033</v>
      </c>
      <c r="V6" s="25">
        <f t="shared" si="1"/>
        <v>131.56</v>
      </c>
      <c r="W6" s="25">
        <f t="shared" si="1"/>
        <v>1041.5999999999999</v>
      </c>
      <c r="X6" s="27">
        <f t="shared" ref="X6:AG6" si="2">IF(X7="",NA(),X7)</f>
        <v>117.43</v>
      </c>
      <c r="Y6" s="27">
        <f t="shared" si="2"/>
        <v>105.65</v>
      </c>
      <c r="Z6" s="27">
        <f t="shared" si="2"/>
        <v>118.77</v>
      </c>
      <c r="AA6" s="27">
        <f t="shared" si="2"/>
        <v>114.87</v>
      </c>
      <c r="AB6" s="27">
        <f t="shared" si="2"/>
        <v>112.59</v>
      </c>
      <c r="AC6" s="27">
        <f t="shared" si="2"/>
        <v>112.82</v>
      </c>
      <c r="AD6" s="27">
        <f t="shared" si="2"/>
        <v>111.21</v>
      </c>
      <c r="AE6" s="27">
        <f t="shared" si="2"/>
        <v>111.89</v>
      </c>
      <c r="AF6" s="27">
        <f t="shared" si="2"/>
        <v>109.99</v>
      </c>
      <c r="AG6" s="27">
        <f t="shared" si="2"/>
        <v>110.2</v>
      </c>
      <c r="AH6" s="25" t="str">
        <f>IF(AH7="","",IF(AH7="-","【-】","【"&amp;SUBSTITUTE(TEXT(AH7,"#,##0.00"),"-","△")&amp;"】"))</f>
        <v>【108.24】</v>
      </c>
      <c r="AI6" s="25">
        <f t="shared" ref="AI6:AR6" si="3">IF(AI7="",NA(),AI7)</f>
        <v>0</v>
      </c>
      <c r="AJ6" s="25">
        <f t="shared" si="3"/>
        <v>0</v>
      </c>
      <c r="AK6" s="25">
        <f t="shared" si="3"/>
        <v>0</v>
      </c>
      <c r="AL6" s="25">
        <f t="shared" si="3"/>
        <v>0</v>
      </c>
      <c r="AM6" s="25">
        <f t="shared" si="3"/>
        <v>0</v>
      </c>
      <c r="AN6" s="25">
        <f t="shared" si="3"/>
        <v>0</v>
      </c>
      <c r="AO6" s="25">
        <f t="shared" si="3"/>
        <v>0</v>
      </c>
      <c r="AP6" s="27">
        <f t="shared" si="3"/>
        <v>0.45</v>
      </c>
      <c r="AQ6" s="25">
        <f t="shared" si="3"/>
        <v>0</v>
      </c>
      <c r="AR6" s="27">
        <f t="shared" si="3"/>
        <v>0.05</v>
      </c>
      <c r="AS6" s="25" t="str">
        <f>IF(AS7="","",IF(AS7="-","【-】","【"&amp;SUBSTITUTE(TEXT(AS7,"#,##0.00"),"-","△")&amp;"】"))</f>
        <v>【1.50】</v>
      </c>
      <c r="AT6" s="27">
        <f t="shared" ref="AT6:BC6" si="4">IF(AT7="",NA(),AT7)</f>
        <v>365.36</v>
      </c>
      <c r="AU6" s="27">
        <f t="shared" si="4"/>
        <v>367.8</v>
      </c>
      <c r="AV6" s="27">
        <f t="shared" si="4"/>
        <v>400.93</v>
      </c>
      <c r="AW6" s="27">
        <f t="shared" si="4"/>
        <v>460.04</v>
      </c>
      <c r="AX6" s="27">
        <f t="shared" si="4"/>
        <v>524.44000000000005</v>
      </c>
      <c r="AY6" s="27">
        <f t="shared" si="4"/>
        <v>358.91</v>
      </c>
      <c r="AZ6" s="27">
        <f t="shared" si="4"/>
        <v>360.96</v>
      </c>
      <c r="BA6" s="27">
        <f t="shared" si="4"/>
        <v>351.29</v>
      </c>
      <c r="BB6" s="27">
        <f t="shared" si="4"/>
        <v>364.24</v>
      </c>
      <c r="BC6" s="27">
        <f t="shared" si="4"/>
        <v>369.82</v>
      </c>
      <c r="BD6" s="25" t="str">
        <f>IF(BD7="","",IF(BD7="-","【-】","【"&amp;SUBSTITUTE(TEXT(BD7,"#,##0.00"),"-","△")&amp;"】"))</f>
        <v>【243.36】</v>
      </c>
      <c r="BE6" s="27">
        <f t="shared" ref="BE6:BN6" si="5">IF(BE7="",NA(),BE7)</f>
        <v>272.66000000000003</v>
      </c>
      <c r="BF6" s="27">
        <f t="shared" si="5"/>
        <v>317.10000000000002</v>
      </c>
      <c r="BG6" s="27">
        <f t="shared" si="5"/>
        <v>268.32</v>
      </c>
      <c r="BH6" s="27">
        <f t="shared" si="5"/>
        <v>295.05</v>
      </c>
      <c r="BI6" s="27">
        <f t="shared" si="5"/>
        <v>262.37</v>
      </c>
      <c r="BJ6" s="27">
        <f t="shared" si="5"/>
        <v>247.27</v>
      </c>
      <c r="BK6" s="27">
        <f t="shared" si="5"/>
        <v>239.18</v>
      </c>
      <c r="BL6" s="27">
        <f t="shared" si="5"/>
        <v>236.29</v>
      </c>
      <c r="BM6" s="27">
        <f t="shared" si="5"/>
        <v>238.77</v>
      </c>
      <c r="BN6" s="27">
        <f t="shared" si="5"/>
        <v>218.57</v>
      </c>
      <c r="BO6" s="25" t="str">
        <f>IF(BO7="","",IF(BO7="-","【-】","【"&amp;SUBSTITUTE(TEXT(BO7,"#,##0.00"),"-","△")&amp;"】"))</f>
        <v>【265.93】</v>
      </c>
      <c r="BP6" s="27">
        <f t="shared" ref="BP6:BY6" si="6">IF(BP7="",NA(),BP7)</f>
        <v>111.7</v>
      </c>
      <c r="BQ6" s="27">
        <f t="shared" si="6"/>
        <v>99.17</v>
      </c>
      <c r="BR6" s="27">
        <f t="shared" si="6"/>
        <v>111.63</v>
      </c>
      <c r="BS6" s="27">
        <f t="shared" si="6"/>
        <v>94.89</v>
      </c>
      <c r="BT6" s="27">
        <f t="shared" si="6"/>
        <v>105.35</v>
      </c>
      <c r="BU6" s="27">
        <f t="shared" si="6"/>
        <v>105.34</v>
      </c>
      <c r="BV6" s="27">
        <f t="shared" si="6"/>
        <v>101.89</v>
      </c>
      <c r="BW6" s="27">
        <f t="shared" si="6"/>
        <v>104.33</v>
      </c>
      <c r="BX6" s="27">
        <f t="shared" si="6"/>
        <v>98.85</v>
      </c>
      <c r="BY6" s="27">
        <f t="shared" si="6"/>
        <v>101.78</v>
      </c>
      <c r="BZ6" s="25" t="str">
        <f>IF(BZ7="","",IF(BZ7="-","【-】","【"&amp;SUBSTITUTE(TEXT(BZ7,"#,##0.00"),"-","△")&amp;"】"))</f>
        <v>【97.82】</v>
      </c>
      <c r="CA6" s="27">
        <f t="shared" ref="CA6:CJ6" si="7">IF(CA7="",NA(),CA7)</f>
        <v>141.32</v>
      </c>
      <c r="CB6" s="27">
        <f t="shared" si="7"/>
        <v>140.12</v>
      </c>
      <c r="CC6" s="27">
        <f t="shared" si="7"/>
        <v>142.24</v>
      </c>
      <c r="CD6" s="27">
        <f t="shared" si="7"/>
        <v>149.34</v>
      </c>
      <c r="CE6" s="27">
        <f t="shared" si="7"/>
        <v>151.49</v>
      </c>
      <c r="CF6" s="27">
        <f t="shared" si="7"/>
        <v>159.6</v>
      </c>
      <c r="CG6" s="27">
        <f t="shared" si="7"/>
        <v>156.32</v>
      </c>
      <c r="CH6" s="27">
        <f t="shared" si="7"/>
        <v>157.4</v>
      </c>
      <c r="CI6" s="27">
        <f t="shared" si="7"/>
        <v>162.61000000000001</v>
      </c>
      <c r="CJ6" s="27">
        <f t="shared" si="7"/>
        <v>163.94</v>
      </c>
      <c r="CK6" s="25" t="str">
        <f>IF(CK7="","",IF(CK7="-","【-】","【"&amp;SUBSTITUTE(TEXT(CK7,"#,##0.00"),"-","△")&amp;"】"))</f>
        <v>【177.56】</v>
      </c>
      <c r="CL6" s="27">
        <f t="shared" ref="CL6:CU6" si="8">IF(CL7="",NA(),CL7)</f>
        <v>77.34</v>
      </c>
      <c r="CM6" s="27">
        <f t="shared" si="8"/>
        <v>79.64</v>
      </c>
      <c r="CN6" s="27">
        <f t="shared" si="8"/>
        <v>78.14</v>
      </c>
      <c r="CO6" s="27">
        <f t="shared" si="8"/>
        <v>79.67</v>
      </c>
      <c r="CP6" s="27">
        <f t="shared" si="8"/>
        <v>81.37</v>
      </c>
      <c r="CQ6" s="27">
        <f t="shared" si="8"/>
        <v>62.05</v>
      </c>
      <c r="CR6" s="27">
        <f t="shared" si="8"/>
        <v>63.23</v>
      </c>
      <c r="CS6" s="27">
        <f t="shared" si="8"/>
        <v>62.59</v>
      </c>
      <c r="CT6" s="27">
        <f t="shared" si="8"/>
        <v>61.81</v>
      </c>
      <c r="CU6" s="27">
        <f t="shared" si="8"/>
        <v>62.35</v>
      </c>
      <c r="CV6" s="25" t="str">
        <f>IF(CV7="","",IF(CV7="-","【-】","【"&amp;SUBSTITUTE(TEXT(CV7,"#,##0.00"),"-","△")&amp;"】"))</f>
        <v>【59.81】</v>
      </c>
      <c r="CW6" s="27">
        <f t="shared" ref="CW6:DF6" si="9">IF(CW7="",NA(),CW7)</f>
        <v>87.06</v>
      </c>
      <c r="CX6" s="27">
        <f t="shared" si="9"/>
        <v>86.71</v>
      </c>
      <c r="CY6" s="27">
        <f t="shared" si="9"/>
        <v>88.87</v>
      </c>
      <c r="CZ6" s="27">
        <f t="shared" si="9"/>
        <v>86.22</v>
      </c>
      <c r="DA6" s="27">
        <f t="shared" si="9"/>
        <v>83.27</v>
      </c>
      <c r="DB6" s="27">
        <f t="shared" si="9"/>
        <v>89.11</v>
      </c>
      <c r="DC6" s="27">
        <f t="shared" si="9"/>
        <v>89.35</v>
      </c>
      <c r="DD6" s="27">
        <f t="shared" si="9"/>
        <v>89.7</v>
      </c>
      <c r="DE6" s="27">
        <f t="shared" si="9"/>
        <v>89.24</v>
      </c>
      <c r="DF6" s="27">
        <f t="shared" si="9"/>
        <v>88.71</v>
      </c>
      <c r="DG6" s="25" t="str">
        <f>IF(DG7="","",IF(DG7="-","【-】","【"&amp;SUBSTITUTE(TEXT(DG7,"#,##0.00"),"-","△")&amp;"】"))</f>
        <v>【89.42】</v>
      </c>
      <c r="DH6" s="27">
        <f t="shared" ref="DH6:DQ6" si="10">IF(DH7="",NA(),DH7)</f>
        <v>54.66</v>
      </c>
      <c r="DI6" s="27">
        <f t="shared" si="10"/>
        <v>54.92</v>
      </c>
      <c r="DJ6" s="27">
        <f t="shared" si="10"/>
        <v>56.13</v>
      </c>
      <c r="DK6" s="27">
        <f t="shared" si="10"/>
        <v>57.49</v>
      </c>
      <c r="DL6" s="27">
        <f t="shared" si="10"/>
        <v>58.76</v>
      </c>
      <c r="DM6" s="27">
        <f t="shared" si="10"/>
        <v>48.69</v>
      </c>
      <c r="DN6" s="27">
        <f t="shared" si="10"/>
        <v>49.62</v>
      </c>
      <c r="DO6" s="27">
        <f t="shared" si="10"/>
        <v>50.5</v>
      </c>
      <c r="DP6" s="27">
        <f t="shared" si="10"/>
        <v>51.28</v>
      </c>
      <c r="DQ6" s="27">
        <f t="shared" si="10"/>
        <v>51.95</v>
      </c>
      <c r="DR6" s="25" t="str">
        <f>IF(DR7="","",IF(DR7="-","【-】","【"&amp;SUBSTITUTE(TEXT(DR7,"#,##0.00"),"-","△")&amp;"】"))</f>
        <v>【52.02】</v>
      </c>
      <c r="DS6" s="27">
        <f t="shared" ref="DS6:EB6" si="11">IF(DS7="",NA(),DS7)</f>
        <v>10.37</v>
      </c>
      <c r="DT6" s="27">
        <f t="shared" si="11"/>
        <v>11.16</v>
      </c>
      <c r="DU6" s="27">
        <f t="shared" si="11"/>
        <v>10.79</v>
      </c>
      <c r="DV6" s="27">
        <f t="shared" si="11"/>
        <v>8.32</v>
      </c>
      <c r="DW6" s="27">
        <f t="shared" si="11"/>
        <v>27.94</v>
      </c>
      <c r="DX6" s="27">
        <f t="shared" si="11"/>
        <v>18.260000000000002</v>
      </c>
      <c r="DY6" s="27">
        <f t="shared" si="11"/>
        <v>19.510000000000002</v>
      </c>
      <c r="DZ6" s="27">
        <f t="shared" si="11"/>
        <v>21.19</v>
      </c>
      <c r="EA6" s="27">
        <f t="shared" si="11"/>
        <v>22.64</v>
      </c>
      <c r="EB6" s="27">
        <f t="shared" si="11"/>
        <v>24.49</v>
      </c>
      <c r="EC6" s="25" t="str">
        <f>IF(EC7="","",IF(EC7="-","【-】","【"&amp;SUBSTITUTE(TEXT(EC7,"#,##0.00"),"-","△")&amp;"】"))</f>
        <v>【25.37】</v>
      </c>
      <c r="ED6" s="27">
        <f t="shared" ref="ED6:EM6" si="12">IF(ED7="",NA(),ED7)</f>
        <v>0.63</v>
      </c>
      <c r="EE6" s="27">
        <f t="shared" si="12"/>
        <v>0.67</v>
      </c>
      <c r="EF6" s="27">
        <f t="shared" si="12"/>
        <v>0.69</v>
      </c>
      <c r="EG6" s="27">
        <f t="shared" si="12"/>
        <v>0.61</v>
      </c>
      <c r="EH6" s="27">
        <f t="shared" si="12"/>
        <v>0.73</v>
      </c>
      <c r="EI6" s="27">
        <f t="shared" si="12"/>
        <v>0.66</v>
      </c>
      <c r="EJ6" s="27">
        <f t="shared" si="12"/>
        <v>0.67</v>
      </c>
      <c r="EK6" s="27">
        <f t="shared" si="12"/>
        <v>0.62</v>
      </c>
      <c r="EL6" s="27">
        <f t="shared" si="12"/>
        <v>0.6</v>
      </c>
      <c r="EM6" s="27">
        <f t="shared" si="12"/>
        <v>0.57999999999999996</v>
      </c>
      <c r="EN6" s="25" t="str">
        <f>IF(EN7="","",IF(EN7="-","【-】","【"&amp;SUBSTITUTE(TEXT(EN7,"#,##0.00"),"-","△")&amp;"】"))</f>
        <v>【0.62】</v>
      </c>
    </row>
    <row r="7" spans="1:144" s="14" customFormat="1" x14ac:dyDescent="0.15">
      <c r="A7" s="15"/>
      <c r="B7" s="21">
        <v>2023</v>
      </c>
      <c r="C7" s="21">
        <v>82040</v>
      </c>
      <c r="D7" s="21">
        <v>46</v>
      </c>
      <c r="E7" s="21">
        <v>1</v>
      </c>
      <c r="F7" s="21">
        <v>0</v>
      </c>
      <c r="G7" s="21">
        <v>1</v>
      </c>
      <c r="H7" s="21" t="s">
        <v>10</v>
      </c>
      <c r="I7" s="21" t="s">
        <v>94</v>
      </c>
      <c r="J7" s="21" t="s">
        <v>95</v>
      </c>
      <c r="K7" s="21" t="s">
        <v>96</v>
      </c>
      <c r="L7" s="21" t="s">
        <v>97</v>
      </c>
      <c r="M7" s="21" t="s">
        <v>14</v>
      </c>
      <c r="N7" s="26" t="s">
        <v>98</v>
      </c>
      <c r="O7" s="26">
        <v>72.56</v>
      </c>
      <c r="P7" s="26">
        <v>95.97</v>
      </c>
      <c r="Q7" s="26">
        <v>3135</v>
      </c>
      <c r="R7" s="26">
        <v>140499</v>
      </c>
      <c r="S7" s="26">
        <v>123.58</v>
      </c>
      <c r="T7" s="26">
        <v>1136.9100000000001</v>
      </c>
      <c r="U7" s="26">
        <v>137033</v>
      </c>
      <c r="V7" s="26">
        <v>131.56</v>
      </c>
      <c r="W7" s="26">
        <v>1041.5999999999999</v>
      </c>
      <c r="X7" s="26">
        <v>117.43</v>
      </c>
      <c r="Y7" s="26">
        <v>105.65</v>
      </c>
      <c r="Z7" s="26">
        <v>118.77</v>
      </c>
      <c r="AA7" s="26">
        <v>114.87</v>
      </c>
      <c r="AB7" s="26">
        <v>112.59</v>
      </c>
      <c r="AC7" s="26">
        <v>112.82</v>
      </c>
      <c r="AD7" s="26">
        <v>111.21</v>
      </c>
      <c r="AE7" s="26">
        <v>111.89</v>
      </c>
      <c r="AF7" s="26">
        <v>109.99</v>
      </c>
      <c r="AG7" s="26">
        <v>110.2</v>
      </c>
      <c r="AH7" s="26">
        <v>108.24</v>
      </c>
      <c r="AI7" s="26">
        <v>0</v>
      </c>
      <c r="AJ7" s="26">
        <v>0</v>
      </c>
      <c r="AK7" s="26">
        <v>0</v>
      </c>
      <c r="AL7" s="26">
        <v>0</v>
      </c>
      <c r="AM7" s="26">
        <v>0</v>
      </c>
      <c r="AN7" s="26">
        <v>0</v>
      </c>
      <c r="AO7" s="26">
        <v>0</v>
      </c>
      <c r="AP7" s="26">
        <v>0.45</v>
      </c>
      <c r="AQ7" s="26">
        <v>0</v>
      </c>
      <c r="AR7" s="26">
        <v>0.05</v>
      </c>
      <c r="AS7" s="26">
        <v>1.5</v>
      </c>
      <c r="AT7" s="26">
        <v>365.36</v>
      </c>
      <c r="AU7" s="26">
        <v>367.8</v>
      </c>
      <c r="AV7" s="26">
        <v>400.93</v>
      </c>
      <c r="AW7" s="26">
        <v>460.04</v>
      </c>
      <c r="AX7" s="26">
        <v>524.44000000000005</v>
      </c>
      <c r="AY7" s="26">
        <v>358.91</v>
      </c>
      <c r="AZ7" s="26">
        <v>360.96</v>
      </c>
      <c r="BA7" s="26">
        <v>351.29</v>
      </c>
      <c r="BB7" s="26">
        <v>364.24</v>
      </c>
      <c r="BC7" s="26">
        <v>369.82</v>
      </c>
      <c r="BD7" s="26">
        <v>243.36</v>
      </c>
      <c r="BE7" s="26">
        <v>272.66000000000003</v>
      </c>
      <c r="BF7" s="26">
        <v>317.10000000000002</v>
      </c>
      <c r="BG7" s="26">
        <v>268.32</v>
      </c>
      <c r="BH7" s="26">
        <v>295.05</v>
      </c>
      <c r="BI7" s="26">
        <v>262.37</v>
      </c>
      <c r="BJ7" s="26">
        <v>247.27</v>
      </c>
      <c r="BK7" s="26">
        <v>239.18</v>
      </c>
      <c r="BL7" s="26">
        <v>236.29</v>
      </c>
      <c r="BM7" s="26">
        <v>238.77</v>
      </c>
      <c r="BN7" s="26">
        <v>218.57</v>
      </c>
      <c r="BO7" s="26">
        <v>265.93</v>
      </c>
      <c r="BP7" s="26">
        <v>111.7</v>
      </c>
      <c r="BQ7" s="26">
        <v>99.17</v>
      </c>
      <c r="BR7" s="26">
        <v>111.63</v>
      </c>
      <c r="BS7" s="26">
        <v>94.89</v>
      </c>
      <c r="BT7" s="26">
        <v>105.35</v>
      </c>
      <c r="BU7" s="26">
        <v>105.34</v>
      </c>
      <c r="BV7" s="26">
        <v>101.89</v>
      </c>
      <c r="BW7" s="26">
        <v>104.33</v>
      </c>
      <c r="BX7" s="26">
        <v>98.85</v>
      </c>
      <c r="BY7" s="26">
        <v>101.78</v>
      </c>
      <c r="BZ7" s="26">
        <v>97.82</v>
      </c>
      <c r="CA7" s="26">
        <v>141.32</v>
      </c>
      <c r="CB7" s="26">
        <v>140.12</v>
      </c>
      <c r="CC7" s="26">
        <v>142.24</v>
      </c>
      <c r="CD7" s="26">
        <v>149.34</v>
      </c>
      <c r="CE7" s="26">
        <v>151.49</v>
      </c>
      <c r="CF7" s="26">
        <v>159.6</v>
      </c>
      <c r="CG7" s="26">
        <v>156.32</v>
      </c>
      <c r="CH7" s="26">
        <v>157.4</v>
      </c>
      <c r="CI7" s="26">
        <v>162.61000000000001</v>
      </c>
      <c r="CJ7" s="26">
        <v>163.94</v>
      </c>
      <c r="CK7" s="26">
        <v>177.56</v>
      </c>
      <c r="CL7" s="26">
        <v>77.34</v>
      </c>
      <c r="CM7" s="26">
        <v>79.64</v>
      </c>
      <c r="CN7" s="26">
        <v>78.14</v>
      </c>
      <c r="CO7" s="26">
        <v>79.67</v>
      </c>
      <c r="CP7" s="26">
        <v>81.37</v>
      </c>
      <c r="CQ7" s="26">
        <v>62.05</v>
      </c>
      <c r="CR7" s="26">
        <v>63.23</v>
      </c>
      <c r="CS7" s="26">
        <v>62.59</v>
      </c>
      <c r="CT7" s="26">
        <v>61.81</v>
      </c>
      <c r="CU7" s="26">
        <v>62.35</v>
      </c>
      <c r="CV7" s="26">
        <v>59.81</v>
      </c>
      <c r="CW7" s="26">
        <v>87.06</v>
      </c>
      <c r="CX7" s="26">
        <v>86.71</v>
      </c>
      <c r="CY7" s="26">
        <v>88.87</v>
      </c>
      <c r="CZ7" s="26">
        <v>86.22</v>
      </c>
      <c r="DA7" s="26">
        <v>83.27</v>
      </c>
      <c r="DB7" s="26">
        <v>89.11</v>
      </c>
      <c r="DC7" s="26">
        <v>89.35</v>
      </c>
      <c r="DD7" s="26">
        <v>89.7</v>
      </c>
      <c r="DE7" s="26">
        <v>89.24</v>
      </c>
      <c r="DF7" s="26">
        <v>88.71</v>
      </c>
      <c r="DG7" s="26">
        <v>89.42</v>
      </c>
      <c r="DH7" s="26">
        <v>54.66</v>
      </c>
      <c r="DI7" s="26">
        <v>54.92</v>
      </c>
      <c r="DJ7" s="26">
        <v>56.13</v>
      </c>
      <c r="DK7" s="26">
        <v>57.49</v>
      </c>
      <c r="DL7" s="26">
        <v>58.76</v>
      </c>
      <c r="DM7" s="26">
        <v>48.69</v>
      </c>
      <c r="DN7" s="26">
        <v>49.62</v>
      </c>
      <c r="DO7" s="26">
        <v>50.5</v>
      </c>
      <c r="DP7" s="26">
        <v>51.28</v>
      </c>
      <c r="DQ7" s="26">
        <v>51.95</v>
      </c>
      <c r="DR7" s="26">
        <v>52.02</v>
      </c>
      <c r="DS7" s="26">
        <v>10.37</v>
      </c>
      <c r="DT7" s="26">
        <v>11.16</v>
      </c>
      <c r="DU7" s="26">
        <v>10.79</v>
      </c>
      <c r="DV7" s="26">
        <v>8.32</v>
      </c>
      <c r="DW7" s="26">
        <v>27.94</v>
      </c>
      <c r="DX7" s="26">
        <v>18.260000000000002</v>
      </c>
      <c r="DY7" s="26">
        <v>19.510000000000002</v>
      </c>
      <c r="DZ7" s="26">
        <v>21.19</v>
      </c>
      <c r="EA7" s="26">
        <v>22.64</v>
      </c>
      <c r="EB7" s="26">
        <v>24.49</v>
      </c>
      <c r="EC7" s="26">
        <v>25.37</v>
      </c>
      <c r="ED7" s="26">
        <v>0.63</v>
      </c>
      <c r="EE7" s="26">
        <v>0.67</v>
      </c>
      <c r="EF7" s="26">
        <v>0.69</v>
      </c>
      <c r="EG7" s="26">
        <v>0.61</v>
      </c>
      <c r="EH7" s="26">
        <v>0.73</v>
      </c>
      <c r="EI7" s="26">
        <v>0.66</v>
      </c>
      <c r="EJ7" s="26">
        <v>0.67</v>
      </c>
      <c r="EK7" s="26">
        <v>0.62</v>
      </c>
      <c r="EL7" s="26">
        <v>0.6</v>
      </c>
      <c r="EM7" s="26">
        <v>0.57999999999999996</v>
      </c>
      <c r="EN7" s="26">
        <v>0.62</v>
      </c>
    </row>
    <row r="8" spans="1:144" x14ac:dyDescent="0.15">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15">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15">
      <c r="A10" s="16" t="s">
        <v>50</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2025-01-24T06:45:43Z</dcterms:created>
  <dcterms:modified xsi:type="dcterms:W3CDTF">2025-02-19T01:40:11Z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2025-01-30T01:27:43Z</vt:filetime>
  </property>
</Properties>
</file>