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aJq9pmMhGIjW7N1gpjpp/f4z81avgewHXmigw/VLxHqVz4kKydoeg4juWfAZGP41dR4+JI0VAUqYMTgUGvcO9w==" workbookSaltValue="mOLiuqrWMBTAXuusyYWI6g==" workbookSpinCount="100000" lockStructure="1"/>
  <bookViews>
    <workbookView xWindow="0" yWindow="0" windowWidth="14370" windowHeight="121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P6" i="5"/>
  <c r="P10" i="4" s="1"/>
  <c r="O6" i="5"/>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H85" i="4"/>
  <c r="G85" i="4"/>
  <c r="E85" i="4"/>
  <c r="BB10" i="4"/>
  <c r="AT10" i="4"/>
  <c r="AD10" i="4"/>
  <c r="W10" i="4"/>
  <c r="I10" i="4"/>
  <c r="AT8" i="4"/>
  <c r="AL8" i="4"/>
  <c r="W8" i="4"/>
  <c r="P8" i="4"/>
  <c r="I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<sst xmlns="http://schemas.openxmlformats.org/spreadsheetml/2006/main" count="253" uniqueCount="116">
  <si>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</si>
  <si>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</si>
  <si>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</si>
  <si>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</si>
  <si>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</si>
  <si>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</si>
  <si>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</si>
  <si>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</si>
  <si>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</si>
  <si>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</si>
  <si>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</si>
  <si>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</si>
  <si>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</si>
  <si>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</si>
  <si>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</si>
  <si>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</si>
  <si>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</si>
  <si>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</si>
  <si>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</si>
  <si>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</si>
  <si>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</si>
  <si>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</si>
  <si>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</si>
  <si>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</si>
  <si>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</si>
  <si>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</si>
  <si>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</si>
  <si>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</si>
  <si>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</si>
  <si>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</si>
  <si>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</si>
  <si>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</si>
  <si>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</si>
  <si>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</si>
  <si>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</si>
  <si>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</si>
  <si>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</si>
  <si>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</si>
  <si>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</si>
  <si>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</si>
  <si>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</si>
  <si>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</si>
  <si>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</si>
  <si>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</si>
  <si>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</si>
  <si>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</si>
  <si>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</si>
  <si>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</si>
  <si>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</si>
  <si>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</si>
  <si>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</si>
  <si>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</si>
  <si>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</si>
  <si>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</si>
  <si>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</si>
  <si>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</si>
  <si>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</si>
  <si>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</si>
  <si>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</si>
  <si>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</si>
  <si>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</si>
  <si>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</si>
  <si>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</si>
  <si>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</si>
  <si>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</si>
  <si>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</si>
  <si>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</si>
  <si>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</si>
  <si>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</si>
  <si>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</si>
  <si>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</si>
  <si>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</si>
  <si>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</si>
  <si>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</si>
  <si>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</si>
  <si>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</si>
  <si>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</si>
  <si>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</si>
  <si>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</si>
  <si>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</si>
  <si>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</si>
  <si>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</si>
  <si>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</si>
  <si>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</si>
  <si>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</si>
  <si>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</si>
  <si>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</si>
  <si>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</si>
  <si>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</si>
  <si>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</si>
  <si>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</si>
  <si>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</si>
  <si>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</si>
  <si>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</si>
  <si>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</si>
  <si>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</si>
  <si>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結城市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</si>
  <si>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</si>
  <si>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</si>
  <si>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</si>
  <si>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</si>
  <si>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</si>
  <si>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</si>
  <si>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</si>
  <si>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</si>
  <si>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</si>
  <si>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</si>
  <si>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</si>
  <si>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</si>
  <si>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</si>
  <si>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</si>
  <si>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</si>
  <si>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</si>
  <si>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前年度と同様収支が黒字であることを示す100％以上となっているため、経営は健全であるといえる。しかし、類似団体平均値を下回っているため、計画的な施設修繕等により費用の削減を図っていく必要がある。
②累積欠損金は発生しておらず、経営は健全であるといえる。
③流動比率は流動資産の減により前年度より比率が減少し、1年以内の支払能力は依然として低い状況である。流動負債の多くが建設改良費に係る企業債であり、施設整備により今後使用料収入等の増が見込めるが、より支払能力を高めるために接続率向上等に努める必要がある。
④企業債残高対事業規模比率は類似団体平均値より低く、概ね効率的で料金水準にあった適正な投資を実施しているといえる。
⑤経費回収率は、一部の経費に対し国庫補助金を充当したことにより、全て使用料で賄えていることを示す100％を下回っているが、概ね経営は健全であるといえる。
⑥汚水処理原価は前年度より増加し、類似団体平均値を超えた値となっている。今後の数値上昇を抑えるため、維持管理費の削減や有収水量の向上に努める。
⑦施設利用率は類似団体平均値を上回っており、適切な施設規模であるといえる。
⑧水洗化率は類似団体平均値を上回っており、概ね良好である。引き続き普及促進活動を行い、水洗化率向上に努める。</t>
    <phoneticPr fontId="4"/>
  </si>
  <si>
    <t>①有形固定資産減価償却率は、類似団体平均値より低く、早急な施設の更新等が必要な状況ではないといえる。今後もストックマネジメント計画に基づき、計画的な更新を図っていく。
②管渠老朽化率は0であり、法定耐用年数を超えた管渠はない。
③管渠改善率は0であり、更新した管渠はない。</t>
    <phoneticPr fontId="4"/>
  </si>
  <si>
    <t>現在の経営状況は概ね健全であるが、類似団体平均値との比較により、改善すべき課題もあるといえる。
今後は維持管理・更新コストの増大や人口減少による有収水量の減少など、厳しい条件が増えると予想されるため、経営戦略やストックマネジメント計画に基づいた施設管理・更新を進めつつ、経営状況や資産状況を正確に把握し、適正な料金設定や施設の維持管理に反映することで、健全な運営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</si>
</sst>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B86-413A-A8A8-6A1D9E55E8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2B86-413A-A8A8-6A1D9E55E8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72.59</c:v>
                </c:pt>
                <c:pt idx="2">
                  <c:v>78.75</c:v>
                </c:pt>
                <c:pt idx="3">
                  <c:v>79.3</c:v>
                </c:pt>
                <c:pt idx="4">
                  <c:v>81.650000000000006</c:v>
                </c:pt>
              </c:numCache>
            </c:numRef>
          </c:val>
          <c:extLst>
            <c:ext xmlns:c16="http://schemas.microsoft.com/office/drawing/2014/chart" uri="{C3380CC4-5D6E-409C-BE32-E72D297353CC}">
              <c16:uniqueId val="{00000000-0F90-4318-886C-C15FA256B0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0F90-4318-886C-C15FA256B0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92.92</c:v>
                </c:pt>
                <c:pt idx="2">
                  <c:v>93.06</c:v>
                </c:pt>
                <c:pt idx="3">
                  <c:v>93.7</c:v>
                </c:pt>
                <c:pt idx="4">
                  <c:v>94.39</c:v>
                </c:pt>
              </c:numCache>
            </c:numRef>
          </c:val>
          <c:extLst>
            <c:ext xmlns:c16="http://schemas.microsoft.com/office/drawing/2014/chart" uri="{C3380CC4-5D6E-409C-BE32-E72D297353CC}">
              <c16:uniqueId val="{00000000-AE30-4114-8FB8-991515F899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AE30-4114-8FB8-991515F899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100.73</c:v>
                </c:pt>
                <c:pt idx="2">
                  <c:v>100.15</c:v>
                </c:pt>
                <c:pt idx="3">
                  <c:v>100.26</c:v>
                </c:pt>
                <c:pt idx="4">
                  <c:v>100.26</c:v>
                </c:pt>
              </c:numCache>
            </c:numRef>
          </c:val>
          <c:extLst>
            <c:ext xmlns:c16="http://schemas.microsoft.com/office/drawing/2014/chart" uri="{C3380CC4-5D6E-409C-BE32-E72D297353CC}">
              <c16:uniqueId val="{00000000-4FF7-45C2-B15C-40A29F824C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4FF7-45C2-B15C-40A29F824C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4.8499999999999996</c:v>
                </c:pt>
                <c:pt idx="2">
                  <c:v>9.5299999999999994</c:v>
                </c:pt>
                <c:pt idx="3">
                  <c:v>13.45</c:v>
                </c:pt>
                <c:pt idx="4">
                  <c:v>17.420000000000002</c:v>
                </c:pt>
              </c:numCache>
            </c:numRef>
          </c:val>
          <c:extLst>
            <c:ext xmlns:c16="http://schemas.microsoft.com/office/drawing/2014/chart" uri="{C3380CC4-5D6E-409C-BE32-E72D297353CC}">
              <c16:uniqueId val="{00000000-7E9A-4C0A-8191-D5466AEB81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7E9A-4C0A-8191-D5466AEB81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12-4F66-B95C-C297486BA9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1E12-4F66-B95C-C297486BA9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ECD-4417-A6DE-292D2C35A9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DECD-4417-A6DE-292D2C35A9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39.83</c:v>
                </c:pt>
                <c:pt idx="2">
                  <c:v>47.91</c:v>
                </c:pt>
                <c:pt idx="3">
                  <c:v>44.95</c:v>
                </c:pt>
                <c:pt idx="4">
                  <c:v>42.37</c:v>
                </c:pt>
              </c:numCache>
            </c:numRef>
          </c:val>
          <c:extLst>
            <c:ext xmlns:c16="http://schemas.microsoft.com/office/drawing/2014/chart" uri="{C3380CC4-5D6E-409C-BE32-E72D297353CC}">
              <c16:uniqueId val="{00000000-1F81-44BC-A918-A2D25EB79B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1F81-44BC-A918-A2D25EB79B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597.41</c:v>
                </c:pt>
                <c:pt idx="2">
                  <c:v>571.33000000000004</c:v>
                </c:pt>
                <c:pt idx="3">
                  <c:v>514.30999999999995</c:v>
                </c:pt>
                <c:pt idx="4">
                  <c:v>500.63</c:v>
                </c:pt>
              </c:numCache>
            </c:numRef>
          </c:val>
          <c:extLst>
            <c:ext xmlns:c16="http://schemas.microsoft.com/office/drawing/2014/chart" uri="{C3380CC4-5D6E-409C-BE32-E72D297353CC}">
              <c16:uniqueId val="{00000000-B0A9-4859-BCF0-AB6994FDE7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B0A9-4859-BCF0-AB6994FDE7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98.5</c:v>
                </c:pt>
                <c:pt idx="3">
                  <c:v>99.25</c:v>
                </c:pt>
                <c:pt idx="4">
                  <c:v>97.63</c:v>
                </c:pt>
              </c:numCache>
            </c:numRef>
          </c:val>
          <c:extLst>
            <c:ext xmlns:c16="http://schemas.microsoft.com/office/drawing/2014/chart" uri="{C3380CC4-5D6E-409C-BE32-E72D297353CC}">
              <c16:uniqueId val="{00000000-3228-4EEE-AA31-D83F0372A9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3228-4EEE-AA31-D83F0372A9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174.13</c:v>
                </c:pt>
                <c:pt idx="2">
                  <c:v>177.69</c:v>
                </c:pt>
                <c:pt idx="3">
                  <c:v>176.93</c:v>
                </c:pt>
                <c:pt idx="4">
                  <c:v>180.48</c:v>
                </c:pt>
              </c:numCache>
            </c:numRef>
          </c:val>
          <c:extLst>
            <c:ext xmlns:c16="http://schemas.microsoft.com/office/drawing/2014/chart" uri="{C3380CC4-5D6E-409C-BE32-E72D297353CC}">
              <c16:uniqueId val="{00000000-FE22-4351-BC35-79A251E302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FE22-4351-BC35-79A251E302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1"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結城市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49936</v>
      </c>
      <c r="AM8" s="45"/>
      <c r="AN8" s="45"/>
      <c r="AO8" s="45"/>
      <c r="AP8" s="45"/>
      <c r="AQ8" s="45"/>
      <c r="AR8" s="45"/>
      <c r="AS8" s="45"/>
      <c r="AT8" s="44">
        <f>データ!T6</f>
        <v>65.760000000000005</v>
      </c>
      <c r="AU8" s="44"/>
      <c r="AV8" s="44"/>
      <c r="AW8" s="44"/>
      <c r="AX8" s="44"/>
      <c r="AY8" s="44"/>
      <c r="AZ8" s="44"/>
      <c r="BA8" s="44"/>
      <c r="BB8" s="44">
        <f>データ!U6</f>
        <v>759.37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65.459999999999994</v>
      </c>
      <c r="J10" s="44"/>
      <c r="K10" s="44"/>
      <c r="L10" s="44"/>
      <c r="M10" s="44"/>
      <c r="N10" s="44"/>
      <c r="O10" s="44"/>
      <c r="P10" s="44">
        <f>データ!P6</f>
        <v>59.48</v>
      </c>
      <c r="Q10" s="44"/>
      <c r="R10" s="44"/>
      <c r="S10" s="44"/>
      <c r="T10" s="44"/>
      <c r="U10" s="44"/>
      <c r="V10" s="44"/>
      <c r="W10" s="44">
        <f>データ!Q6</f>
        <v>57.75</v>
      </c>
      <c r="X10" s="44"/>
      <c r="Y10" s="44"/>
      <c r="Z10" s="44"/>
      <c r="AA10" s="44"/>
      <c r="AB10" s="44"/>
      <c r="AC10" s="44"/>
      <c r="AD10" s="45">
        <f>データ!R6</f>
        <v>3410</v>
      </c>
      <c r="AE10" s="45"/>
      <c r="AF10" s="45"/>
      <c r="AG10" s="45"/>
      <c r="AH10" s="45"/>
      <c r="AI10" s="45"/>
      <c r="AJ10" s="45"/>
      <c r="AK10" s="2"/>
      <c r="AL10" s="45">
        <f>データ!V6</f>
        <v>29596</v>
      </c>
      <c r="AM10" s="45"/>
      <c r="AN10" s="45"/>
      <c r="AO10" s="45"/>
      <c r="AP10" s="45"/>
      <c r="AQ10" s="45"/>
      <c r="AR10" s="45"/>
      <c r="AS10" s="45"/>
      <c r="AT10" s="44">
        <f>データ!W6</f>
        <v>8.4</v>
      </c>
      <c r="AU10" s="44"/>
      <c r="AV10" s="44"/>
      <c r="AW10" s="44"/>
      <c r="AX10" s="44"/>
      <c r="AY10" s="44"/>
      <c r="AZ10" s="44"/>
      <c r="BA10" s="44"/>
      <c r="BB10" s="44">
        <f>データ!X6</f>
        <v>3523.33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f7XlNZygk6y+3uTu388ShI3y+QZ8kVMXJ7Yav2yUZ84uce5+X8e9ijHc75cFvi/2WvBtjvbQffo8XGcGBJ+FA==" saltValue="Lmk/ED0RYSpVpyOvIOTS0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82074</v>
      </c>
      <c r="D6" s="19">
        <f t="shared" si="3"/>
        <v>46</v>
      </c>
      <c r="E6" s="19">
        <f t="shared" si="3"/>
        <v>17</v>
      </c>
      <c r="F6" s="19">
        <f t="shared" si="3"/>
        <v>1</v>
      </c>
      <c r="G6" s="19">
        <f t="shared" si="3"/>
        <v>0</v>
      </c>
      <c r="H6" s="19" t="str">
        <f t="shared" si="3"/>
        <v>茨城県　結城市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65.459999999999994</v>
      </c>
      <c r="P6" s="20">
        <f t="shared" si="3"/>
        <v>59.48</v>
      </c>
      <c r="Q6" s="20">
        <f t="shared" si="3"/>
        <v>57.75</v>
      </c>
      <c r="R6" s="20">
        <f t="shared" si="3"/>
        <v>3410</v>
      </c>
      <c r="S6" s="20">
        <f t="shared" si="3"/>
        <v>49936</v>
      </c>
      <c r="T6" s="20">
        <f t="shared" si="3"/>
        <v>65.760000000000005</v>
      </c>
      <c r="U6" s="20">
        <f t="shared" si="3"/>
        <v>759.37</v>
      </c>
      <c r="V6" s="20">
        <f t="shared" si="3"/>
        <v>29596</v>
      </c>
      <c r="W6" s="20">
        <f t="shared" si="3"/>
        <v>8.4</v>
      </c>
      <c r="X6" s="20">
        <f t="shared" si="3"/>
        <v>3523.33</v>
      </c>
      <c r="Y6" s="21" t="str">
        <f>IF(Y7="",NA(),Y7)</f>
        <v>-</v>
      </c>
      <c r="Z6" s="21">
        <f t="shared" ref="Z6:AH6" si="4">IF(Z7="",NA(),Z7)</f>
        <v>100.73</v>
      </c>
      <c r="AA6" s="21">
        <f t="shared" si="4"/>
        <v>100.15</v>
      </c>
      <c r="AB6" s="21">
        <f t="shared" si="4"/>
        <v>100.26</v>
      </c>
      <c r="AC6" s="21">
        <f t="shared" si="4"/>
        <v>100.26</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39.83</v>
      </c>
      <c r="AW6" s="21">
        <f t="shared" si="6"/>
        <v>47.91</v>
      </c>
      <c r="AX6" s="21">
        <f t="shared" si="6"/>
        <v>44.95</v>
      </c>
      <c r="AY6" s="21">
        <f t="shared" si="6"/>
        <v>42.37</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597.41</v>
      </c>
      <c r="BH6" s="21">
        <f t="shared" si="7"/>
        <v>571.33000000000004</v>
      </c>
      <c r="BI6" s="21">
        <f t="shared" si="7"/>
        <v>514.30999999999995</v>
      </c>
      <c r="BJ6" s="21">
        <f t="shared" si="7"/>
        <v>500.63</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100</v>
      </c>
      <c r="BS6" s="21">
        <f t="shared" si="8"/>
        <v>98.5</v>
      </c>
      <c r="BT6" s="21">
        <f t="shared" si="8"/>
        <v>99.25</v>
      </c>
      <c r="BU6" s="21">
        <f t="shared" si="8"/>
        <v>97.63</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174.13</v>
      </c>
      <c r="CD6" s="21">
        <f t="shared" si="9"/>
        <v>177.69</v>
      </c>
      <c r="CE6" s="21">
        <f t="shared" si="9"/>
        <v>176.93</v>
      </c>
      <c r="CF6" s="21">
        <f t="shared" si="9"/>
        <v>180.48</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72.59</v>
      </c>
      <c r="CO6" s="21">
        <f t="shared" si="10"/>
        <v>78.75</v>
      </c>
      <c r="CP6" s="21">
        <f t="shared" si="10"/>
        <v>79.3</v>
      </c>
      <c r="CQ6" s="21">
        <f t="shared" si="10"/>
        <v>81.650000000000006</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92.92</v>
      </c>
      <c r="CZ6" s="21">
        <f t="shared" si="11"/>
        <v>93.06</v>
      </c>
      <c r="DA6" s="21">
        <f t="shared" si="11"/>
        <v>93.7</v>
      </c>
      <c r="DB6" s="21">
        <f t="shared" si="11"/>
        <v>94.39</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4.8499999999999996</v>
      </c>
      <c r="DK6" s="21">
        <f t="shared" si="12"/>
        <v>9.5299999999999994</v>
      </c>
      <c r="DL6" s="21">
        <f t="shared" si="12"/>
        <v>13.45</v>
      </c>
      <c r="DM6" s="21">
        <f t="shared" si="12"/>
        <v>17.420000000000002</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82074</v>
      </c>
      <c r="D7" s="23">
        <v>46</v>
      </c>
      <c r="E7" s="23">
        <v>17</v>
      </c>
      <c r="F7" s="23">
        <v>1</v>
      </c>
      <c r="G7" s="23">
        <v>0</v>
      </c>
      <c r="H7" s="23" t="s">
        <v>96</v>
      </c>
      <c r="I7" s="23" t="s">
        <v>97</v>
      </c>
      <c r="J7" s="23" t="s">
        <v>98</v>
      </c>
      <c r="K7" s="23" t="s">
        <v>99</v>
      </c>
      <c r="L7" s="23" t="s">
        <v>100</v>
      </c>
      <c r="M7" s="23" t="s">
        <v>101</v>
      </c>
      <c r="N7" s="24" t="s">
        <v>102</v>
      </c>
      <c r="O7" s="24">
        <v>65.459999999999994</v>
      </c>
      <c r="P7" s="24">
        <v>59.48</v>
      </c>
      <c r="Q7" s="24">
        <v>57.75</v>
      </c>
      <c r="R7" s="24">
        <v>3410</v>
      </c>
      <c r="S7" s="24">
        <v>49936</v>
      </c>
      <c r="T7" s="24">
        <v>65.760000000000005</v>
      </c>
      <c r="U7" s="24">
        <v>759.37</v>
      </c>
      <c r="V7" s="24">
        <v>29596</v>
      </c>
      <c r="W7" s="24">
        <v>8.4</v>
      </c>
      <c r="X7" s="24">
        <v>3523.33</v>
      </c>
      <c r="Y7" s="24" t="s">
        <v>102</v>
      </c>
      <c r="Z7" s="24">
        <v>100.73</v>
      </c>
      <c r="AA7" s="24">
        <v>100.15</v>
      </c>
      <c r="AB7" s="24">
        <v>100.26</v>
      </c>
      <c r="AC7" s="24">
        <v>100.26</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39.83</v>
      </c>
      <c r="AW7" s="24">
        <v>47.91</v>
      </c>
      <c r="AX7" s="24">
        <v>44.95</v>
      </c>
      <c r="AY7" s="24">
        <v>42.37</v>
      </c>
      <c r="AZ7" s="24" t="s">
        <v>102</v>
      </c>
      <c r="BA7" s="24">
        <v>55.6</v>
      </c>
      <c r="BB7" s="24">
        <v>59.4</v>
      </c>
      <c r="BC7" s="24">
        <v>68.27</v>
      </c>
      <c r="BD7" s="24">
        <v>74.790000000000006</v>
      </c>
      <c r="BE7" s="24">
        <v>78.430000000000007</v>
      </c>
      <c r="BF7" s="24" t="s">
        <v>102</v>
      </c>
      <c r="BG7" s="24">
        <v>597.41</v>
      </c>
      <c r="BH7" s="24">
        <v>571.33000000000004</v>
      </c>
      <c r="BI7" s="24">
        <v>514.30999999999995</v>
      </c>
      <c r="BJ7" s="24">
        <v>500.63</v>
      </c>
      <c r="BK7" s="24" t="s">
        <v>102</v>
      </c>
      <c r="BL7" s="24">
        <v>789.08</v>
      </c>
      <c r="BM7" s="24">
        <v>747.84</v>
      </c>
      <c r="BN7" s="24">
        <v>804.98</v>
      </c>
      <c r="BO7" s="24">
        <v>767.56</v>
      </c>
      <c r="BP7" s="24">
        <v>630.82000000000005</v>
      </c>
      <c r="BQ7" s="24" t="s">
        <v>102</v>
      </c>
      <c r="BR7" s="24">
        <v>100</v>
      </c>
      <c r="BS7" s="24">
        <v>98.5</v>
      </c>
      <c r="BT7" s="24">
        <v>99.25</v>
      </c>
      <c r="BU7" s="24">
        <v>97.63</v>
      </c>
      <c r="BV7" s="24" t="s">
        <v>102</v>
      </c>
      <c r="BW7" s="24">
        <v>88.25</v>
      </c>
      <c r="BX7" s="24">
        <v>90.17</v>
      </c>
      <c r="BY7" s="24">
        <v>88.71</v>
      </c>
      <c r="BZ7" s="24">
        <v>90.23</v>
      </c>
      <c r="CA7" s="24">
        <v>97.81</v>
      </c>
      <c r="CB7" s="24" t="s">
        <v>102</v>
      </c>
      <c r="CC7" s="24">
        <v>174.13</v>
      </c>
      <c r="CD7" s="24">
        <v>177.69</v>
      </c>
      <c r="CE7" s="24">
        <v>176.93</v>
      </c>
      <c r="CF7" s="24">
        <v>180.48</v>
      </c>
      <c r="CG7" s="24" t="s">
        <v>102</v>
      </c>
      <c r="CH7" s="24">
        <v>176.37</v>
      </c>
      <c r="CI7" s="24">
        <v>173.17</v>
      </c>
      <c r="CJ7" s="24">
        <v>174.8</v>
      </c>
      <c r="CK7" s="24">
        <v>170.2</v>
      </c>
      <c r="CL7" s="24">
        <v>138.75</v>
      </c>
      <c r="CM7" s="24" t="s">
        <v>102</v>
      </c>
      <c r="CN7" s="24">
        <v>72.59</v>
      </c>
      <c r="CO7" s="24">
        <v>78.75</v>
      </c>
      <c r="CP7" s="24">
        <v>79.3</v>
      </c>
      <c r="CQ7" s="24">
        <v>81.650000000000006</v>
      </c>
      <c r="CR7" s="24" t="s">
        <v>102</v>
      </c>
      <c r="CS7" s="24">
        <v>56.72</v>
      </c>
      <c r="CT7" s="24">
        <v>56.43</v>
      </c>
      <c r="CU7" s="24">
        <v>55.82</v>
      </c>
      <c r="CV7" s="24">
        <v>56.51</v>
      </c>
      <c r="CW7" s="24">
        <v>58.94</v>
      </c>
      <c r="CX7" s="24" t="s">
        <v>102</v>
      </c>
      <c r="CY7" s="24">
        <v>92.92</v>
      </c>
      <c r="CZ7" s="24">
        <v>93.06</v>
      </c>
      <c r="DA7" s="24">
        <v>93.7</v>
      </c>
      <c r="DB7" s="24">
        <v>94.39</v>
      </c>
      <c r="DC7" s="24" t="s">
        <v>102</v>
      </c>
      <c r="DD7" s="24">
        <v>90.72</v>
      </c>
      <c r="DE7" s="24">
        <v>91.07</v>
      </c>
      <c r="DF7" s="24">
        <v>90.67</v>
      </c>
      <c r="DG7" s="24">
        <v>90.62</v>
      </c>
      <c r="DH7" s="24">
        <v>95.91</v>
      </c>
      <c r="DI7" s="24" t="s">
        <v>102</v>
      </c>
      <c r="DJ7" s="24">
        <v>4.8499999999999996</v>
      </c>
      <c r="DK7" s="24">
        <v>9.5299999999999994</v>
      </c>
      <c r="DL7" s="24">
        <v>13.45</v>
      </c>
      <c r="DM7" s="24">
        <v>17.420000000000002</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2025-01-24T06:58:50Z</dcterms:created>
  <dcterms:modified xsi:type="dcterms:W3CDTF">2025-02-19T05:03:51Z</dcterms:modified>
  <cp:category/>
</cp:coreProperties>
</file>