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財政\理財\Ｒ６理財\05_公営企業関係\15_経営比較分析表\99_【依頼】経営比較分析表の分析等について\05_確認作業・確認後修正データ\05_公共下水道（法適）38\"/>
    </mc:Choice>
  </mc:AlternateContent>
  <workbookProtection workbookAlgorithmName="SHA-512" workbookHashValue="0ti7e5n7YntcDABNeWwd5dFQFcSk6Lgwmgd8HavlmT4gL0dVz2J1fe6bd1VW+8njyEF28eF/cs+U6GkxYmeMKA==" workbookSaltValue="yIzeVpdHIF5dKfK54SHuLg==" workbookSpinCount="100000" lockStructure="1"/>
  <bookViews>
    <workbookView xWindow="0" yWindow="0" windowWidth="8250" windowHeight="9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AT10" i="4" s="1"/>
  <c r="V6" i="5"/>
  <c r="AL10" i="4" s="1"/>
  <c r="U6" i="5"/>
  <c r="T6" i="5"/>
  <c r="S6" i="5"/>
  <c r="R6" i="5"/>
  <c r="AD10" i="4" s="1"/>
  <c r="Q6" i="5"/>
  <c r="W10" i="4" s="1"/>
  <c r="P6" i="5"/>
  <c r="P10" i="4" s="1"/>
  <c r="O6" i="5"/>
  <c r="I10" i="4" s="1"/>
  <c r="N6" i="5"/>
  <c r="B10" i="4" s="1"/>
  <c r="M6" i="5"/>
  <c r="L6" i="5"/>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H85" i="4"/>
  <c r="G85" i="4"/>
  <c r="F85" i="4"/>
  <c r="E85" i="4"/>
  <c r="BB10" i="4"/>
  <c r="BB8" i="4"/>
  <c r="AT8" i="4"/>
  <c r="AL8" i="4"/>
  <c r="AD8" i="4"/>
  <c r="W8" i="4"/>
</calcChain>
</file>

<file path=xl/sharedStrings.xml><?xml version="1.0" encoding="utf-8"?>
<sst xmlns="http://schemas.openxmlformats.org/spreadsheetml/2006/main" count="257" uniqueCount="115">
  <si>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</si>
  <si>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</si>
  <si>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</si>
  <si>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</si>
  <si>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</si>
  <si>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</si>
  <si>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</si>
  <si>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</si>
  <si>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</si>
  <si>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</si>
  <si>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</si>
  <si>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</si>
  <si>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</si>
  <si>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</si>
  <si>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</si>
  <si>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</si>
  <si>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</si>
  <si>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</si>
  <si>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</si>
  <si>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</si>
  <si>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</si>
  <si>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</si>
  <si>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</si>
  <si>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</si>
  <si>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</si>
  <si>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</si>
  <si>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</si>
  <si>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</si>
  <si>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</si>
  <si>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</si>
  <si>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</si>
  <si>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</si>
  <si>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</si>
  <si>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</si>
  <si>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</si>
  <si>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</si>
  <si>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</si>
  <si>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</si>
  <si>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</si>
  <si>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</si>
  <si>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</si>
  <si>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</si>
  <si>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</si>
  <si>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</si>
  <si>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</si>
  <si>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</si>
  <si>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</si>
  <si>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</si>
  <si>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</si>
  <si>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</si>
  <si>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</si>
  <si>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</si>
  <si>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</si>
  <si>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</si>
  <si>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</si>
  <si>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</si>
  <si>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</si>
  <si>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</si>
  <si>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</si>
  <si>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</si>
  <si>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</si>
  <si>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</si>
  <si>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</si>
  <si>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</si>
  <si>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</si>
  <si>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</si>
  <si>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</si>
  <si>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</si>
  <si>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</si>
  <si>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</si>
  <si>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</si>
  <si>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</si>
  <si>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</si>
  <si>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</si>
  <si>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</si>
  <si>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</si>
  <si>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</si>
  <si>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</si>
  <si>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</si>
  <si>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</si>
  <si>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</si>
  <si>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</si>
  <si>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</si>
  <si>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</si>
  <si>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</si>
  <si>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</si>
  <si>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</si>
  <si>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</si>
  <si>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</si>
  <si>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</si>
  <si>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</si>
  <si>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</si>
  <si>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</si>
  <si>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</si>
  <si>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</si>
  <si>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　龍ケ崎市</t>
  </si>
  <si>
    <t>法適用</t>
  </si>
  <si>
    <t>下水道事業</t>
  </si>
  <si>
    <t>公共下水道</t>
  </si>
  <si>
    <t>Bd1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</si>
  <si>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</si>
  <si>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</si>
  <si>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</si>
  <si>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</si>
  <si>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</si>
  <si>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</si>
  <si>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</si>
  <si>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</si>
  <si>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</si>
  <si>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</si>
  <si>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</si>
  <si>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</si>
  <si>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有形固定資産減価償却率は、令和2年度から法適用企業となったため、減価償却累計額が小さく、比率は類似団体より低い数値となっている。今後は、資産の償却により減価償却が進んでいくため、ストックマネジメント計画に基づき、計画的な施設の改築・更新に努めていく。
　管渠老朽化比率は、法定耐用年数を経過した管渠がないため算出されていない。また、管渠改善率は、令和4年度に更新した管渠がないため算出されていない。今後はストックマネジメント計画に基づき、耐用年数の到来を見据え、老朽管渠の調査・点検を行い、計画的な改築・更新を進めて行く。</t>
    <phoneticPr fontId="4"/>
  </si>
  <si>
    <t>　経営の健全性及び効率性に関する指標から、当市の公共下水道事業の経営は、おおむね健全な状態であると言える。
　しかしながら、高齢化や人口減少による有収水量の減少、使用料収入の減少が懸念される中、資産の老朽化による施設の更新時期の到来や地震災害に対応するための施設の耐震化を見据えると、厳しい財務状況となることが想定される。
　一般会計補助金に依存する経営状況からの改善に向けては、接続支援事業などの普及促進により水洗化率の向上と使用料収入の確保に努めるとともに、令和2年度に策定し、現在見直しを進めている経営戦略に基づき、より一層の経営基盤の強化や財政マネジメントの向上を図る。
　また、施設の老朽化による改築や更新費用の増加が見込まれるため、ストックマネジメント計画に基づき、計画的な改築・更新を進めることで、更新費用の平準化を図り、財源の確保に努めていく。</t>
    <rPh sb="117" eb="121">
      <t>ジシンサイガイ</t>
    </rPh>
    <rPh sb="122" eb="124">
      <t>タイオウ</t>
    </rPh>
    <rPh sb="129" eb="131">
      <t>シセツ</t>
    </rPh>
    <rPh sb="132" eb="135">
      <t>タイシンカ</t>
    </rPh>
    <rPh sb="241" eb="243">
      <t>ゲンザイ</t>
    </rPh>
    <rPh sb="243" eb="245">
      <t>ミナオ</t>
    </rPh>
    <rPh sb="247" eb="248">
      <t>スス</t>
    </rPh>
    <rPh sb="257" eb="258">
      <t>モト</t>
    </rPh>
    <rPh sb="263" eb="265">
      <t>イッソウ</t>
    </rPh>
    <rPh sb="266" eb="270">
      <t>ケイエイキバン</t>
    </rPh>
    <rPh sb="271" eb="273">
      <t>キョウカ</t>
    </rPh>
    <rPh sb="274" eb="276">
      <t>ザイセイ</t>
    </rPh>
    <rPh sb="283" eb="285">
      <t>コウジョウ</t>
    </rPh>
    <rPh sb="286" eb="287">
      <t>ハカ</t>
    </rPh>
    <phoneticPr fontId="4"/>
  </si>
  <si>
    <t>　経常収支比率は100％を超え、類似団体平均を上回っているが、一般会計からの繰入金によって比率が保たれている面があるため、引き続き使用料収入の確保と維持管理費の抑制に努め、一般会計からの繰入の縮減を図っていく。
　累積欠損金比率は、累積欠損金が発生していないため算出されていない。今後も営業収益の安定的な確保に努めていく。
　流動比率は、前年度比で資産のうち、未収金が増加している一方、流動負債である未払金が大幅に増加した結果、比率が低下している。
　企業債残高対事業規模比率は、企業債の償還が順調に進んでいることにより、減少傾向にある。引き続き、普及活動による使用料収入の確保や投資規模の適正化による企業債残高の縮減により比率の改善に努めていく。
　経費回収率は、使用料で回収するべき経費を使用料で賄えている状況である。今後も継続して、使用料収入の確保と汚水処理費の抑制に努めていく。
　汚水処理原価は、類似団体平均を若干下回っており、効率的な汚水処理が実施されていると考えられる。引き続き、水洗化率の向上による有収水量の増加と、汚水処理費の抑制に取り組んでいく。
　施設利用率は、流域下水道に接続しており、処理場を有していないため対象外である。
　水洗化率は、類似団体平均を若干上回っている。引き続き、広報や戸別訪問などの普及活動により、更なる水洗化率の向上に努めていく。</t>
    <rPh sb="174" eb="176">
      <t>シサン</t>
    </rPh>
    <rPh sb="180" eb="183">
      <t>ミシュウキン</t>
    </rPh>
    <rPh sb="184" eb="186">
      <t>ゾウカ</t>
    </rPh>
    <rPh sb="195" eb="197">
      <t>フサイ</t>
    </rPh>
    <rPh sb="200" eb="203">
      <t>ミバライキン</t>
    </rPh>
    <rPh sb="207" eb="209">
      <t>ゾウカ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</si>
</sst>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ADF4-4B81-B168-04CBB9679CD3}"/>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0.09</c:v>
                </c:pt>
                <c:pt idx="2">
                  <c:v>0.17</c:v>
                </c:pt>
                <c:pt idx="3">
                  <c:v>0.13</c:v>
                </c:pt>
                <c:pt idx="4">
                  <c:v>0.06</c:v>
                </c:pt>
              </c:numCache>
            </c:numRef>
          </c:val>
          <c:smooth val="0"/>
          <c:extLst>
            <c:ext xmlns:c16="http://schemas.microsoft.com/office/drawing/2014/chart" uri="{C3380CC4-5D6E-409C-BE32-E72D297353CC}">
              <c16:uniqueId val="{00000001-ADF4-4B81-B168-04CBB9679CD3}"/>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BE7-4649-AECF-3F776D0D1723}"/>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65.28</c:v>
                </c:pt>
                <c:pt idx="2">
                  <c:v>64.92</c:v>
                </c:pt>
                <c:pt idx="3">
                  <c:v>64.14</c:v>
                </c:pt>
                <c:pt idx="4">
                  <c:v>63.71</c:v>
                </c:pt>
              </c:numCache>
            </c:numRef>
          </c:val>
          <c:smooth val="0"/>
          <c:extLst>
            <c:ext xmlns:c16="http://schemas.microsoft.com/office/drawing/2014/chart" uri="{C3380CC4-5D6E-409C-BE32-E72D297353CC}">
              <c16:uniqueId val="{00000001-FBE7-4649-AECF-3F776D0D1723}"/>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92.84</c:v>
                </c:pt>
                <c:pt idx="2">
                  <c:v>93.63</c:v>
                </c:pt>
                <c:pt idx="3">
                  <c:v>94.64</c:v>
                </c:pt>
                <c:pt idx="4">
                  <c:v>95.45</c:v>
                </c:pt>
              </c:numCache>
            </c:numRef>
          </c:val>
          <c:extLst>
            <c:ext xmlns:c16="http://schemas.microsoft.com/office/drawing/2014/chart" uri="{C3380CC4-5D6E-409C-BE32-E72D297353CC}">
              <c16:uniqueId val="{00000000-B958-4FAA-A459-74CDCF1B399A}"/>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92.72</c:v>
                </c:pt>
                <c:pt idx="2">
                  <c:v>92.88</c:v>
                </c:pt>
                <c:pt idx="3">
                  <c:v>92.9</c:v>
                </c:pt>
                <c:pt idx="4">
                  <c:v>92.89</c:v>
                </c:pt>
              </c:numCache>
            </c:numRef>
          </c:val>
          <c:smooth val="0"/>
          <c:extLst>
            <c:ext xmlns:c16="http://schemas.microsoft.com/office/drawing/2014/chart" uri="{C3380CC4-5D6E-409C-BE32-E72D297353CC}">
              <c16:uniqueId val="{00000001-B958-4FAA-A459-74CDCF1B399A}"/>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116.83</c:v>
                </c:pt>
                <c:pt idx="2">
                  <c:v>113.67</c:v>
                </c:pt>
                <c:pt idx="3">
                  <c:v>115.57</c:v>
                </c:pt>
                <c:pt idx="4">
                  <c:v>115.63</c:v>
                </c:pt>
              </c:numCache>
            </c:numRef>
          </c:val>
          <c:extLst>
            <c:ext xmlns:c16="http://schemas.microsoft.com/office/drawing/2014/chart" uri="{C3380CC4-5D6E-409C-BE32-E72D297353CC}">
              <c16:uniqueId val="{00000000-4DF7-4659-9976-001DCFD122D0}"/>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107.85</c:v>
                </c:pt>
                <c:pt idx="2">
                  <c:v>108.04</c:v>
                </c:pt>
                <c:pt idx="3">
                  <c:v>107.49</c:v>
                </c:pt>
                <c:pt idx="4">
                  <c:v>107.64</c:v>
                </c:pt>
              </c:numCache>
            </c:numRef>
          </c:val>
          <c:smooth val="0"/>
          <c:extLst>
            <c:ext xmlns:c16="http://schemas.microsoft.com/office/drawing/2014/chart" uri="{C3380CC4-5D6E-409C-BE32-E72D297353CC}">
              <c16:uniqueId val="{00000001-4DF7-4659-9976-001DCFD122D0}"/>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4.18</c:v>
                </c:pt>
                <c:pt idx="2">
                  <c:v>8.44</c:v>
                </c:pt>
                <c:pt idx="3">
                  <c:v>12.61</c:v>
                </c:pt>
                <c:pt idx="4">
                  <c:v>16.760000000000002</c:v>
                </c:pt>
              </c:numCache>
            </c:numRef>
          </c:val>
          <c:extLst>
            <c:ext xmlns:c16="http://schemas.microsoft.com/office/drawing/2014/chart" uri="{C3380CC4-5D6E-409C-BE32-E72D297353CC}">
              <c16:uniqueId val="{00000000-CC88-4490-A89F-44AD0AD83B56}"/>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23.79</c:v>
                </c:pt>
                <c:pt idx="2">
                  <c:v>25.66</c:v>
                </c:pt>
                <c:pt idx="3">
                  <c:v>27.46</c:v>
                </c:pt>
                <c:pt idx="4">
                  <c:v>29.93</c:v>
                </c:pt>
              </c:numCache>
            </c:numRef>
          </c:val>
          <c:smooth val="0"/>
          <c:extLst>
            <c:ext xmlns:c16="http://schemas.microsoft.com/office/drawing/2014/chart" uri="{C3380CC4-5D6E-409C-BE32-E72D297353CC}">
              <c16:uniqueId val="{00000001-CC88-4490-A89F-44AD0AD83B56}"/>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2889-4D4A-A96C-8C54714E2C39}"/>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1.22</c:v>
                </c:pt>
                <c:pt idx="2">
                  <c:v>1.61</c:v>
                </c:pt>
                <c:pt idx="3">
                  <c:v>2.08</c:v>
                </c:pt>
                <c:pt idx="4">
                  <c:v>2.74</c:v>
                </c:pt>
              </c:numCache>
            </c:numRef>
          </c:val>
          <c:smooth val="0"/>
          <c:extLst>
            <c:ext xmlns:c16="http://schemas.microsoft.com/office/drawing/2014/chart" uri="{C3380CC4-5D6E-409C-BE32-E72D297353CC}">
              <c16:uniqueId val="{00000001-2889-4D4A-A96C-8C54714E2C39}"/>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D758-4BD4-B54B-78F7346CD989}"/>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4.72</c:v>
                </c:pt>
                <c:pt idx="2">
                  <c:v>4.49</c:v>
                </c:pt>
                <c:pt idx="3">
                  <c:v>5.41</c:v>
                </c:pt>
                <c:pt idx="4">
                  <c:v>5.61</c:v>
                </c:pt>
              </c:numCache>
            </c:numRef>
          </c:val>
          <c:smooth val="0"/>
          <c:extLst>
            <c:ext xmlns:c16="http://schemas.microsoft.com/office/drawing/2014/chart" uri="{C3380CC4-5D6E-409C-BE32-E72D297353CC}">
              <c16:uniqueId val="{00000001-D758-4BD4-B54B-78F7346CD989}"/>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19.46</c:v>
                </c:pt>
                <c:pt idx="2">
                  <c:v>18.11</c:v>
                </c:pt>
                <c:pt idx="3">
                  <c:v>15.2</c:v>
                </c:pt>
                <c:pt idx="4">
                  <c:v>15.01</c:v>
                </c:pt>
              </c:numCache>
            </c:numRef>
          </c:val>
          <c:extLst>
            <c:ext xmlns:c16="http://schemas.microsoft.com/office/drawing/2014/chart" uri="{C3380CC4-5D6E-409C-BE32-E72D297353CC}">
              <c16:uniqueId val="{00000000-9473-4BF8-8109-C26F616BE63A}"/>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67.930000000000007</c:v>
                </c:pt>
                <c:pt idx="2">
                  <c:v>68.53</c:v>
                </c:pt>
                <c:pt idx="3">
                  <c:v>69.180000000000007</c:v>
                </c:pt>
                <c:pt idx="4">
                  <c:v>76.319999999999993</c:v>
                </c:pt>
              </c:numCache>
            </c:numRef>
          </c:val>
          <c:smooth val="0"/>
          <c:extLst>
            <c:ext xmlns:c16="http://schemas.microsoft.com/office/drawing/2014/chart" uri="{C3380CC4-5D6E-409C-BE32-E72D297353CC}">
              <c16:uniqueId val="{00000001-9473-4BF8-8109-C26F616BE63A}"/>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615.77</c:v>
                </c:pt>
                <c:pt idx="2">
                  <c:v>607.54</c:v>
                </c:pt>
                <c:pt idx="3">
                  <c:v>532.54999999999995</c:v>
                </c:pt>
                <c:pt idx="4">
                  <c:v>501.26</c:v>
                </c:pt>
              </c:numCache>
            </c:numRef>
          </c:val>
          <c:extLst>
            <c:ext xmlns:c16="http://schemas.microsoft.com/office/drawing/2014/chart" uri="{C3380CC4-5D6E-409C-BE32-E72D297353CC}">
              <c16:uniqueId val="{00000000-3FF1-4035-8BCC-9C93FF93DAA0}"/>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857.88</c:v>
                </c:pt>
                <c:pt idx="2">
                  <c:v>825.1</c:v>
                </c:pt>
                <c:pt idx="3">
                  <c:v>789.87</c:v>
                </c:pt>
                <c:pt idx="4">
                  <c:v>749.43</c:v>
                </c:pt>
              </c:numCache>
            </c:numRef>
          </c:val>
          <c:smooth val="0"/>
          <c:extLst>
            <c:ext xmlns:c16="http://schemas.microsoft.com/office/drawing/2014/chart" uri="{C3380CC4-5D6E-409C-BE32-E72D297353CC}">
              <c16:uniqueId val="{00000001-3FF1-4035-8BCC-9C93FF93DAA0}"/>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100</c:v>
                </c:pt>
                <c:pt idx="2">
                  <c:v>101.17</c:v>
                </c:pt>
                <c:pt idx="3">
                  <c:v>103.84</c:v>
                </c:pt>
                <c:pt idx="4">
                  <c:v>102.81</c:v>
                </c:pt>
              </c:numCache>
            </c:numRef>
          </c:val>
          <c:extLst>
            <c:ext xmlns:c16="http://schemas.microsoft.com/office/drawing/2014/chart" uri="{C3380CC4-5D6E-409C-BE32-E72D297353CC}">
              <c16:uniqueId val="{00000000-DD1B-435F-9C32-94703BC6F29B}"/>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94.97</c:v>
                </c:pt>
                <c:pt idx="2">
                  <c:v>97.07</c:v>
                </c:pt>
                <c:pt idx="3">
                  <c:v>98.06</c:v>
                </c:pt>
                <c:pt idx="4">
                  <c:v>98.46</c:v>
                </c:pt>
              </c:numCache>
            </c:numRef>
          </c:val>
          <c:smooth val="0"/>
          <c:extLst>
            <c:ext xmlns:c16="http://schemas.microsoft.com/office/drawing/2014/chart" uri="{C3380CC4-5D6E-409C-BE32-E72D297353CC}">
              <c16:uniqueId val="{00000001-DD1B-435F-9C32-94703BC6F29B}"/>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153.69</c:v>
                </c:pt>
                <c:pt idx="2">
                  <c:v>153.19999999999999</c:v>
                </c:pt>
                <c:pt idx="3">
                  <c:v>149.72</c:v>
                </c:pt>
                <c:pt idx="4">
                  <c:v>150.18</c:v>
                </c:pt>
              </c:numCache>
            </c:numRef>
          </c:val>
          <c:extLst>
            <c:ext xmlns:c16="http://schemas.microsoft.com/office/drawing/2014/chart" uri="{C3380CC4-5D6E-409C-BE32-E72D297353CC}">
              <c16:uniqueId val="{00000000-80EA-4209-B3D7-14DB4304E263}"/>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159.49</c:v>
                </c:pt>
                <c:pt idx="2">
                  <c:v>157.81</c:v>
                </c:pt>
                <c:pt idx="3">
                  <c:v>157.37</c:v>
                </c:pt>
                <c:pt idx="4">
                  <c:v>157.44999999999999</c:v>
                </c:pt>
              </c:numCache>
            </c:numRef>
          </c:val>
          <c:smooth val="0"/>
          <c:extLst>
            <c:ext xmlns:c16="http://schemas.microsoft.com/office/drawing/2014/chart" uri="{C3380CC4-5D6E-409C-BE32-E72D297353CC}">
              <c16:uniqueId val="{00000001-80EA-4209-B3D7-14DB4304E263}"/>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M1" zoomScale="79" zoomScaleNormal="145" workbookViewId="0">
      <selection activeCell="A16" sqref="A1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7" t="str">
        <f>データ!H6</f>
        <v>茨城県　龍ケ崎市</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3"/>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68" t="s">
        <v>9</v>
      </c>
      <c r="BM7" s="69"/>
      <c r="BN7" s="69"/>
      <c r="BO7" s="69"/>
      <c r="BP7" s="69"/>
      <c r="BQ7" s="69"/>
      <c r="BR7" s="69"/>
      <c r="BS7" s="69"/>
      <c r="BT7" s="69"/>
      <c r="BU7" s="69"/>
      <c r="BV7" s="69"/>
      <c r="BW7" s="69"/>
      <c r="BX7" s="69"/>
      <c r="BY7" s="70"/>
    </row>
    <row r="8" spans="1:78" ht="18.75" customHeight="1" x14ac:dyDescent="0.15">
      <c r="A8" s="2"/>
      <c r="B8" s="64" t="str">
        <f>データ!I6</f>
        <v>法適用</v>
      </c>
      <c r="C8" s="64"/>
      <c r="D8" s="64"/>
      <c r="E8" s="64"/>
      <c r="F8" s="64"/>
      <c r="G8" s="64"/>
      <c r="H8" s="64"/>
      <c r="I8" s="64" t="str">
        <f>データ!J6</f>
        <v>下水道事業</v>
      </c>
      <c r="J8" s="64"/>
      <c r="K8" s="64"/>
      <c r="L8" s="64"/>
      <c r="M8" s="64"/>
      <c r="N8" s="64"/>
      <c r="O8" s="64"/>
      <c r="P8" s="64" t="str">
        <f>データ!K6</f>
        <v>公共下水道</v>
      </c>
      <c r="Q8" s="64"/>
      <c r="R8" s="64"/>
      <c r="S8" s="64"/>
      <c r="T8" s="64"/>
      <c r="U8" s="64"/>
      <c r="V8" s="64"/>
      <c r="W8" s="64" t="str">
        <f>データ!L6</f>
        <v>Bd1</v>
      </c>
      <c r="X8" s="64"/>
      <c r="Y8" s="64"/>
      <c r="Z8" s="64"/>
      <c r="AA8" s="64"/>
      <c r="AB8" s="64"/>
      <c r="AC8" s="64"/>
      <c r="AD8" s="65" t="str">
        <f>データ!$M$6</f>
        <v>非設置</v>
      </c>
      <c r="AE8" s="65"/>
      <c r="AF8" s="65"/>
      <c r="AG8" s="65"/>
      <c r="AH8" s="65"/>
      <c r="AI8" s="65"/>
      <c r="AJ8" s="65"/>
      <c r="AK8" s="3"/>
      <c r="AL8" s="45">
        <f>データ!S6</f>
        <v>75509</v>
      </c>
      <c r="AM8" s="45"/>
      <c r="AN8" s="45"/>
      <c r="AO8" s="45"/>
      <c r="AP8" s="45"/>
      <c r="AQ8" s="45"/>
      <c r="AR8" s="45"/>
      <c r="AS8" s="45"/>
      <c r="AT8" s="44">
        <f>データ!T6</f>
        <v>78.59</v>
      </c>
      <c r="AU8" s="44"/>
      <c r="AV8" s="44"/>
      <c r="AW8" s="44"/>
      <c r="AX8" s="44"/>
      <c r="AY8" s="44"/>
      <c r="AZ8" s="44"/>
      <c r="BA8" s="44"/>
      <c r="BB8" s="44">
        <f>データ!U6</f>
        <v>960.8</v>
      </c>
      <c r="BC8" s="44"/>
      <c r="BD8" s="44"/>
      <c r="BE8" s="44"/>
      <c r="BF8" s="44"/>
      <c r="BG8" s="44"/>
      <c r="BH8" s="44"/>
      <c r="BI8" s="44"/>
      <c r="BJ8" s="3"/>
      <c r="BK8" s="3"/>
      <c r="BL8" s="60" t="s">
        <v>10</v>
      </c>
      <c r="BM8" s="61"/>
      <c r="BN8" s="62" t="s">
        <v>11</v>
      </c>
      <c r="BO8" s="62"/>
      <c r="BP8" s="62"/>
      <c r="BQ8" s="62"/>
      <c r="BR8" s="62"/>
      <c r="BS8" s="62"/>
      <c r="BT8" s="62"/>
      <c r="BU8" s="62"/>
      <c r="BV8" s="62"/>
      <c r="BW8" s="62"/>
      <c r="BX8" s="62"/>
      <c r="BY8" s="63"/>
    </row>
    <row r="9" spans="1:78" ht="18.75" customHeight="1" x14ac:dyDescent="0.15">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46" t="s">
        <v>16</v>
      </c>
      <c r="AE9" s="46"/>
      <c r="AF9" s="46"/>
      <c r="AG9" s="46"/>
      <c r="AH9" s="46"/>
      <c r="AI9" s="46"/>
      <c r="AJ9" s="46"/>
      <c r="AK9" s="3"/>
      <c r="AL9" s="46" t="s">
        <v>17</v>
      </c>
      <c r="AM9" s="46"/>
      <c r="AN9" s="46"/>
      <c r="AO9" s="46"/>
      <c r="AP9" s="46"/>
      <c r="AQ9" s="46"/>
      <c r="AR9" s="46"/>
      <c r="AS9" s="46"/>
      <c r="AT9" s="46" t="s">
        <v>18</v>
      </c>
      <c r="AU9" s="46"/>
      <c r="AV9" s="46"/>
      <c r="AW9" s="46"/>
      <c r="AX9" s="46"/>
      <c r="AY9" s="46"/>
      <c r="AZ9" s="46"/>
      <c r="BA9" s="46"/>
      <c r="BB9" s="46" t="s">
        <v>19</v>
      </c>
      <c r="BC9" s="46"/>
      <c r="BD9" s="46"/>
      <c r="BE9" s="46"/>
      <c r="BF9" s="46"/>
      <c r="BG9" s="46"/>
      <c r="BH9" s="46"/>
      <c r="BI9" s="46"/>
      <c r="BJ9" s="3"/>
      <c r="BK9" s="3"/>
      <c r="BL9" s="47" t="s">
        <v>20</v>
      </c>
      <c r="BM9" s="48"/>
      <c r="BN9" s="49" t="s">
        <v>21</v>
      </c>
      <c r="BO9" s="49"/>
      <c r="BP9" s="49"/>
      <c r="BQ9" s="49"/>
      <c r="BR9" s="49"/>
      <c r="BS9" s="49"/>
      <c r="BT9" s="49"/>
      <c r="BU9" s="49"/>
      <c r="BV9" s="49"/>
      <c r="BW9" s="49"/>
      <c r="BX9" s="49"/>
      <c r="BY9" s="50"/>
    </row>
    <row r="10" spans="1:78" ht="18.75" customHeight="1" x14ac:dyDescent="0.15">
      <c r="A10" s="2"/>
      <c r="B10" s="44" t="str">
        <f>データ!N6</f>
        <v>-</v>
      </c>
      <c r="C10" s="44"/>
      <c r="D10" s="44"/>
      <c r="E10" s="44"/>
      <c r="F10" s="44"/>
      <c r="G10" s="44"/>
      <c r="H10" s="44"/>
      <c r="I10" s="44">
        <f>データ!O6</f>
        <v>72.84</v>
      </c>
      <c r="J10" s="44"/>
      <c r="K10" s="44"/>
      <c r="L10" s="44"/>
      <c r="M10" s="44"/>
      <c r="N10" s="44"/>
      <c r="O10" s="44"/>
      <c r="P10" s="44">
        <f>データ!P6</f>
        <v>84.87</v>
      </c>
      <c r="Q10" s="44"/>
      <c r="R10" s="44"/>
      <c r="S10" s="44"/>
      <c r="T10" s="44"/>
      <c r="U10" s="44"/>
      <c r="V10" s="44"/>
      <c r="W10" s="44">
        <f>データ!Q6</f>
        <v>91.33</v>
      </c>
      <c r="X10" s="44"/>
      <c r="Y10" s="44"/>
      <c r="Z10" s="44"/>
      <c r="AA10" s="44"/>
      <c r="AB10" s="44"/>
      <c r="AC10" s="44"/>
      <c r="AD10" s="45">
        <f>データ!R6</f>
        <v>2849</v>
      </c>
      <c r="AE10" s="45"/>
      <c r="AF10" s="45"/>
      <c r="AG10" s="45"/>
      <c r="AH10" s="45"/>
      <c r="AI10" s="45"/>
      <c r="AJ10" s="45"/>
      <c r="AK10" s="2"/>
      <c r="AL10" s="45">
        <f>データ!V6</f>
        <v>64040</v>
      </c>
      <c r="AM10" s="45"/>
      <c r="AN10" s="45"/>
      <c r="AO10" s="45"/>
      <c r="AP10" s="45"/>
      <c r="AQ10" s="45"/>
      <c r="AR10" s="45"/>
      <c r="AS10" s="45"/>
      <c r="AT10" s="44">
        <f>データ!W6</f>
        <v>15.25</v>
      </c>
      <c r="AU10" s="44"/>
      <c r="AV10" s="44"/>
      <c r="AW10" s="44"/>
      <c r="AX10" s="44"/>
      <c r="AY10" s="44"/>
      <c r="AZ10" s="44"/>
      <c r="BA10" s="44"/>
      <c r="BB10" s="44">
        <f>データ!X6</f>
        <v>4199.34</v>
      </c>
      <c r="BC10" s="44"/>
      <c r="BD10" s="44"/>
      <c r="BE10" s="44"/>
      <c r="BF10" s="44"/>
      <c r="BG10" s="44"/>
      <c r="BH10" s="44"/>
      <c r="BI10" s="44"/>
      <c r="BJ10" s="2"/>
      <c r="BK10" s="2"/>
      <c r="BL10" s="51" t="s">
        <v>22</v>
      </c>
      <c r="BM10" s="52"/>
      <c r="BN10" s="53" t="s">
        <v>23</v>
      </c>
      <c r="BO10" s="53"/>
      <c r="BP10" s="53"/>
      <c r="BQ10" s="53"/>
      <c r="BR10" s="53"/>
      <c r="BS10" s="53"/>
      <c r="BT10" s="53"/>
      <c r="BU10" s="53"/>
      <c r="BV10" s="53"/>
      <c r="BW10" s="53"/>
      <c r="BX10" s="53"/>
      <c r="BY10" s="54"/>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114</v>
      </c>
      <c r="BM16" s="29"/>
      <c r="BN16" s="29"/>
      <c r="BO16" s="29"/>
      <c r="BP16" s="29"/>
      <c r="BQ16" s="29"/>
      <c r="BR16" s="29"/>
      <c r="BS16" s="29"/>
      <c r="BT16" s="29"/>
      <c r="BU16" s="29"/>
      <c r="BV16" s="29"/>
      <c r="BW16" s="29"/>
      <c r="BX16" s="29"/>
      <c r="BY16" s="2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112</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113</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KqJQc3Txd5fqyoqRSs0trJbuGZ5Rp7pgebBlGGGWMtWjYeartz70vB3/sXdDKpp6MSEn42lEcSttQpAQfVD8sg==" saltValue="bsv2BVQ27TeiXMmGiQxP+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28</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54</v>
      </c>
      <c r="B4" s="16"/>
      <c r="C4" s="16"/>
      <c r="D4" s="16"/>
      <c r="E4" s="16"/>
      <c r="F4" s="16"/>
      <c r="G4" s="16"/>
      <c r="H4" s="75"/>
      <c r="I4" s="76"/>
      <c r="J4" s="76"/>
      <c r="K4" s="76"/>
      <c r="L4" s="76"/>
      <c r="M4" s="76"/>
      <c r="N4" s="76"/>
      <c r="O4" s="76"/>
      <c r="P4" s="76"/>
      <c r="Q4" s="76"/>
      <c r="R4" s="76"/>
      <c r="S4" s="76"/>
      <c r="T4" s="76"/>
      <c r="U4" s="76"/>
      <c r="V4" s="76"/>
      <c r="W4" s="76"/>
      <c r="X4" s="77"/>
      <c r="Y4" s="71" t="s">
        <v>55</v>
      </c>
      <c r="Z4" s="71"/>
      <c r="AA4" s="71"/>
      <c r="AB4" s="71"/>
      <c r="AC4" s="71"/>
      <c r="AD4" s="71"/>
      <c r="AE4" s="71"/>
      <c r="AF4" s="71"/>
      <c r="AG4" s="71"/>
      <c r="AH4" s="71"/>
      <c r="AI4" s="71"/>
      <c r="AJ4" s="71" t="s">
        <v>56</v>
      </c>
      <c r="AK4" s="71"/>
      <c r="AL4" s="71"/>
      <c r="AM4" s="71"/>
      <c r="AN4" s="71"/>
      <c r="AO4" s="71"/>
      <c r="AP4" s="71"/>
      <c r="AQ4" s="71"/>
      <c r="AR4" s="71"/>
      <c r="AS4" s="71"/>
      <c r="AT4" s="71"/>
      <c r="AU4" s="71" t="s">
        <v>57</v>
      </c>
      <c r="AV4" s="71"/>
      <c r="AW4" s="71"/>
      <c r="AX4" s="71"/>
      <c r="AY4" s="71"/>
      <c r="AZ4" s="71"/>
      <c r="BA4" s="71"/>
      <c r="BB4" s="71"/>
      <c r="BC4" s="71"/>
      <c r="BD4" s="71"/>
      <c r="BE4" s="71"/>
      <c r="BF4" s="71" t="s">
        <v>58</v>
      </c>
      <c r="BG4" s="71"/>
      <c r="BH4" s="71"/>
      <c r="BI4" s="71"/>
      <c r="BJ4" s="71"/>
      <c r="BK4" s="71"/>
      <c r="BL4" s="71"/>
      <c r="BM4" s="71"/>
      <c r="BN4" s="71"/>
      <c r="BO4" s="71"/>
      <c r="BP4" s="71"/>
      <c r="BQ4" s="71" t="s">
        <v>59</v>
      </c>
      <c r="BR4" s="71"/>
      <c r="BS4" s="71"/>
      <c r="BT4" s="71"/>
      <c r="BU4" s="71"/>
      <c r="BV4" s="71"/>
      <c r="BW4" s="71"/>
      <c r="BX4" s="71"/>
      <c r="BY4" s="71"/>
      <c r="BZ4" s="71"/>
      <c r="CA4" s="71"/>
      <c r="CB4" s="71" t="s">
        <v>60</v>
      </c>
      <c r="CC4" s="71"/>
      <c r="CD4" s="71"/>
      <c r="CE4" s="71"/>
      <c r="CF4" s="71"/>
      <c r="CG4" s="71"/>
      <c r="CH4" s="71"/>
      <c r="CI4" s="71"/>
      <c r="CJ4" s="71"/>
      <c r="CK4" s="71"/>
      <c r="CL4" s="71"/>
      <c r="CM4" s="71" t="s">
        <v>61</v>
      </c>
      <c r="CN4" s="71"/>
      <c r="CO4" s="71"/>
      <c r="CP4" s="71"/>
      <c r="CQ4" s="71"/>
      <c r="CR4" s="71"/>
      <c r="CS4" s="71"/>
      <c r="CT4" s="71"/>
      <c r="CU4" s="71"/>
      <c r="CV4" s="71"/>
      <c r="CW4" s="71"/>
      <c r="CX4" s="71" t="s">
        <v>62</v>
      </c>
      <c r="CY4" s="71"/>
      <c r="CZ4" s="71"/>
      <c r="DA4" s="71"/>
      <c r="DB4" s="71"/>
      <c r="DC4" s="71"/>
      <c r="DD4" s="71"/>
      <c r="DE4" s="71"/>
      <c r="DF4" s="71"/>
      <c r="DG4" s="71"/>
      <c r="DH4" s="71"/>
      <c r="DI4" s="71" t="s">
        <v>63</v>
      </c>
      <c r="DJ4" s="71"/>
      <c r="DK4" s="71"/>
      <c r="DL4" s="71"/>
      <c r="DM4" s="71"/>
      <c r="DN4" s="71"/>
      <c r="DO4" s="71"/>
      <c r="DP4" s="71"/>
      <c r="DQ4" s="71"/>
      <c r="DR4" s="71"/>
      <c r="DS4" s="71"/>
      <c r="DT4" s="71" t="s">
        <v>64</v>
      </c>
      <c r="DU4" s="71"/>
      <c r="DV4" s="71"/>
      <c r="DW4" s="71"/>
      <c r="DX4" s="71"/>
      <c r="DY4" s="71"/>
      <c r="DZ4" s="71"/>
      <c r="EA4" s="71"/>
      <c r="EB4" s="71"/>
      <c r="EC4" s="71"/>
      <c r="ED4" s="71"/>
      <c r="EE4" s="71" t="s">
        <v>65</v>
      </c>
      <c r="EF4" s="71"/>
      <c r="EG4" s="71"/>
      <c r="EH4" s="71"/>
      <c r="EI4" s="71"/>
      <c r="EJ4" s="71"/>
      <c r="EK4" s="71"/>
      <c r="EL4" s="71"/>
      <c r="EM4" s="71"/>
      <c r="EN4" s="71"/>
      <c r="EO4" s="71"/>
    </row>
    <row r="5" spans="1:148" x14ac:dyDescent="0.15">
      <c r="A5" s="14" t="s">
        <v>66</v>
      </c>
      <c r="B5" s="17"/>
      <c r="C5" s="17"/>
      <c r="D5" s="17"/>
      <c r="E5" s="17"/>
      <c r="F5" s="17"/>
      <c r="G5" s="17"/>
      <c r="H5" s="18" t="s">
        <v>67</v>
      </c>
      <c r="I5" s="18" t="s">
        <v>68</v>
      </c>
      <c r="J5" s="18" t="s">
        <v>69</v>
      </c>
      <c r="K5" s="18" t="s">
        <v>70</v>
      </c>
      <c r="L5" s="18" t="s">
        <v>71</v>
      </c>
      <c r="M5" s="18" t="s">
        <v>5</v>
      </c>
      <c r="N5" s="18" t="s">
        <v>72</v>
      </c>
      <c r="O5" s="18" t="s">
        <v>73</v>
      </c>
      <c r="P5" s="18" t="s">
        <v>74</v>
      </c>
      <c r="Q5" s="18" t="s">
        <v>75</v>
      </c>
      <c r="R5" s="18" t="s">
        <v>76</v>
      </c>
      <c r="S5" s="18" t="s">
        <v>77</v>
      </c>
      <c r="T5" s="18" t="s">
        <v>78</v>
      </c>
      <c r="U5" s="18" t="s">
        <v>79</v>
      </c>
      <c r="V5" s="18" t="s">
        <v>80</v>
      </c>
      <c r="W5" s="18" t="s">
        <v>81</v>
      </c>
      <c r="X5" s="18" t="s">
        <v>82</v>
      </c>
      <c r="Y5" s="18" t="s">
        <v>83</v>
      </c>
      <c r="Z5" s="18" t="s">
        <v>84</v>
      </c>
      <c r="AA5" s="18" t="s">
        <v>85</v>
      </c>
      <c r="AB5" s="18" t="s">
        <v>86</v>
      </c>
      <c r="AC5" s="18" t="s">
        <v>87</v>
      </c>
      <c r="AD5" s="18" t="s">
        <v>88</v>
      </c>
      <c r="AE5" s="18" t="s">
        <v>89</v>
      </c>
      <c r="AF5" s="18" t="s">
        <v>90</v>
      </c>
      <c r="AG5" s="18" t="s">
        <v>91</v>
      </c>
      <c r="AH5" s="18" t="s">
        <v>92</v>
      </c>
      <c r="AI5" s="18" t="s">
        <v>31</v>
      </c>
      <c r="AJ5" s="18" t="s">
        <v>83</v>
      </c>
      <c r="AK5" s="18" t="s">
        <v>84</v>
      </c>
      <c r="AL5" s="18" t="s">
        <v>85</v>
      </c>
      <c r="AM5" s="18" t="s">
        <v>86</v>
      </c>
      <c r="AN5" s="18" t="s">
        <v>87</v>
      </c>
      <c r="AO5" s="18" t="s">
        <v>88</v>
      </c>
      <c r="AP5" s="18" t="s">
        <v>89</v>
      </c>
      <c r="AQ5" s="18" t="s">
        <v>90</v>
      </c>
      <c r="AR5" s="18" t="s">
        <v>91</v>
      </c>
      <c r="AS5" s="18" t="s">
        <v>92</v>
      </c>
      <c r="AT5" s="18" t="s">
        <v>93</v>
      </c>
      <c r="AU5" s="18" t="s">
        <v>83</v>
      </c>
      <c r="AV5" s="18" t="s">
        <v>84</v>
      </c>
      <c r="AW5" s="18" t="s">
        <v>85</v>
      </c>
      <c r="AX5" s="18" t="s">
        <v>86</v>
      </c>
      <c r="AY5" s="18" t="s">
        <v>87</v>
      </c>
      <c r="AZ5" s="18" t="s">
        <v>88</v>
      </c>
      <c r="BA5" s="18" t="s">
        <v>89</v>
      </c>
      <c r="BB5" s="18" t="s">
        <v>90</v>
      </c>
      <c r="BC5" s="18" t="s">
        <v>91</v>
      </c>
      <c r="BD5" s="18" t="s">
        <v>92</v>
      </c>
      <c r="BE5" s="18" t="s">
        <v>93</v>
      </c>
      <c r="BF5" s="18" t="s">
        <v>83</v>
      </c>
      <c r="BG5" s="18" t="s">
        <v>84</v>
      </c>
      <c r="BH5" s="18" t="s">
        <v>85</v>
      </c>
      <c r="BI5" s="18" t="s">
        <v>86</v>
      </c>
      <c r="BJ5" s="18" t="s">
        <v>87</v>
      </c>
      <c r="BK5" s="18" t="s">
        <v>88</v>
      </c>
      <c r="BL5" s="18" t="s">
        <v>89</v>
      </c>
      <c r="BM5" s="18" t="s">
        <v>90</v>
      </c>
      <c r="BN5" s="18" t="s">
        <v>91</v>
      </c>
      <c r="BO5" s="18" t="s">
        <v>92</v>
      </c>
      <c r="BP5" s="18" t="s">
        <v>93</v>
      </c>
      <c r="BQ5" s="18" t="s">
        <v>83</v>
      </c>
      <c r="BR5" s="18" t="s">
        <v>84</v>
      </c>
      <c r="BS5" s="18" t="s">
        <v>85</v>
      </c>
      <c r="BT5" s="18" t="s">
        <v>86</v>
      </c>
      <c r="BU5" s="18" t="s">
        <v>87</v>
      </c>
      <c r="BV5" s="18" t="s">
        <v>88</v>
      </c>
      <c r="BW5" s="18" t="s">
        <v>89</v>
      </c>
      <c r="BX5" s="18" t="s">
        <v>90</v>
      </c>
      <c r="BY5" s="18" t="s">
        <v>91</v>
      </c>
      <c r="BZ5" s="18" t="s">
        <v>92</v>
      </c>
      <c r="CA5" s="18" t="s">
        <v>93</v>
      </c>
      <c r="CB5" s="18" t="s">
        <v>83</v>
      </c>
      <c r="CC5" s="18" t="s">
        <v>84</v>
      </c>
      <c r="CD5" s="18" t="s">
        <v>85</v>
      </c>
      <c r="CE5" s="18" t="s">
        <v>86</v>
      </c>
      <c r="CF5" s="18" t="s">
        <v>87</v>
      </c>
      <c r="CG5" s="18" t="s">
        <v>88</v>
      </c>
      <c r="CH5" s="18" t="s">
        <v>89</v>
      </c>
      <c r="CI5" s="18" t="s">
        <v>90</v>
      </c>
      <c r="CJ5" s="18" t="s">
        <v>91</v>
      </c>
      <c r="CK5" s="18" t="s">
        <v>92</v>
      </c>
      <c r="CL5" s="18" t="s">
        <v>93</v>
      </c>
      <c r="CM5" s="18" t="s">
        <v>83</v>
      </c>
      <c r="CN5" s="18" t="s">
        <v>84</v>
      </c>
      <c r="CO5" s="18" t="s">
        <v>85</v>
      </c>
      <c r="CP5" s="18" t="s">
        <v>86</v>
      </c>
      <c r="CQ5" s="18" t="s">
        <v>87</v>
      </c>
      <c r="CR5" s="18" t="s">
        <v>88</v>
      </c>
      <c r="CS5" s="18" t="s">
        <v>89</v>
      </c>
      <c r="CT5" s="18" t="s">
        <v>90</v>
      </c>
      <c r="CU5" s="18" t="s">
        <v>91</v>
      </c>
      <c r="CV5" s="18" t="s">
        <v>92</v>
      </c>
      <c r="CW5" s="18" t="s">
        <v>93</v>
      </c>
      <c r="CX5" s="18" t="s">
        <v>83</v>
      </c>
      <c r="CY5" s="18" t="s">
        <v>84</v>
      </c>
      <c r="CZ5" s="18" t="s">
        <v>85</v>
      </c>
      <c r="DA5" s="18" t="s">
        <v>86</v>
      </c>
      <c r="DB5" s="18" t="s">
        <v>87</v>
      </c>
      <c r="DC5" s="18" t="s">
        <v>88</v>
      </c>
      <c r="DD5" s="18" t="s">
        <v>89</v>
      </c>
      <c r="DE5" s="18" t="s">
        <v>90</v>
      </c>
      <c r="DF5" s="18" t="s">
        <v>91</v>
      </c>
      <c r="DG5" s="18" t="s">
        <v>92</v>
      </c>
      <c r="DH5" s="18" t="s">
        <v>93</v>
      </c>
      <c r="DI5" s="18" t="s">
        <v>83</v>
      </c>
      <c r="DJ5" s="18" t="s">
        <v>84</v>
      </c>
      <c r="DK5" s="18" t="s">
        <v>85</v>
      </c>
      <c r="DL5" s="18" t="s">
        <v>86</v>
      </c>
      <c r="DM5" s="18" t="s">
        <v>87</v>
      </c>
      <c r="DN5" s="18" t="s">
        <v>88</v>
      </c>
      <c r="DO5" s="18" t="s">
        <v>89</v>
      </c>
      <c r="DP5" s="18" t="s">
        <v>90</v>
      </c>
      <c r="DQ5" s="18" t="s">
        <v>91</v>
      </c>
      <c r="DR5" s="18" t="s">
        <v>92</v>
      </c>
      <c r="DS5" s="18" t="s">
        <v>93</v>
      </c>
      <c r="DT5" s="18" t="s">
        <v>83</v>
      </c>
      <c r="DU5" s="18" t="s">
        <v>84</v>
      </c>
      <c r="DV5" s="18" t="s">
        <v>85</v>
      </c>
      <c r="DW5" s="18" t="s">
        <v>86</v>
      </c>
      <c r="DX5" s="18" t="s">
        <v>87</v>
      </c>
      <c r="DY5" s="18" t="s">
        <v>88</v>
      </c>
      <c r="DZ5" s="18" t="s">
        <v>89</v>
      </c>
      <c r="EA5" s="18" t="s">
        <v>90</v>
      </c>
      <c r="EB5" s="18" t="s">
        <v>91</v>
      </c>
      <c r="EC5" s="18" t="s">
        <v>92</v>
      </c>
      <c r="ED5" s="18" t="s">
        <v>93</v>
      </c>
      <c r="EE5" s="18" t="s">
        <v>83</v>
      </c>
      <c r="EF5" s="18" t="s">
        <v>84</v>
      </c>
      <c r="EG5" s="18" t="s">
        <v>85</v>
      </c>
      <c r="EH5" s="18" t="s">
        <v>86</v>
      </c>
      <c r="EI5" s="18" t="s">
        <v>87</v>
      </c>
      <c r="EJ5" s="18" t="s">
        <v>88</v>
      </c>
      <c r="EK5" s="18" t="s">
        <v>89</v>
      </c>
      <c r="EL5" s="18" t="s">
        <v>90</v>
      </c>
      <c r="EM5" s="18" t="s">
        <v>91</v>
      </c>
      <c r="EN5" s="18" t="s">
        <v>92</v>
      </c>
      <c r="EO5" s="18" t="s">
        <v>93</v>
      </c>
    </row>
    <row r="6" spans="1:148" s="22" customFormat="1" x14ac:dyDescent="0.15">
      <c r="A6" s="14" t="s">
        <v>94</v>
      </c>
      <c r="B6" s="19">
        <f>B7</f>
        <v>2023</v>
      </c>
      <c r="C6" s="19">
        <f t="shared" ref="C6:X6" si="3">C7</f>
        <v>82082</v>
      </c>
      <c r="D6" s="19">
        <f t="shared" si="3"/>
        <v>46</v>
      </c>
      <c r="E6" s="19">
        <f t="shared" si="3"/>
        <v>17</v>
      </c>
      <c r="F6" s="19">
        <f t="shared" si="3"/>
        <v>1</v>
      </c>
      <c r="G6" s="19">
        <f t="shared" si="3"/>
        <v>0</v>
      </c>
      <c r="H6" s="19" t="str">
        <f t="shared" si="3"/>
        <v>茨城県　龍ケ崎市</v>
      </c>
      <c r="I6" s="19" t="str">
        <f t="shared" si="3"/>
        <v>法適用</v>
      </c>
      <c r="J6" s="19" t="str">
        <f t="shared" si="3"/>
        <v>下水道事業</v>
      </c>
      <c r="K6" s="19" t="str">
        <f t="shared" si="3"/>
        <v>公共下水道</v>
      </c>
      <c r="L6" s="19" t="str">
        <f t="shared" si="3"/>
        <v>Bd1</v>
      </c>
      <c r="M6" s="19" t="str">
        <f t="shared" si="3"/>
        <v>非設置</v>
      </c>
      <c r="N6" s="20" t="str">
        <f t="shared" si="3"/>
        <v>-</v>
      </c>
      <c r="O6" s="20">
        <f t="shared" si="3"/>
        <v>72.84</v>
      </c>
      <c r="P6" s="20">
        <f t="shared" si="3"/>
        <v>84.87</v>
      </c>
      <c r="Q6" s="20">
        <f t="shared" si="3"/>
        <v>91.33</v>
      </c>
      <c r="R6" s="20">
        <f t="shared" si="3"/>
        <v>2849</v>
      </c>
      <c r="S6" s="20">
        <f t="shared" si="3"/>
        <v>75509</v>
      </c>
      <c r="T6" s="20">
        <f t="shared" si="3"/>
        <v>78.59</v>
      </c>
      <c r="U6" s="20">
        <f t="shared" si="3"/>
        <v>960.8</v>
      </c>
      <c r="V6" s="20">
        <f t="shared" si="3"/>
        <v>64040</v>
      </c>
      <c r="W6" s="20">
        <f t="shared" si="3"/>
        <v>15.25</v>
      </c>
      <c r="X6" s="20">
        <f t="shared" si="3"/>
        <v>4199.34</v>
      </c>
      <c r="Y6" s="21" t="str">
        <f>IF(Y7="",NA(),Y7)</f>
        <v>-</v>
      </c>
      <c r="Z6" s="21">
        <f t="shared" ref="Z6:AH6" si="4">IF(Z7="",NA(),Z7)</f>
        <v>116.83</v>
      </c>
      <c r="AA6" s="21">
        <f t="shared" si="4"/>
        <v>113.67</v>
      </c>
      <c r="AB6" s="21">
        <f t="shared" si="4"/>
        <v>115.57</v>
      </c>
      <c r="AC6" s="21">
        <f t="shared" si="4"/>
        <v>115.63</v>
      </c>
      <c r="AD6" s="21" t="str">
        <f t="shared" si="4"/>
        <v>-</v>
      </c>
      <c r="AE6" s="21">
        <f t="shared" si="4"/>
        <v>107.85</v>
      </c>
      <c r="AF6" s="21">
        <f t="shared" si="4"/>
        <v>108.04</v>
      </c>
      <c r="AG6" s="21">
        <f t="shared" si="4"/>
        <v>107.49</v>
      </c>
      <c r="AH6" s="21">
        <f t="shared" si="4"/>
        <v>107.64</v>
      </c>
      <c r="AI6" s="20" t="str">
        <f>IF(AI7="","",IF(AI7="-","【-】","【"&amp;SUBSTITUTE(TEXT(AI7,"#,##0.00"),"-","△")&amp;"】"))</f>
        <v>【105.91】</v>
      </c>
      <c r="AJ6" s="21" t="str">
        <f>IF(AJ7="",NA(),AJ7)</f>
        <v>-</v>
      </c>
      <c r="AK6" s="20">
        <f t="shared" ref="AK6:AS6" si="5">IF(AK7="",NA(),AK7)</f>
        <v>0</v>
      </c>
      <c r="AL6" s="20">
        <f t="shared" si="5"/>
        <v>0</v>
      </c>
      <c r="AM6" s="20">
        <f t="shared" si="5"/>
        <v>0</v>
      </c>
      <c r="AN6" s="20">
        <f t="shared" si="5"/>
        <v>0</v>
      </c>
      <c r="AO6" s="21" t="str">
        <f t="shared" si="5"/>
        <v>-</v>
      </c>
      <c r="AP6" s="21">
        <f t="shared" si="5"/>
        <v>4.72</v>
      </c>
      <c r="AQ6" s="21">
        <f t="shared" si="5"/>
        <v>4.49</v>
      </c>
      <c r="AR6" s="21">
        <f t="shared" si="5"/>
        <v>5.41</v>
      </c>
      <c r="AS6" s="21">
        <f t="shared" si="5"/>
        <v>5.61</v>
      </c>
      <c r="AT6" s="20" t="str">
        <f>IF(AT7="","",IF(AT7="-","【-】","【"&amp;SUBSTITUTE(TEXT(AT7,"#,##0.00"),"-","△")&amp;"】"))</f>
        <v>【3.03】</v>
      </c>
      <c r="AU6" s="21" t="str">
        <f>IF(AU7="",NA(),AU7)</f>
        <v>-</v>
      </c>
      <c r="AV6" s="21">
        <f t="shared" ref="AV6:BD6" si="6">IF(AV7="",NA(),AV7)</f>
        <v>19.46</v>
      </c>
      <c r="AW6" s="21">
        <f t="shared" si="6"/>
        <v>18.11</v>
      </c>
      <c r="AX6" s="21">
        <f t="shared" si="6"/>
        <v>15.2</v>
      </c>
      <c r="AY6" s="21">
        <f t="shared" si="6"/>
        <v>15.01</v>
      </c>
      <c r="AZ6" s="21" t="str">
        <f t="shared" si="6"/>
        <v>-</v>
      </c>
      <c r="BA6" s="21">
        <f t="shared" si="6"/>
        <v>67.930000000000007</v>
      </c>
      <c r="BB6" s="21">
        <f t="shared" si="6"/>
        <v>68.53</v>
      </c>
      <c r="BC6" s="21">
        <f t="shared" si="6"/>
        <v>69.180000000000007</v>
      </c>
      <c r="BD6" s="21">
        <f t="shared" si="6"/>
        <v>76.319999999999993</v>
      </c>
      <c r="BE6" s="20" t="str">
        <f>IF(BE7="","",IF(BE7="-","【-】","【"&amp;SUBSTITUTE(TEXT(BE7,"#,##0.00"),"-","△")&amp;"】"))</f>
        <v>【78.43】</v>
      </c>
      <c r="BF6" s="21" t="str">
        <f>IF(BF7="",NA(),BF7)</f>
        <v>-</v>
      </c>
      <c r="BG6" s="21">
        <f t="shared" ref="BG6:BO6" si="7">IF(BG7="",NA(),BG7)</f>
        <v>615.77</v>
      </c>
      <c r="BH6" s="21">
        <f t="shared" si="7"/>
        <v>607.54</v>
      </c>
      <c r="BI6" s="21">
        <f t="shared" si="7"/>
        <v>532.54999999999995</v>
      </c>
      <c r="BJ6" s="21">
        <f t="shared" si="7"/>
        <v>501.26</v>
      </c>
      <c r="BK6" s="21" t="str">
        <f t="shared" si="7"/>
        <v>-</v>
      </c>
      <c r="BL6" s="21">
        <f t="shared" si="7"/>
        <v>857.88</v>
      </c>
      <c r="BM6" s="21">
        <f t="shared" si="7"/>
        <v>825.1</v>
      </c>
      <c r="BN6" s="21">
        <f t="shared" si="7"/>
        <v>789.87</v>
      </c>
      <c r="BO6" s="21">
        <f t="shared" si="7"/>
        <v>749.43</v>
      </c>
      <c r="BP6" s="20" t="str">
        <f>IF(BP7="","",IF(BP7="-","【-】","【"&amp;SUBSTITUTE(TEXT(BP7,"#,##0.00"),"-","△")&amp;"】"))</f>
        <v>【630.82】</v>
      </c>
      <c r="BQ6" s="21" t="str">
        <f>IF(BQ7="",NA(),BQ7)</f>
        <v>-</v>
      </c>
      <c r="BR6" s="21">
        <f t="shared" ref="BR6:BZ6" si="8">IF(BR7="",NA(),BR7)</f>
        <v>100</v>
      </c>
      <c r="BS6" s="21">
        <f t="shared" si="8"/>
        <v>101.17</v>
      </c>
      <c r="BT6" s="21">
        <f t="shared" si="8"/>
        <v>103.84</v>
      </c>
      <c r="BU6" s="21">
        <f t="shared" si="8"/>
        <v>102.81</v>
      </c>
      <c r="BV6" s="21" t="str">
        <f t="shared" si="8"/>
        <v>-</v>
      </c>
      <c r="BW6" s="21">
        <f t="shared" si="8"/>
        <v>94.97</v>
      </c>
      <c r="BX6" s="21">
        <f t="shared" si="8"/>
        <v>97.07</v>
      </c>
      <c r="BY6" s="21">
        <f t="shared" si="8"/>
        <v>98.06</v>
      </c>
      <c r="BZ6" s="21">
        <f t="shared" si="8"/>
        <v>98.46</v>
      </c>
      <c r="CA6" s="20" t="str">
        <f>IF(CA7="","",IF(CA7="-","【-】","【"&amp;SUBSTITUTE(TEXT(CA7,"#,##0.00"),"-","△")&amp;"】"))</f>
        <v>【97.81】</v>
      </c>
      <c r="CB6" s="21" t="str">
        <f>IF(CB7="",NA(),CB7)</f>
        <v>-</v>
      </c>
      <c r="CC6" s="21">
        <f t="shared" ref="CC6:CK6" si="9">IF(CC7="",NA(),CC7)</f>
        <v>153.69</v>
      </c>
      <c r="CD6" s="21">
        <f t="shared" si="9"/>
        <v>153.19999999999999</v>
      </c>
      <c r="CE6" s="21">
        <f t="shared" si="9"/>
        <v>149.72</v>
      </c>
      <c r="CF6" s="21">
        <f t="shared" si="9"/>
        <v>150.18</v>
      </c>
      <c r="CG6" s="21" t="str">
        <f t="shared" si="9"/>
        <v>-</v>
      </c>
      <c r="CH6" s="21">
        <f t="shared" si="9"/>
        <v>159.49</v>
      </c>
      <c r="CI6" s="21">
        <f t="shared" si="9"/>
        <v>157.81</v>
      </c>
      <c r="CJ6" s="21">
        <f t="shared" si="9"/>
        <v>157.37</v>
      </c>
      <c r="CK6" s="21">
        <f t="shared" si="9"/>
        <v>157.44999999999999</v>
      </c>
      <c r="CL6" s="20" t="str">
        <f>IF(CL7="","",IF(CL7="-","【-】","【"&amp;SUBSTITUTE(TEXT(CL7,"#,##0.00"),"-","△")&amp;"】"))</f>
        <v>【138.75】</v>
      </c>
      <c r="CM6" s="21" t="str">
        <f>IF(CM7="",NA(),CM7)</f>
        <v>-</v>
      </c>
      <c r="CN6" s="21" t="str">
        <f t="shared" ref="CN6:CV6" si="10">IF(CN7="",NA(),CN7)</f>
        <v>-</v>
      </c>
      <c r="CO6" s="21" t="str">
        <f t="shared" si="10"/>
        <v>-</v>
      </c>
      <c r="CP6" s="21" t="str">
        <f t="shared" si="10"/>
        <v>-</v>
      </c>
      <c r="CQ6" s="21" t="str">
        <f t="shared" si="10"/>
        <v>-</v>
      </c>
      <c r="CR6" s="21" t="str">
        <f t="shared" si="10"/>
        <v>-</v>
      </c>
      <c r="CS6" s="21">
        <f t="shared" si="10"/>
        <v>65.28</v>
      </c>
      <c r="CT6" s="21">
        <f t="shared" si="10"/>
        <v>64.92</v>
      </c>
      <c r="CU6" s="21">
        <f t="shared" si="10"/>
        <v>64.14</v>
      </c>
      <c r="CV6" s="21">
        <f t="shared" si="10"/>
        <v>63.71</v>
      </c>
      <c r="CW6" s="20" t="str">
        <f>IF(CW7="","",IF(CW7="-","【-】","【"&amp;SUBSTITUTE(TEXT(CW7,"#,##0.00"),"-","△")&amp;"】"))</f>
        <v>【58.94】</v>
      </c>
      <c r="CX6" s="21" t="str">
        <f>IF(CX7="",NA(),CX7)</f>
        <v>-</v>
      </c>
      <c r="CY6" s="21">
        <f t="shared" ref="CY6:DG6" si="11">IF(CY7="",NA(),CY7)</f>
        <v>92.84</v>
      </c>
      <c r="CZ6" s="21">
        <f t="shared" si="11"/>
        <v>93.63</v>
      </c>
      <c r="DA6" s="21">
        <f t="shared" si="11"/>
        <v>94.64</v>
      </c>
      <c r="DB6" s="21">
        <f t="shared" si="11"/>
        <v>95.45</v>
      </c>
      <c r="DC6" s="21" t="str">
        <f t="shared" si="11"/>
        <v>-</v>
      </c>
      <c r="DD6" s="21">
        <f t="shared" si="11"/>
        <v>92.72</v>
      </c>
      <c r="DE6" s="21">
        <f t="shared" si="11"/>
        <v>92.88</v>
      </c>
      <c r="DF6" s="21">
        <f t="shared" si="11"/>
        <v>92.9</v>
      </c>
      <c r="DG6" s="21">
        <f t="shared" si="11"/>
        <v>92.89</v>
      </c>
      <c r="DH6" s="20" t="str">
        <f>IF(DH7="","",IF(DH7="-","【-】","【"&amp;SUBSTITUTE(TEXT(DH7,"#,##0.00"),"-","△")&amp;"】"))</f>
        <v>【95.91】</v>
      </c>
      <c r="DI6" s="21" t="str">
        <f>IF(DI7="",NA(),DI7)</f>
        <v>-</v>
      </c>
      <c r="DJ6" s="21">
        <f t="shared" ref="DJ6:DR6" si="12">IF(DJ7="",NA(),DJ7)</f>
        <v>4.18</v>
      </c>
      <c r="DK6" s="21">
        <f t="shared" si="12"/>
        <v>8.44</v>
      </c>
      <c r="DL6" s="21">
        <f t="shared" si="12"/>
        <v>12.61</v>
      </c>
      <c r="DM6" s="21">
        <f t="shared" si="12"/>
        <v>16.760000000000002</v>
      </c>
      <c r="DN6" s="21" t="str">
        <f t="shared" si="12"/>
        <v>-</v>
      </c>
      <c r="DO6" s="21">
        <f t="shared" si="12"/>
        <v>23.79</v>
      </c>
      <c r="DP6" s="21">
        <f t="shared" si="12"/>
        <v>25.66</v>
      </c>
      <c r="DQ6" s="21">
        <f t="shared" si="12"/>
        <v>27.46</v>
      </c>
      <c r="DR6" s="21">
        <f t="shared" si="12"/>
        <v>29.93</v>
      </c>
      <c r="DS6" s="20" t="str">
        <f>IF(DS7="","",IF(DS7="-","【-】","【"&amp;SUBSTITUTE(TEXT(DS7,"#,##0.00"),"-","△")&amp;"】"))</f>
        <v>【41.09】</v>
      </c>
      <c r="DT6" s="21" t="str">
        <f>IF(DT7="",NA(),DT7)</f>
        <v>-</v>
      </c>
      <c r="DU6" s="20">
        <f t="shared" ref="DU6:EC6" si="13">IF(DU7="",NA(),DU7)</f>
        <v>0</v>
      </c>
      <c r="DV6" s="20">
        <f t="shared" si="13"/>
        <v>0</v>
      </c>
      <c r="DW6" s="20">
        <f t="shared" si="13"/>
        <v>0</v>
      </c>
      <c r="DX6" s="20">
        <f t="shared" si="13"/>
        <v>0</v>
      </c>
      <c r="DY6" s="21" t="str">
        <f t="shared" si="13"/>
        <v>-</v>
      </c>
      <c r="DZ6" s="21">
        <f t="shared" si="13"/>
        <v>1.22</v>
      </c>
      <c r="EA6" s="21">
        <f t="shared" si="13"/>
        <v>1.61</v>
      </c>
      <c r="EB6" s="21">
        <f t="shared" si="13"/>
        <v>2.08</v>
      </c>
      <c r="EC6" s="21">
        <f t="shared" si="13"/>
        <v>2.74</v>
      </c>
      <c r="ED6" s="20" t="str">
        <f>IF(ED7="","",IF(ED7="-","【-】","【"&amp;SUBSTITUTE(TEXT(ED7,"#,##0.00"),"-","△")&amp;"】"))</f>
        <v>【8.68】</v>
      </c>
      <c r="EE6" s="21" t="str">
        <f>IF(EE7="",NA(),EE7)</f>
        <v>-</v>
      </c>
      <c r="EF6" s="20">
        <f t="shared" ref="EF6:EN6" si="14">IF(EF7="",NA(),EF7)</f>
        <v>0</v>
      </c>
      <c r="EG6" s="20">
        <f t="shared" si="14"/>
        <v>0</v>
      </c>
      <c r="EH6" s="20">
        <f t="shared" si="14"/>
        <v>0</v>
      </c>
      <c r="EI6" s="20">
        <f t="shared" si="14"/>
        <v>0</v>
      </c>
      <c r="EJ6" s="21" t="str">
        <f t="shared" si="14"/>
        <v>-</v>
      </c>
      <c r="EK6" s="21">
        <f t="shared" si="14"/>
        <v>0.09</v>
      </c>
      <c r="EL6" s="21">
        <f t="shared" si="14"/>
        <v>0.17</v>
      </c>
      <c r="EM6" s="21">
        <f t="shared" si="14"/>
        <v>0.13</v>
      </c>
      <c r="EN6" s="21">
        <f t="shared" si="14"/>
        <v>0.06</v>
      </c>
      <c r="EO6" s="20" t="str">
        <f>IF(EO7="","",IF(EO7="-","【-】","【"&amp;SUBSTITUTE(TEXT(EO7,"#,##0.00"),"-","△")&amp;"】"))</f>
        <v>【0.22】</v>
      </c>
    </row>
    <row r="7" spans="1:148" s="22" customFormat="1" x14ac:dyDescent="0.15">
      <c r="A7" s="14"/>
      <c r="B7" s="23">
        <v>2023</v>
      </c>
      <c r="C7" s="23">
        <v>82082</v>
      </c>
      <c r="D7" s="23">
        <v>46</v>
      </c>
      <c r="E7" s="23">
        <v>17</v>
      </c>
      <c r="F7" s="23">
        <v>1</v>
      </c>
      <c r="G7" s="23">
        <v>0</v>
      </c>
      <c r="H7" s="23" t="s">
        <v>95</v>
      </c>
      <c r="I7" s="23" t="s">
        <v>96</v>
      </c>
      <c r="J7" s="23" t="s">
        <v>97</v>
      </c>
      <c r="K7" s="23" t="s">
        <v>98</v>
      </c>
      <c r="L7" s="23" t="s">
        <v>99</v>
      </c>
      <c r="M7" s="23" t="s">
        <v>100</v>
      </c>
      <c r="N7" s="24" t="s">
        <v>101</v>
      </c>
      <c r="O7" s="24">
        <v>72.84</v>
      </c>
      <c r="P7" s="24">
        <v>84.87</v>
      </c>
      <c r="Q7" s="24">
        <v>91.33</v>
      </c>
      <c r="R7" s="24">
        <v>2849</v>
      </c>
      <c r="S7" s="24">
        <v>75509</v>
      </c>
      <c r="T7" s="24">
        <v>78.59</v>
      </c>
      <c r="U7" s="24">
        <v>960.8</v>
      </c>
      <c r="V7" s="24">
        <v>64040</v>
      </c>
      <c r="W7" s="24">
        <v>15.25</v>
      </c>
      <c r="X7" s="24">
        <v>4199.34</v>
      </c>
      <c r="Y7" s="24" t="s">
        <v>101</v>
      </c>
      <c r="Z7" s="24">
        <v>116.83</v>
      </c>
      <c r="AA7" s="24">
        <v>113.67</v>
      </c>
      <c r="AB7" s="24">
        <v>115.57</v>
      </c>
      <c r="AC7" s="24">
        <v>115.63</v>
      </c>
      <c r="AD7" s="24" t="s">
        <v>101</v>
      </c>
      <c r="AE7" s="24">
        <v>107.85</v>
      </c>
      <c r="AF7" s="24">
        <v>108.04</v>
      </c>
      <c r="AG7" s="24">
        <v>107.49</v>
      </c>
      <c r="AH7" s="24">
        <v>107.64</v>
      </c>
      <c r="AI7" s="24">
        <v>105.91</v>
      </c>
      <c r="AJ7" s="24" t="s">
        <v>101</v>
      </c>
      <c r="AK7" s="24">
        <v>0</v>
      </c>
      <c r="AL7" s="24">
        <v>0</v>
      </c>
      <c r="AM7" s="24">
        <v>0</v>
      </c>
      <c r="AN7" s="24">
        <v>0</v>
      </c>
      <c r="AO7" s="24" t="s">
        <v>101</v>
      </c>
      <c r="AP7" s="24">
        <v>4.72</v>
      </c>
      <c r="AQ7" s="24">
        <v>4.49</v>
      </c>
      <c r="AR7" s="24">
        <v>5.41</v>
      </c>
      <c r="AS7" s="24">
        <v>5.61</v>
      </c>
      <c r="AT7" s="24">
        <v>3.03</v>
      </c>
      <c r="AU7" s="24" t="s">
        <v>101</v>
      </c>
      <c r="AV7" s="24">
        <v>19.46</v>
      </c>
      <c r="AW7" s="24">
        <v>18.11</v>
      </c>
      <c r="AX7" s="24">
        <v>15.2</v>
      </c>
      <c r="AY7" s="24">
        <v>15.01</v>
      </c>
      <c r="AZ7" s="24" t="s">
        <v>101</v>
      </c>
      <c r="BA7" s="24">
        <v>67.930000000000007</v>
      </c>
      <c r="BB7" s="24">
        <v>68.53</v>
      </c>
      <c r="BC7" s="24">
        <v>69.180000000000007</v>
      </c>
      <c r="BD7" s="24">
        <v>76.319999999999993</v>
      </c>
      <c r="BE7" s="24">
        <v>78.430000000000007</v>
      </c>
      <c r="BF7" s="24" t="s">
        <v>101</v>
      </c>
      <c r="BG7" s="24">
        <v>615.77</v>
      </c>
      <c r="BH7" s="24">
        <v>607.54</v>
      </c>
      <c r="BI7" s="24">
        <v>532.54999999999995</v>
      </c>
      <c r="BJ7" s="24">
        <v>501.26</v>
      </c>
      <c r="BK7" s="24" t="s">
        <v>101</v>
      </c>
      <c r="BL7" s="24">
        <v>857.88</v>
      </c>
      <c r="BM7" s="24">
        <v>825.1</v>
      </c>
      <c r="BN7" s="24">
        <v>789.87</v>
      </c>
      <c r="BO7" s="24">
        <v>749.43</v>
      </c>
      <c r="BP7" s="24">
        <v>630.82000000000005</v>
      </c>
      <c r="BQ7" s="24" t="s">
        <v>101</v>
      </c>
      <c r="BR7" s="24">
        <v>100</v>
      </c>
      <c r="BS7" s="24">
        <v>101.17</v>
      </c>
      <c r="BT7" s="24">
        <v>103.84</v>
      </c>
      <c r="BU7" s="24">
        <v>102.81</v>
      </c>
      <c r="BV7" s="24" t="s">
        <v>101</v>
      </c>
      <c r="BW7" s="24">
        <v>94.97</v>
      </c>
      <c r="BX7" s="24">
        <v>97.07</v>
      </c>
      <c r="BY7" s="24">
        <v>98.06</v>
      </c>
      <c r="BZ7" s="24">
        <v>98.46</v>
      </c>
      <c r="CA7" s="24">
        <v>97.81</v>
      </c>
      <c r="CB7" s="24" t="s">
        <v>101</v>
      </c>
      <c r="CC7" s="24">
        <v>153.69</v>
      </c>
      <c r="CD7" s="24">
        <v>153.19999999999999</v>
      </c>
      <c r="CE7" s="24">
        <v>149.72</v>
      </c>
      <c r="CF7" s="24">
        <v>150.18</v>
      </c>
      <c r="CG7" s="24" t="s">
        <v>101</v>
      </c>
      <c r="CH7" s="24">
        <v>159.49</v>
      </c>
      <c r="CI7" s="24">
        <v>157.81</v>
      </c>
      <c r="CJ7" s="24">
        <v>157.37</v>
      </c>
      <c r="CK7" s="24">
        <v>157.44999999999999</v>
      </c>
      <c r="CL7" s="24">
        <v>138.75</v>
      </c>
      <c r="CM7" s="24" t="s">
        <v>101</v>
      </c>
      <c r="CN7" s="24" t="s">
        <v>101</v>
      </c>
      <c r="CO7" s="24" t="s">
        <v>101</v>
      </c>
      <c r="CP7" s="24" t="s">
        <v>101</v>
      </c>
      <c r="CQ7" s="24" t="s">
        <v>101</v>
      </c>
      <c r="CR7" s="24" t="s">
        <v>101</v>
      </c>
      <c r="CS7" s="24">
        <v>65.28</v>
      </c>
      <c r="CT7" s="24">
        <v>64.92</v>
      </c>
      <c r="CU7" s="24">
        <v>64.14</v>
      </c>
      <c r="CV7" s="24">
        <v>63.71</v>
      </c>
      <c r="CW7" s="24">
        <v>58.94</v>
      </c>
      <c r="CX7" s="24" t="s">
        <v>101</v>
      </c>
      <c r="CY7" s="24">
        <v>92.84</v>
      </c>
      <c r="CZ7" s="24">
        <v>93.63</v>
      </c>
      <c r="DA7" s="24">
        <v>94.64</v>
      </c>
      <c r="DB7" s="24">
        <v>95.45</v>
      </c>
      <c r="DC7" s="24" t="s">
        <v>101</v>
      </c>
      <c r="DD7" s="24">
        <v>92.72</v>
      </c>
      <c r="DE7" s="24">
        <v>92.88</v>
      </c>
      <c r="DF7" s="24">
        <v>92.9</v>
      </c>
      <c r="DG7" s="24">
        <v>92.89</v>
      </c>
      <c r="DH7" s="24">
        <v>95.91</v>
      </c>
      <c r="DI7" s="24" t="s">
        <v>101</v>
      </c>
      <c r="DJ7" s="24">
        <v>4.18</v>
      </c>
      <c r="DK7" s="24">
        <v>8.44</v>
      </c>
      <c r="DL7" s="24">
        <v>12.61</v>
      </c>
      <c r="DM7" s="24">
        <v>16.760000000000002</v>
      </c>
      <c r="DN7" s="24" t="s">
        <v>101</v>
      </c>
      <c r="DO7" s="24">
        <v>23.79</v>
      </c>
      <c r="DP7" s="24">
        <v>25.66</v>
      </c>
      <c r="DQ7" s="24">
        <v>27.46</v>
      </c>
      <c r="DR7" s="24">
        <v>29.93</v>
      </c>
      <c r="DS7" s="24">
        <v>41.09</v>
      </c>
      <c r="DT7" s="24" t="s">
        <v>101</v>
      </c>
      <c r="DU7" s="24">
        <v>0</v>
      </c>
      <c r="DV7" s="24">
        <v>0</v>
      </c>
      <c r="DW7" s="24">
        <v>0</v>
      </c>
      <c r="DX7" s="24">
        <v>0</v>
      </c>
      <c r="DY7" s="24" t="s">
        <v>101</v>
      </c>
      <c r="DZ7" s="24">
        <v>1.22</v>
      </c>
      <c r="EA7" s="24">
        <v>1.61</v>
      </c>
      <c r="EB7" s="24">
        <v>2.08</v>
      </c>
      <c r="EC7" s="24">
        <v>2.74</v>
      </c>
      <c r="ED7" s="24">
        <v>8.68</v>
      </c>
      <c r="EE7" s="24" t="s">
        <v>101</v>
      </c>
      <c r="EF7" s="24">
        <v>0</v>
      </c>
      <c r="EG7" s="24">
        <v>0</v>
      </c>
      <c r="EH7" s="24">
        <v>0</v>
      </c>
      <c r="EI7" s="24">
        <v>0</v>
      </c>
      <c r="EJ7" s="24" t="s">
        <v>101</v>
      </c>
      <c r="EK7" s="24">
        <v>0.09</v>
      </c>
      <c r="EL7" s="24">
        <v>0.17</v>
      </c>
      <c r="EM7" s="24">
        <v>0.13</v>
      </c>
      <c r="EN7" s="24">
        <v>0.06</v>
      </c>
      <c r="EO7" s="24">
        <v>0.22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102</v>
      </c>
      <c r="C9" s="26" t="s">
        <v>103</v>
      </c>
      <c r="D9" s="26" t="s">
        <v>104</v>
      </c>
      <c r="E9" s="26" t="s">
        <v>105</v>
      </c>
      <c r="F9" s="26"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107</v>
      </c>
    </row>
    <row r="12" spans="1:148" x14ac:dyDescent="0.15">
      <c r="B12">
        <v>1</v>
      </c>
      <c r="C12">
        <v>1</v>
      </c>
      <c r="D12">
        <v>2</v>
      </c>
      <c r="E12">
        <v>3</v>
      </c>
      <c r="F12">
        <v>4</v>
      </c>
      <c r="G12" t="s">
        <v>108</v>
      </c>
    </row>
    <row r="13" spans="1:148" x14ac:dyDescent="0.15">
      <c r="B13" t="s">
        <v>109</v>
      </c>
      <c r="C13" t="s">
        <v>109</v>
      </c>
      <c r="D13" t="s">
        <v>109</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政策企画部情報システム課</cp:lastModifiedBy>
  <cp:lastPrinted>2025-02-05T06:22:57Z</cp:lastPrinted>
  <dcterms:created xsi:type="dcterms:W3CDTF">2025-01-24T06:58:51Z</dcterms:created>
  <dcterms:modified xsi:type="dcterms:W3CDTF">2025-02-19T05:05:44Z</dcterms:modified>
  <cp:category/>
</cp:coreProperties>
</file>