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財政\理財\Ｒ６理財\05_公営企業関係\15_経営比較分析表\99_【依頼】経営比較分析表の分析等について\05_確認作業・確認後修正データ\05_公共下水道（法適）38\"/>
    </mc:Choice>
  </mc:AlternateContent>
  <workbookProtection workbookAlgorithmName="SHA-512" workbookHashValue="Q7zkAy2MbZ2RBdCWkiPL+K9ZwOr2V3VACwDOsUL3nRQB6UF3KJC37oIl9THgpdC8x4gfHB0UmQqN40vH4Bnm4g==" workbookSaltValue="wF3TJih4PGB4HGvioRzs6g==" workbookSpinCount="100000" lockStructure="1"/>
  <bookViews>
    <workbookView xWindow="0" yWindow="0" windowWidth="8250" windowHeight="9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<sst xmlns="http://schemas.openxmlformats.org/spreadsheetml/2006/main" count="253" uniqueCount="114">
  <si>
    <t>⑤経費回収率(％)</t>
  </si>
  <si>
    <t>類似団体区分</t>
    <rPh sb="4" eb="6">
      <t>クブン</t>
    </rPh>
    <phoneticPr fontId="1"/>
  </si>
  <si>
    <t>年度</t>
    <rPh sb="0" eb="2">
      <t>ネンド</t>
    </rPh>
    <phoneticPr fontId="1"/>
  </si>
  <si>
    <t>経営比較分析表（令和5年度決算）</t>
    <rPh sb="8" eb="10">
      <t>レイワ</t>
    </rPh>
    <rPh sb="11" eb="13">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</si>
  <si>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</si>
  <si>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</si>
  <si>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</si>
  <si>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</si>
  <si>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</si>
  <si>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茨城県　北茨城市</t>
  </si>
  <si>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</si>
  <si>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</si>
  <si>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</si>
  <si>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</si>
  <si>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</si>
  <si>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</si>
  <si>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</si>
  <si>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</si>
  <si>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</si>
  <si>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</si>
  <si>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</si>
  <si>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</si>
  <si>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</si>
  <si>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</si>
  <si>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</si>
  <si>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</si>
  <si>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</si>
  <si>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</si>
  <si>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</si>
  <si>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</si>
  <si>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</si>
  <si>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</si>
  <si>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</si>
  <si>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t>
  </si>
  <si>
    <t>2①</t>
  </si>
  <si>
    <t>類似団体平均値（平均値）</t>
  </si>
  <si>
    <t>【】</t>
  </si>
  <si>
    <t>令和5年度全国平均</t>
    <rPh sb="0" eb="2">
      <t>レイワ</t>
    </rPh>
    <rPh sb="3" eb="5">
      <t>ネンド</t>
    </rPh>
    <phoneticPr fontId="1"/>
  </si>
  <si>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</si>
  <si>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</si>
  <si>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</si>
  <si>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</si>
  <si>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</si>
  <si>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</si>
  <si>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</si>
  <si>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</si>
  <si>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</si>
  <si>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</si>
  <si>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</si>
  <si>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</si>
  <si>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</si>
  <si>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</si>
  <si>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</si>
  <si>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</si>
  <si>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</si>
  <si>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</si>
  <si>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</si>
  <si>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</si>
  <si>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</si>
  <si>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</si>
  <si>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</si>
  <si>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</si>
  <si>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</si>
  <si>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</si>
  <si>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</si>
  <si>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</si>
  <si>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</si>
  <si>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</si>
  <si>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</si>
  <si>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</si>
  <si>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</si>
  <si>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</si>
  <si>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</si>
  <si>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</si>
  <si>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</si>
  <si>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</si>
  <si>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</si>
  <si>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</si>
  <si>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</si>
  <si>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</si>
  <si>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</si>
  <si>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</si>
  <si>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</si>
  <si>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</si>
  <si>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</si>
  <si>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</si>
  <si>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</si>
  <si>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</si>
  <si>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</si>
  <si>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</si>
  <si>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</si>
  <si>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</si>
  <si>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</si>
  <si>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</si>
  <si>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</si>
  <si>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</si>
  <si>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法適用</t>
  </si>
  <si>
    <t>下水道事業</t>
  </si>
  <si>
    <t>公共下水道</t>
  </si>
  <si>
    <t>Cc2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</si>
  <si>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</si>
  <si>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</si>
  <si>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</si>
  <si>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</si>
  <si>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</si>
  <si>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</si>
  <si>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</si>
  <si>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</si>
  <si>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</si>
  <si>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</si>
  <si>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</si>
  <si>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①経常収支比率は、一般会計繰入金の収益が増加したため前年より増加し、類似団体平均に近づいた。下水道整備区域の拡大を進めているので、使用料収入の増加が見込まれる。今後も接続を促進し、支出低減に努める。
②累積欠損金比率は、類似団体平均を大きく上回っている。要因としては維持管理費が増加していることが挙げられる。今後は、適正な維持管理を行い、欠損金の増加を少しでも減らすよう水洗化率の向上及び経費削減に努める。
③流動比率は、消費税の還付金が増加したことにより流動資産が増加している。
⑤経費回収率は、浄化センターの維持管理委託料が増加したため前年より減少した。引き続き経費削減等の改善や未整備地区の普及を進める。
⑥汚水処理原価は、維持管理委託料が増加したため前年より増加した。類似団体平均を上回っているが、施設稼働率が低いことが原因であるため、引き続き管渠整備を進め、接続率を向上させ汚水流入量を増加させることで改善に努める。
⑦施設利用率は、類似団体平均を下回っているが、下水道整備区域の拡大を進め、接続率を向上させ改善に努める。
⑧水洗化率は、類似団体平均を下回っている。要因としては供用開始間もない区域においての接続戸数の少なさが考えられる。今後、未接続世帯への接続促進活動を続け水洗化率の向上に努める。</t>
    <rPh sb="1" eb="3">
      <t>ケイジョウ</t>
    </rPh>
    <rPh sb="3" eb="5">
      <t>シュウシ</t>
    </rPh>
    <rPh sb="5" eb="7">
      <t>ヒリツ</t>
    </rPh>
    <rPh sb="20" eb="22">
      <t>ゾウカ</t>
    </rPh>
    <rPh sb="26" eb="28">
      <t>ゼンネン</t>
    </rPh>
    <rPh sb="30" eb="32">
      <t>ゾウカ</t>
    </rPh>
    <rPh sb="41" eb="42">
      <t>チカ</t>
    </rPh>
    <rPh sb="46" eb="49">
      <t>ゲスイドウ</t>
    </rPh>
    <rPh sb="49" eb="51">
      <t>セイビ</t>
    </rPh>
    <rPh sb="51" eb="53">
      <t>クイキ</t>
    </rPh>
    <rPh sb="54" eb="56">
      <t>カクダイ</t>
    </rPh>
    <rPh sb="57" eb="58">
      <t>スス</t>
    </rPh>
    <rPh sb="65" eb="68">
      <t>シヨウリョウ</t>
    </rPh>
    <rPh sb="68" eb="70">
      <t>シュウニュウ</t>
    </rPh>
    <rPh sb="71" eb="73">
      <t>ゾウカ</t>
    </rPh>
    <rPh sb="74" eb="76">
      <t>ミコ</t>
    </rPh>
    <rPh sb="80" eb="82">
      <t>コンゴ</t>
    </rPh>
    <rPh sb="83" eb="85">
      <t>セツゾク</t>
    </rPh>
    <rPh sb="86" eb="88">
      <t>ソクシン</t>
    </rPh>
    <rPh sb="95" eb="96">
      <t>ツト</t>
    </rPh>
    <rPh sb="101" eb="103">
      <t>ルイセキ</t>
    </rPh>
    <rPh sb="103" eb="105">
      <t>ケッソン</t>
    </rPh>
    <rPh sb="105" eb="106">
      <t>キン</t>
    </rPh>
    <rPh sb="106" eb="108">
      <t>ヒリツ</t>
    </rPh>
    <rPh sb="110" eb="112">
      <t>ルイジ</t>
    </rPh>
    <rPh sb="112" eb="114">
      <t>ダンタイ</t>
    </rPh>
    <rPh sb="114" eb="116">
      <t>ヘイキン</t>
    </rPh>
    <rPh sb="117" eb="118">
      <t>オオ</t>
    </rPh>
    <rPh sb="120" eb="122">
      <t>ウワマワ</t>
    </rPh>
    <rPh sb="127" eb="129">
      <t>ヨウイン</t>
    </rPh>
    <rPh sb="133" eb="135">
      <t>イジ</t>
    </rPh>
    <rPh sb="135" eb="138">
      <t>カンリヒ</t>
    </rPh>
    <rPh sb="139" eb="141">
      <t>ゾウカ</t>
    </rPh>
    <rPh sb="148" eb="149">
      <t>ア</t>
    </rPh>
    <rPh sb="154" eb="156">
      <t>コンゴ</t>
    </rPh>
    <rPh sb="158" eb="160">
      <t>テキセイ</t>
    </rPh>
    <rPh sb="161" eb="163">
      <t>イジ</t>
    </rPh>
    <rPh sb="163" eb="165">
      <t>カンリ</t>
    </rPh>
    <rPh sb="166" eb="167">
      <t>オコナ</t>
    </rPh>
    <rPh sb="211" eb="214">
      <t>ショウヒゼイ</t>
    </rPh>
    <rPh sb="215" eb="218">
      <t>カンプキン</t>
    </rPh>
    <rPh sb="219" eb="221">
      <t>ゾウカ</t>
    </rPh>
    <rPh sb="242" eb="244">
      <t>ケイヒ</t>
    </rPh>
    <rPh sb="244" eb="246">
      <t>カイシュウ</t>
    </rPh>
    <rPh sb="246" eb="247">
      <t>リツ</t>
    </rPh>
    <rPh sb="249" eb="251">
      <t>ジョウカ</t>
    </rPh>
    <rPh sb="256" eb="263">
      <t>イジカンリイタクリョウ</t>
    </rPh>
    <rPh sb="264" eb="266">
      <t>ゾウカ</t>
    </rPh>
    <rPh sb="270" eb="272">
      <t>ゼンネン</t>
    </rPh>
    <rPh sb="274" eb="276">
      <t>ゲンショウ</t>
    </rPh>
    <rPh sb="307" eb="309">
      <t>オスイ</t>
    </rPh>
    <rPh sb="309" eb="311">
      <t>ショリ</t>
    </rPh>
    <rPh sb="311" eb="313">
      <t>ゲンカ</t>
    </rPh>
    <rPh sb="323" eb="325">
      <t>ゾウカ</t>
    </rPh>
    <rPh sb="329" eb="331">
      <t>ゼンネン</t>
    </rPh>
    <rPh sb="333" eb="335">
      <t>ゾウカ</t>
    </rPh>
    <rPh sb="338" eb="344">
      <t>ルイジダンタイヘイキン</t>
    </rPh>
    <rPh sb="345" eb="347">
      <t>ウワマワ</t>
    </rPh>
    <rPh sb="355" eb="357">
      <t>カドウ</t>
    </rPh>
    <rPh sb="357" eb="358">
      <t>リツ</t>
    </rPh>
    <rPh sb="359" eb="360">
      <t>ヒク</t>
    </rPh>
    <rPh sb="364" eb="366">
      <t>ゲンイン</t>
    </rPh>
    <rPh sb="372" eb="373">
      <t>ヒ</t>
    </rPh>
    <rPh sb="374" eb="375">
      <t>ツヅ</t>
    </rPh>
    <rPh sb="384" eb="386">
      <t>セツゾク</t>
    </rPh>
    <rPh sb="386" eb="387">
      <t>リツ</t>
    </rPh>
    <rPh sb="388" eb="390">
      <t>コウジョウ</t>
    </rPh>
    <rPh sb="392" eb="394">
      <t>オスイ</t>
    </rPh>
    <rPh sb="394" eb="396">
      <t>リュウニュウ</t>
    </rPh>
    <rPh sb="396" eb="397">
      <t>リョウ</t>
    </rPh>
    <rPh sb="398" eb="400">
      <t>ゾウカ</t>
    </rPh>
    <rPh sb="415" eb="417">
      <t>シセツ</t>
    </rPh>
    <rPh sb="417" eb="419">
      <t>リヨウ</t>
    </rPh>
    <rPh sb="419" eb="420">
      <t>リツ</t>
    </rPh>
    <rPh sb="422" eb="428">
      <t>ルイジダンタイヘイキン</t>
    </rPh>
    <rPh sb="429" eb="431">
      <t>シタマワ</t>
    </rPh>
    <rPh sb="437" eb="444">
      <t>ゲスイドウセイビクイキ</t>
    </rPh>
    <rPh sb="445" eb="447">
      <t>カクダイ</t>
    </rPh>
    <rPh sb="448" eb="449">
      <t>スス</t>
    </rPh>
    <rPh sb="451" eb="453">
      <t>セツゾク</t>
    </rPh>
    <rPh sb="453" eb="454">
      <t>リツ</t>
    </rPh>
    <rPh sb="459" eb="461">
      <t>カイゼン</t>
    </rPh>
    <rPh sb="462" eb="463">
      <t>ツト</t>
    </rPh>
    <rPh sb="468" eb="471">
      <t>スイセンカ</t>
    </rPh>
    <rPh sb="471" eb="472">
      <t>リツ</t>
    </rPh>
    <rPh sb="474" eb="480">
      <t>ルイジダンタイヘイキン</t>
    </rPh>
    <rPh sb="481" eb="483">
      <t>シタマワ</t>
    </rPh>
    <rPh sb="488" eb="490">
      <t>ヨウイン</t>
    </rPh>
    <rPh sb="494" eb="496">
      <t>キョウヨウ</t>
    </rPh>
    <rPh sb="496" eb="498">
      <t>カイシ</t>
    </rPh>
    <rPh sb="498" eb="499">
      <t>マ</t>
    </rPh>
    <rPh sb="502" eb="504">
      <t>クイキ</t>
    </rPh>
    <rPh sb="509" eb="511">
      <t>セツゾク</t>
    </rPh>
    <rPh sb="511" eb="513">
      <t>コスウ</t>
    </rPh>
    <rPh sb="514" eb="515">
      <t>スク</t>
    </rPh>
    <rPh sb="518" eb="519">
      <t>カンガ</t>
    </rPh>
    <rPh sb="524" eb="526">
      <t>コンゴ</t>
    </rPh>
    <rPh sb="527" eb="530">
      <t>ミセツゾク</t>
    </rPh>
    <rPh sb="530" eb="532">
      <t>セタイ</t>
    </rPh>
    <rPh sb="534" eb="536">
      <t>セツゾク</t>
    </rPh>
    <rPh sb="536" eb="538">
      <t>ソクシン</t>
    </rPh>
    <rPh sb="538" eb="540">
      <t>カツドウ</t>
    </rPh>
    <rPh sb="541" eb="542">
      <t>ツヅ</t>
    </rPh>
    <rPh sb="543" eb="546">
      <t>スイセンカ</t>
    </rPh>
    <rPh sb="546" eb="547">
      <t>リツ</t>
    </rPh>
    <rPh sb="548" eb="550">
      <t>コウジョウ</t>
    </rPh>
    <rPh sb="551" eb="552">
      <t>ツト</t>
    </rPh>
    <phoneticPr fontId="13"/>
  </si>
  <si>
    <t>　当市の公共下水道は平成17年10月に供用開始した比較的新しい施設であるため、管渠老朽化率は0％となっている。
　しかしながら今後、集中浄化槽を廃止して公共下水道に編入するケースも生じるため、その場合は、ストックマネジメント計画に基づき、計画的な点検及び修繕を進めていく必要がある。</t>
    <rPh sb="1" eb="3">
      <t>トウシ</t>
    </rPh>
    <rPh sb="4" eb="6">
      <t>コウキョウ</t>
    </rPh>
    <rPh sb="6" eb="9">
      <t>ゲスイドウ</t>
    </rPh>
    <rPh sb="10" eb="12">
      <t>ヘイセイ</t>
    </rPh>
    <rPh sb="14" eb="15">
      <t>ネン</t>
    </rPh>
    <rPh sb="17" eb="18">
      <t>ガツ</t>
    </rPh>
    <rPh sb="19" eb="23">
      <t>キョウヨウカイシ</t>
    </rPh>
    <rPh sb="25" eb="28">
      <t>ヒカクテキ</t>
    </rPh>
    <rPh sb="28" eb="29">
      <t>アタラ</t>
    </rPh>
    <rPh sb="31" eb="33">
      <t>シセツ</t>
    </rPh>
    <rPh sb="39" eb="41">
      <t>カンキョ</t>
    </rPh>
    <rPh sb="41" eb="44">
      <t>ロウキュウカ</t>
    </rPh>
    <rPh sb="44" eb="45">
      <t>リツ</t>
    </rPh>
    <rPh sb="66" eb="68">
      <t>シュウチュウ</t>
    </rPh>
    <rPh sb="68" eb="71">
      <t>ジョウカソウ</t>
    </rPh>
    <rPh sb="72" eb="74">
      <t>ハイシ</t>
    </rPh>
    <rPh sb="76" eb="78">
      <t>コウキョウ</t>
    </rPh>
    <rPh sb="78" eb="81">
      <t>ゲスイドウ</t>
    </rPh>
    <rPh sb="82" eb="84">
      <t>ヘンニュウ</t>
    </rPh>
    <rPh sb="90" eb="91">
      <t>ショウ</t>
    </rPh>
    <rPh sb="98" eb="100">
      <t>バアイ</t>
    </rPh>
    <rPh sb="112" eb="114">
      <t>ケイカク</t>
    </rPh>
    <rPh sb="115" eb="116">
      <t>モト</t>
    </rPh>
    <rPh sb="119" eb="122">
      <t>ケイカクテキ</t>
    </rPh>
    <rPh sb="123" eb="125">
      <t>テンケン</t>
    </rPh>
    <rPh sb="125" eb="126">
      <t>オヨ</t>
    </rPh>
    <rPh sb="127" eb="129">
      <t>シュウゼン</t>
    </rPh>
    <rPh sb="130" eb="131">
      <t>スス</t>
    </rPh>
    <rPh sb="135" eb="137">
      <t>ヒツヨウ</t>
    </rPh>
    <phoneticPr fontId="13"/>
  </si>
  <si>
    <t>　現在、下水道整備区域の拡大を進めているところであり、今後は計画区域内で最も人口密度の高いJR磯原駅周辺の整備を引き続き進める予定である。これにより、整備（処理）区域内人口の増加が見込まれる。整備区域拡大を接続戸数の増加に繋げられるよう、接続促進を進め、施設利用率の向上及び使用料収入の増加に取り組んでいく。また、ストックマネジメント計画に基づき、施設の計画的な更新と支出の平準化を図っていく。</t>
    <rPh sb="1" eb="3">
      <t>ゲンザイ</t>
    </rPh>
    <rPh sb="4" eb="11">
      <t>ゲスイドウセイビクイキ</t>
    </rPh>
    <rPh sb="12" eb="14">
      <t>カクダイ</t>
    </rPh>
    <rPh sb="15" eb="16">
      <t>スス</t>
    </rPh>
    <rPh sb="27" eb="29">
      <t>コンゴ</t>
    </rPh>
    <rPh sb="30" eb="32">
      <t>ケイカク</t>
    </rPh>
    <rPh sb="32" eb="35">
      <t>クイキナイ</t>
    </rPh>
    <rPh sb="36" eb="37">
      <t>モット</t>
    </rPh>
    <rPh sb="38" eb="40">
      <t>ジンコウ</t>
    </rPh>
    <rPh sb="40" eb="42">
      <t>ミツド</t>
    </rPh>
    <rPh sb="43" eb="44">
      <t>タカ</t>
    </rPh>
    <rPh sb="47" eb="50">
      <t>イソハラエキ</t>
    </rPh>
    <rPh sb="50" eb="52">
      <t>シュウヘン</t>
    </rPh>
    <rPh sb="53" eb="55">
      <t>セイビ</t>
    </rPh>
    <rPh sb="56" eb="57">
      <t>ヒ</t>
    </rPh>
    <rPh sb="58" eb="59">
      <t>ツヅ</t>
    </rPh>
    <rPh sb="60" eb="61">
      <t>スス</t>
    </rPh>
    <rPh sb="63" eb="65">
      <t>ヨテイ</t>
    </rPh>
    <rPh sb="75" eb="77">
      <t>セイビ</t>
    </rPh>
    <rPh sb="78" eb="80">
      <t>ショリ</t>
    </rPh>
    <rPh sb="81" eb="83">
      <t>クイキ</t>
    </rPh>
    <rPh sb="83" eb="84">
      <t>ナイ</t>
    </rPh>
    <rPh sb="84" eb="86">
      <t>ジンコウ</t>
    </rPh>
    <rPh sb="87" eb="89">
      <t>ゾウカ</t>
    </rPh>
    <rPh sb="90" eb="92">
      <t>ミコ</t>
    </rPh>
    <rPh sb="96" eb="98">
      <t>セイビ</t>
    </rPh>
    <rPh sb="98" eb="100">
      <t>クイキ</t>
    </rPh>
    <rPh sb="100" eb="102">
      <t>カクダイ</t>
    </rPh>
    <rPh sb="103" eb="105">
      <t>セツゾク</t>
    </rPh>
    <rPh sb="105" eb="107">
      <t>コスウ</t>
    </rPh>
    <rPh sb="108" eb="110">
      <t>ゾウカ</t>
    </rPh>
    <rPh sb="111" eb="112">
      <t>ツナ</t>
    </rPh>
    <rPh sb="119" eb="121">
      <t>セツゾク</t>
    </rPh>
    <rPh sb="121" eb="123">
      <t>ソクシン</t>
    </rPh>
    <rPh sb="124" eb="125">
      <t>スス</t>
    </rPh>
    <rPh sb="127" eb="129">
      <t>シセツ</t>
    </rPh>
    <rPh sb="129" eb="131">
      <t>リヨウ</t>
    </rPh>
    <rPh sb="131" eb="132">
      <t>リツ</t>
    </rPh>
    <rPh sb="133" eb="135">
      <t>コウジョウ</t>
    </rPh>
    <rPh sb="135" eb="136">
      <t>オヨ</t>
    </rPh>
    <rPh sb="137" eb="140">
      <t>シヨウリョウ</t>
    </rPh>
    <rPh sb="140" eb="142">
      <t>シュウニュウ</t>
    </rPh>
    <rPh sb="143" eb="145">
      <t>ゾウカ</t>
    </rPh>
    <rPh sb="146" eb="147">
      <t>ト</t>
    </rPh>
    <rPh sb="148" eb="149">
      <t>ク</t>
    </rPh>
    <rPh sb="167" eb="169">
      <t>ケイカク</t>
    </rPh>
    <rPh sb="170" eb="171">
      <t>モト</t>
    </rPh>
    <rPh sb="174" eb="176">
      <t>シセツ</t>
    </rPh>
    <rPh sb="177" eb="180">
      <t>ケイカクテキ</t>
    </rPh>
    <rPh sb="181" eb="183">
      <t>コウシン</t>
    </rPh>
    <rPh sb="184" eb="186">
      <t>シシュツ</t>
    </rPh>
    <rPh sb="187" eb="190">
      <t>ヘイジュンカ</t>
    </rPh>
    <rPh sb="191" eb="192">
      <t>ハカ</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</si>
</sst>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quot;△&quot;#,##0.00"/>
    <numFmt numFmtId="177" formatCode="#,##0;&quot;△&quot;#,##0"/>
    <numFmt numFmtId="178" formatCode="&quot;R&quot;yy"/>
    <numFmt numFmtId="179" formatCode="0.00_);[Red]\(0.00\)"/>
    <numFmt numFmtId="180" formatCode="#,##0.00;&quot;△&quot;#,##0.00;&quot;-&quot;"/>
  </numFmts>
  <fonts count="17"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sz val="6"/>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6" fillId="0" borderId="0" xfId="0" applyFont="1">
      <alignment vertical="center"/>
    </xf>
    <xf numFmtId="180"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4EB5-40A2-9C32-B41BA464807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1.65</c:v>
                </c:pt>
                <c:pt idx="2">
                  <c:v>0.14000000000000001</c:v>
                </c:pt>
                <c:pt idx="3">
                  <c:v>0.08</c:v>
                </c:pt>
                <c:pt idx="4">
                  <c:v>0.57999999999999996</c:v>
                </c:pt>
              </c:numCache>
            </c:numRef>
          </c:val>
          <c:smooth val="0"/>
          <c:extLst>
            <c:ext xmlns:c16="http://schemas.microsoft.com/office/drawing/2014/chart" uri="{C3380CC4-5D6E-409C-BE32-E72D297353CC}">
              <c16:uniqueId val="{00000001-4EB5-40A2-9C32-B41BA464807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27.88</c:v>
                </c:pt>
                <c:pt idx="2">
                  <c:v>32.229999999999997</c:v>
                </c:pt>
                <c:pt idx="3">
                  <c:v>29.08</c:v>
                </c:pt>
                <c:pt idx="4">
                  <c:v>29.6</c:v>
                </c:pt>
              </c:numCache>
            </c:numRef>
          </c:val>
          <c:extLst>
            <c:ext xmlns:c16="http://schemas.microsoft.com/office/drawing/2014/chart" uri="{C3380CC4-5D6E-409C-BE32-E72D297353CC}">
              <c16:uniqueId val="{00000000-49B7-4918-AAD3-F6C658F99B1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50.53</c:v>
                </c:pt>
                <c:pt idx="2">
                  <c:v>51.42</c:v>
                </c:pt>
                <c:pt idx="3">
                  <c:v>48.95</c:v>
                </c:pt>
                <c:pt idx="4">
                  <c:v>49.28</c:v>
                </c:pt>
              </c:numCache>
            </c:numRef>
          </c:val>
          <c:smooth val="0"/>
          <c:extLst>
            <c:ext xmlns:c16="http://schemas.microsoft.com/office/drawing/2014/chart" uri="{C3380CC4-5D6E-409C-BE32-E72D297353CC}">
              <c16:uniqueId val="{00000001-49B7-4918-AAD3-F6C658F99B1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74.819999999999993</c:v>
                </c:pt>
                <c:pt idx="2">
                  <c:v>77.55</c:v>
                </c:pt>
                <c:pt idx="3">
                  <c:v>73.86</c:v>
                </c:pt>
                <c:pt idx="4">
                  <c:v>73.61</c:v>
                </c:pt>
              </c:numCache>
            </c:numRef>
          </c:val>
          <c:extLst>
            <c:ext xmlns:c16="http://schemas.microsoft.com/office/drawing/2014/chart" uri="{C3380CC4-5D6E-409C-BE32-E72D297353CC}">
              <c16:uniqueId val="{00000000-BE5F-42DE-9653-5AE197C47A5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82.08</c:v>
                </c:pt>
                <c:pt idx="2">
                  <c:v>81.34</c:v>
                </c:pt>
                <c:pt idx="3">
                  <c:v>81.14</c:v>
                </c:pt>
                <c:pt idx="4">
                  <c:v>79.7</c:v>
                </c:pt>
              </c:numCache>
            </c:numRef>
          </c:val>
          <c:smooth val="0"/>
          <c:extLst>
            <c:ext xmlns:c16="http://schemas.microsoft.com/office/drawing/2014/chart" uri="{C3380CC4-5D6E-409C-BE32-E72D297353CC}">
              <c16:uniqueId val="{00000001-BE5F-42DE-9653-5AE197C47A5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88.55</c:v>
                </c:pt>
                <c:pt idx="2">
                  <c:v>83.73</c:v>
                </c:pt>
                <c:pt idx="3">
                  <c:v>78.05</c:v>
                </c:pt>
                <c:pt idx="4">
                  <c:v>101.76</c:v>
                </c:pt>
              </c:numCache>
            </c:numRef>
          </c:val>
          <c:extLst>
            <c:ext xmlns:c16="http://schemas.microsoft.com/office/drawing/2014/chart" uri="{C3380CC4-5D6E-409C-BE32-E72D297353CC}">
              <c16:uniqueId val="{00000000-BD4C-43C2-944E-CFA3B6C4FEE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107.21</c:v>
                </c:pt>
                <c:pt idx="2">
                  <c:v>107.08</c:v>
                </c:pt>
                <c:pt idx="3">
                  <c:v>106.08</c:v>
                </c:pt>
                <c:pt idx="4">
                  <c:v>106.87</c:v>
                </c:pt>
              </c:numCache>
            </c:numRef>
          </c:val>
          <c:smooth val="0"/>
          <c:extLst>
            <c:ext xmlns:c16="http://schemas.microsoft.com/office/drawing/2014/chart" uri="{C3380CC4-5D6E-409C-BE32-E72D297353CC}">
              <c16:uniqueId val="{00000001-BD4C-43C2-944E-CFA3B6C4FEE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3.84</c:v>
                </c:pt>
                <c:pt idx="2">
                  <c:v>7.6</c:v>
                </c:pt>
                <c:pt idx="3">
                  <c:v>11.21</c:v>
                </c:pt>
                <c:pt idx="4">
                  <c:v>14.4</c:v>
                </c:pt>
              </c:numCache>
            </c:numRef>
          </c:val>
          <c:extLst>
            <c:ext xmlns:c16="http://schemas.microsoft.com/office/drawing/2014/chart" uri="{C3380CC4-5D6E-409C-BE32-E72D297353CC}">
              <c16:uniqueId val="{00000000-04EA-4407-B717-2F826C3DED8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12.7</c:v>
                </c:pt>
                <c:pt idx="2">
                  <c:v>14.65</c:v>
                </c:pt>
                <c:pt idx="3">
                  <c:v>16.11</c:v>
                </c:pt>
                <c:pt idx="4">
                  <c:v>17.05</c:v>
                </c:pt>
              </c:numCache>
            </c:numRef>
          </c:val>
          <c:smooth val="0"/>
          <c:extLst>
            <c:ext xmlns:c16="http://schemas.microsoft.com/office/drawing/2014/chart" uri="{C3380CC4-5D6E-409C-BE32-E72D297353CC}">
              <c16:uniqueId val="{00000001-04EA-4407-B717-2F826C3DED8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4EFF-4524-965F-0B3F11BC46F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formatCode="#,##0.00;&quot;△&quot;#,##0.00;&quot;-&quot;">
                  <c:v>0.1</c:v>
                </c:pt>
                <c:pt idx="3" formatCode="#,##0.00;&quot;△&quot;#,##0.00;&quot;-&quot;">
                  <c:v>0.17</c:v>
                </c:pt>
                <c:pt idx="4" formatCode="#,##0.00;&quot;△&quot;#,##0.00;&quot;-&quot;">
                  <c:v>0.22</c:v>
                </c:pt>
              </c:numCache>
            </c:numRef>
          </c:val>
          <c:smooth val="0"/>
          <c:extLst>
            <c:ext xmlns:c16="http://schemas.microsoft.com/office/drawing/2014/chart" uri="{C3380CC4-5D6E-409C-BE32-E72D297353CC}">
              <c16:uniqueId val="{00000001-4EFF-4524-965F-0B3F11BC46F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76.88</c:v>
                </c:pt>
                <c:pt idx="2">
                  <c:v>197.91</c:v>
                </c:pt>
                <c:pt idx="3">
                  <c:v>317.85000000000002</c:v>
                </c:pt>
                <c:pt idx="4">
                  <c:v>308.14999999999998</c:v>
                </c:pt>
              </c:numCache>
            </c:numRef>
          </c:val>
          <c:extLst>
            <c:ext xmlns:c16="http://schemas.microsoft.com/office/drawing/2014/chart" uri="{C3380CC4-5D6E-409C-BE32-E72D297353CC}">
              <c16:uniqueId val="{00000000-39E9-482C-966D-D2A108F8D69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43.71</c:v>
                </c:pt>
                <c:pt idx="2">
                  <c:v>45.94</c:v>
                </c:pt>
                <c:pt idx="3">
                  <c:v>29.34</c:v>
                </c:pt>
                <c:pt idx="4">
                  <c:v>21.73</c:v>
                </c:pt>
              </c:numCache>
            </c:numRef>
          </c:val>
          <c:smooth val="0"/>
          <c:extLst>
            <c:ext xmlns:c16="http://schemas.microsoft.com/office/drawing/2014/chart" uri="{C3380CC4-5D6E-409C-BE32-E72D297353CC}">
              <c16:uniqueId val="{00000001-39E9-482C-966D-D2A108F8D69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34.82</c:v>
                </c:pt>
                <c:pt idx="2">
                  <c:v>51.53</c:v>
                </c:pt>
                <c:pt idx="3">
                  <c:v>71.23</c:v>
                </c:pt>
                <c:pt idx="4">
                  <c:v>84.72</c:v>
                </c:pt>
              </c:numCache>
            </c:numRef>
          </c:val>
          <c:extLst>
            <c:ext xmlns:c16="http://schemas.microsoft.com/office/drawing/2014/chart" uri="{C3380CC4-5D6E-409C-BE32-E72D297353CC}">
              <c16:uniqueId val="{00000000-24AD-4858-8123-5DFCD36D675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40.67</c:v>
                </c:pt>
                <c:pt idx="2">
                  <c:v>47.7</c:v>
                </c:pt>
                <c:pt idx="3">
                  <c:v>50.59</c:v>
                </c:pt>
                <c:pt idx="4">
                  <c:v>62.37</c:v>
                </c:pt>
              </c:numCache>
            </c:numRef>
          </c:val>
          <c:smooth val="0"/>
          <c:extLst>
            <c:ext xmlns:c16="http://schemas.microsoft.com/office/drawing/2014/chart" uri="{C3380CC4-5D6E-409C-BE32-E72D297353CC}">
              <c16:uniqueId val="{00000001-24AD-4858-8123-5DFCD36D675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4B52-4F91-A050-6704713DC70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1050.51</c:v>
                </c:pt>
                <c:pt idx="2">
                  <c:v>1102.01</c:v>
                </c:pt>
                <c:pt idx="3">
                  <c:v>987.36</c:v>
                </c:pt>
                <c:pt idx="4">
                  <c:v>1042.77</c:v>
                </c:pt>
              </c:numCache>
            </c:numRef>
          </c:val>
          <c:smooth val="0"/>
          <c:extLst>
            <c:ext xmlns:c16="http://schemas.microsoft.com/office/drawing/2014/chart" uri="{C3380CC4-5D6E-409C-BE32-E72D297353CC}">
              <c16:uniqueId val="{00000001-4B52-4F91-A050-6704713DC70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57.55</c:v>
                </c:pt>
                <c:pt idx="2">
                  <c:v>73.08</c:v>
                </c:pt>
                <c:pt idx="3">
                  <c:v>74.680000000000007</c:v>
                </c:pt>
                <c:pt idx="4">
                  <c:v>67.540000000000006</c:v>
                </c:pt>
              </c:numCache>
            </c:numRef>
          </c:val>
          <c:extLst>
            <c:ext xmlns:c16="http://schemas.microsoft.com/office/drawing/2014/chart" uri="{C3380CC4-5D6E-409C-BE32-E72D297353CC}">
              <c16:uniqueId val="{00000000-E083-4AAB-BA72-236E3FDBEB5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82.65</c:v>
                </c:pt>
                <c:pt idx="2">
                  <c:v>82.55</c:v>
                </c:pt>
                <c:pt idx="3">
                  <c:v>83.55</c:v>
                </c:pt>
                <c:pt idx="4">
                  <c:v>84.48</c:v>
                </c:pt>
              </c:numCache>
            </c:numRef>
          </c:val>
          <c:smooth val="0"/>
          <c:extLst>
            <c:ext xmlns:c16="http://schemas.microsoft.com/office/drawing/2014/chart" uri="{C3380CC4-5D6E-409C-BE32-E72D297353CC}">
              <c16:uniqueId val="{00000001-E083-4AAB-BA72-236E3FDBEB5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343.18</c:v>
                </c:pt>
                <c:pt idx="2">
                  <c:v>271.86</c:v>
                </c:pt>
                <c:pt idx="3">
                  <c:v>270.10000000000002</c:v>
                </c:pt>
                <c:pt idx="4">
                  <c:v>298.70999999999998</c:v>
                </c:pt>
              </c:numCache>
            </c:numRef>
          </c:val>
          <c:extLst>
            <c:ext xmlns:c16="http://schemas.microsoft.com/office/drawing/2014/chart" uri="{C3380CC4-5D6E-409C-BE32-E72D297353CC}">
              <c16:uniqueId val="{00000000-C691-411F-AF52-74DCF0C27C0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186.3</c:v>
                </c:pt>
                <c:pt idx="2">
                  <c:v>188.38</c:v>
                </c:pt>
                <c:pt idx="3">
                  <c:v>185.98</c:v>
                </c:pt>
                <c:pt idx="4">
                  <c:v>187.11</c:v>
                </c:pt>
              </c:numCache>
            </c:numRef>
          </c:val>
          <c:smooth val="0"/>
          <c:extLst>
            <c:ext xmlns:c16="http://schemas.microsoft.com/office/drawing/2014/chart" uri="{C3380CC4-5D6E-409C-BE32-E72D297353CC}">
              <c16:uniqueId val="{00000001-C691-411F-AF52-74DCF0C27C0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49580" y="27908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402455" y="27908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8355330" y="27908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2308205" y="27908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49580" y="65627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402455" y="65627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8355330" y="65627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2308205" y="65627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49580" y="10677525"/>
          <a:ext cx="4743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5720080" y="10677525"/>
          <a:ext cx="4743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0990580" y="10677525"/>
          <a:ext cx="4743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443605" y="29622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【105.91】</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7396480" y="29622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【3.03】</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1349355" y="29622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【78.43】</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5302230" y="29622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【630.82】</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5302230" y="67341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【95.91】</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xdr:cNvSpPr txBox="1"/>
      </xdr:nvSpPr>
      <xdr:spPr>
        <a:xfrm>
          <a:off x="11349355" y="67341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【58.94】</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7396480" y="67341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【138.75】</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443605" y="67341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【97.81】</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497705" y="108489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【41.09】</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9785350" y="108489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【8.68】</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5038705" y="108489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【0.22】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3" workbookViewId="0">
      <selection activeCell="A16" sqref="A16"/>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0" t="s">
        <v>3</v>
      </c>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row>
    <row r="3" spans="1:78" ht="9.75" customHeight="1" x14ac:dyDescent="0.15">
      <c r="A3" s="2"/>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row>
    <row r="4" spans="1:78" ht="9.75" customHeight="1" x14ac:dyDescent="0.15">
      <c r="A4" s="2"/>
      <c r="B4" s="50"/>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c r="BT4" s="50"/>
      <c r="BU4" s="50"/>
      <c r="BV4" s="50"/>
      <c r="BW4" s="50"/>
      <c r="BX4" s="50"/>
      <c r="BY4" s="50"/>
      <c r="BZ4" s="5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8" t="str">
        <f>データ!H6</f>
        <v>茨城県　北茨城市</v>
      </c>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29" t="s">
        <v>11</v>
      </c>
      <c r="C7" s="29"/>
      <c r="D7" s="29"/>
      <c r="E7" s="29"/>
      <c r="F7" s="29"/>
      <c r="G7" s="29"/>
      <c r="H7" s="29"/>
      <c r="I7" s="29" t="s">
        <v>17</v>
      </c>
      <c r="J7" s="29"/>
      <c r="K7" s="29"/>
      <c r="L7" s="29"/>
      <c r="M7" s="29"/>
      <c r="N7" s="29"/>
      <c r="O7" s="29"/>
      <c r="P7" s="29" t="s">
        <v>10</v>
      </c>
      <c r="Q7" s="29"/>
      <c r="R7" s="29"/>
      <c r="S7" s="29"/>
      <c r="T7" s="29"/>
      <c r="U7" s="29"/>
      <c r="V7" s="29"/>
      <c r="W7" s="29" t="s">
        <v>1</v>
      </c>
      <c r="X7" s="29"/>
      <c r="Y7" s="29"/>
      <c r="Z7" s="29"/>
      <c r="AA7" s="29"/>
      <c r="AB7" s="29"/>
      <c r="AC7" s="29"/>
      <c r="AD7" s="29" t="s">
        <v>8</v>
      </c>
      <c r="AE7" s="29"/>
      <c r="AF7" s="29"/>
      <c r="AG7" s="29"/>
      <c r="AH7" s="29"/>
      <c r="AI7" s="29"/>
      <c r="AJ7" s="29"/>
      <c r="AK7" s="3"/>
      <c r="AL7" s="29" t="s">
        <v>18</v>
      </c>
      <c r="AM7" s="29"/>
      <c r="AN7" s="29"/>
      <c r="AO7" s="29"/>
      <c r="AP7" s="29"/>
      <c r="AQ7" s="29"/>
      <c r="AR7" s="29"/>
      <c r="AS7" s="29"/>
      <c r="AT7" s="29" t="s">
        <v>15</v>
      </c>
      <c r="AU7" s="29"/>
      <c r="AV7" s="29"/>
      <c r="AW7" s="29"/>
      <c r="AX7" s="29"/>
      <c r="AY7" s="29"/>
      <c r="AZ7" s="29"/>
      <c r="BA7" s="29"/>
      <c r="BB7" s="29" t="s">
        <v>19</v>
      </c>
      <c r="BC7" s="29"/>
      <c r="BD7" s="29"/>
      <c r="BE7" s="29"/>
      <c r="BF7" s="29"/>
      <c r="BG7" s="29"/>
      <c r="BH7" s="29"/>
      <c r="BI7" s="29"/>
      <c r="BJ7" s="3"/>
      <c r="BK7" s="3"/>
      <c r="BL7" s="30" t="s">
        <v>20</v>
      </c>
      <c r="BM7" s="31"/>
      <c r="BN7" s="31"/>
      <c r="BO7" s="31"/>
      <c r="BP7" s="31"/>
      <c r="BQ7" s="31"/>
      <c r="BR7" s="31"/>
      <c r="BS7" s="31"/>
      <c r="BT7" s="31"/>
      <c r="BU7" s="31"/>
      <c r="BV7" s="31"/>
      <c r="BW7" s="31"/>
      <c r="BX7" s="31"/>
      <c r="BY7" s="32"/>
    </row>
    <row r="8" spans="1:78" ht="18.75" customHeight="1" x14ac:dyDescent="0.15">
      <c r="A8" s="2"/>
      <c r="B8" s="33" t="str">
        <f>データ!I6</f>
        <v>法適用</v>
      </c>
      <c r="C8" s="33"/>
      <c r="D8" s="33"/>
      <c r="E8" s="33"/>
      <c r="F8" s="33"/>
      <c r="G8" s="33"/>
      <c r="H8" s="33"/>
      <c r="I8" s="33" t="str">
        <f>データ!J6</f>
        <v>下水道事業</v>
      </c>
      <c r="J8" s="33"/>
      <c r="K8" s="33"/>
      <c r="L8" s="33"/>
      <c r="M8" s="33"/>
      <c r="N8" s="33"/>
      <c r="O8" s="33"/>
      <c r="P8" s="33" t="str">
        <f>データ!K6</f>
        <v>公共下水道</v>
      </c>
      <c r="Q8" s="33"/>
      <c r="R8" s="33"/>
      <c r="S8" s="33"/>
      <c r="T8" s="33"/>
      <c r="U8" s="33"/>
      <c r="V8" s="33"/>
      <c r="W8" s="33" t="str">
        <f>データ!L6</f>
        <v>Cc2</v>
      </c>
      <c r="X8" s="33"/>
      <c r="Y8" s="33"/>
      <c r="Z8" s="33"/>
      <c r="AA8" s="33"/>
      <c r="AB8" s="33"/>
      <c r="AC8" s="33"/>
      <c r="AD8" s="34" t="str">
        <f>データ!$M$6</f>
        <v>非設置</v>
      </c>
      <c r="AE8" s="34"/>
      <c r="AF8" s="34"/>
      <c r="AG8" s="34"/>
      <c r="AH8" s="34"/>
      <c r="AI8" s="34"/>
      <c r="AJ8" s="34"/>
      <c r="AK8" s="3"/>
      <c r="AL8" s="35">
        <f>データ!S6</f>
        <v>40757</v>
      </c>
      <c r="AM8" s="35"/>
      <c r="AN8" s="35"/>
      <c r="AO8" s="35"/>
      <c r="AP8" s="35"/>
      <c r="AQ8" s="35"/>
      <c r="AR8" s="35"/>
      <c r="AS8" s="35"/>
      <c r="AT8" s="36">
        <f>データ!T6</f>
        <v>186.79</v>
      </c>
      <c r="AU8" s="36"/>
      <c r="AV8" s="36"/>
      <c r="AW8" s="36"/>
      <c r="AX8" s="36"/>
      <c r="AY8" s="36"/>
      <c r="AZ8" s="36"/>
      <c r="BA8" s="36"/>
      <c r="BB8" s="36">
        <f>データ!U6</f>
        <v>218.2</v>
      </c>
      <c r="BC8" s="36"/>
      <c r="BD8" s="36"/>
      <c r="BE8" s="36"/>
      <c r="BF8" s="36"/>
      <c r="BG8" s="36"/>
      <c r="BH8" s="36"/>
      <c r="BI8" s="36"/>
      <c r="BJ8" s="3"/>
      <c r="BK8" s="3"/>
      <c r="BL8" s="37" t="s">
        <v>16</v>
      </c>
      <c r="BM8" s="38"/>
      <c r="BN8" s="39" t="s">
        <v>22</v>
      </c>
      <c r="BO8" s="39"/>
      <c r="BP8" s="39"/>
      <c r="BQ8" s="39"/>
      <c r="BR8" s="39"/>
      <c r="BS8" s="39"/>
      <c r="BT8" s="39"/>
      <c r="BU8" s="39"/>
      <c r="BV8" s="39"/>
      <c r="BW8" s="39"/>
      <c r="BX8" s="39"/>
      <c r="BY8" s="40"/>
    </row>
    <row r="9" spans="1:78" ht="18.75" customHeight="1" x14ac:dyDescent="0.15">
      <c r="A9" s="2"/>
      <c r="B9" s="29" t="s">
        <v>24</v>
      </c>
      <c r="C9" s="29"/>
      <c r="D9" s="29"/>
      <c r="E9" s="29"/>
      <c r="F9" s="29"/>
      <c r="G9" s="29"/>
      <c r="H9" s="29"/>
      <c r="I9" s="29" t="s">
        <v>25</v>
      </c>
      <c r="J9" s="29"/>
      <c r="K9" s="29"/>
      <c r="L9" s="29"/>
      <c r="M9" s="29"/>
      <c r="N9" s="29"/>
      <c r="O9" s="29"/>
      <c r="P9" s="29" t="s">
        <v>27</v>
      </c>
      <c r="Q9" s="29"/>
      <c r="R9" s="29"/>
      <c r="S9" s="29"/>
      <c r="T9" s="29"/>
      <c r="U9" s="29"/>
      <c r="V9" s="29"/>
      <c r="W9" s="29" t="s">
        <v>28</v>
      </c>
      <c r="X9" s="29"/>
      <c r="Y9" s="29"/>
      <c r="Z9" s="29"/>
      <c r="AA9" s="29"/>
      <c r="AB9" s="29"/>
      <c r="AC9" s="29"/>
      <c r="AD9" s="29" t="s">
        <v>23</v>
      </c>
      <c r="AE9" s="29"/>
      <c r="AF9" s="29"/>
      <c r="AG9" s="29"/>
      <c r="AH9" s="29"/>
      <c r="AI9" s="29"/>
      <c r="AJ9" s="29"/>
      <c r="AK9" s="3"/>
      <c r="AL9" s="29" t="s">
        <v>31</v>
      </c>
      <c r="AM9" s="29"/>
      <c r="AN9" s="29"/>
      <c r="AO9" s="29"/>
      <c r="AP9" s="29"/>
      <c r="AQ9" s="29"/>
      <c r="AR9" s="29"/>
      <c r="AS9" s="29"/>
      <c r="AT9" s="29" t="s">
        <v>32</v>
      </c>
      <c r="AU9" s="29"/>
      <c r="AV9" s="29"/>
      <c r="AW9" s="29"/>
      <c r="AX9" s="29"/>
      <c r="AY9" s="29"/>
      <c r="AZ9" s="29"/>
      <c r="BA9" s="29"/>
      <c r="BB9" s="29" t="s">
        <v>5</v>
      </c>
      <c r="BC9" s="29"/>
      <c r="BD9" s="29"/>
      <c r="BE9" s="29"/>
      <c r="BF9" s="29"/>
      <c r="BG9" s="29"/>
      <c r="BH9" s="29"/>
      <c r="BI9" s="29"/>
      <c r="BJ9" s="3"/>
      <c r="BK9" s="3"/>
      <c r="BL9" s="41" t="s">
        <v>33</v>
      </c>
      <c r="BM9" s="42"/>
      <c r="BN9" s="43" t="s">
        <v>35</v>
      </c>
      <c r="BO9" s="43"/>
      <c r="BP9" s="43"/>
      <c r="BQ9" s="43"/>
      <c r="BR9" s="43"/>
      <c r="BS9" s="43"/>
      <c r="BT9" s="43"/>
      <c r="BU9" s="43"/>
      <c r="BV9" s="43"/>
      <c r="BW9" s="43"/>
      <c r="BX9" s="43"/>
      <c r="BY9" s="44"/>
    </row>
    <row r="10" spans="1:78" ht="18.75" customHeight="1" x14ac:dyDescent="0.15">
      <c r="A10" s="2"/>
      <c r="B10" s="36" t="str">
        <f>データ!N6</f>
        <v>-</v>
      </c>
      <c r="C10" s="36"/>
      <c r="D10" s="36"/>
      <c r="E10" s="36"/>
      <c r="F10" s="36"/>
      <c r="G10" s="36"/>
      <c r="H10" s="36"/>
      <c r="I10" s="36">
        <f>データ!O6</f>
        <v>62.69</v>
      </c>
      <c r="J10" s="36"/>
      <c r="K10" s="36"/>
      <c r="L10" s="36"/>
      <c r="M10" s="36"/>
      <c r="N10" s="36"/>
      <c r="O10" s="36"/>
      <c r="P10" s="36">
        <f>データ!P6</f>
        <v>10.89</v>
      </c>
      <c r="Q10" s="36"/>
      <c r="R10" s="36"/>
      <c r="S10" s="36"/>
      <c r="T10" s="36"/>
      <c r="U10" s="36"/>
      <c r="V10" s="36"/>
      <c r="W10" s="36">
        <f>データ!Q6</f>
        <v>75.010000000000005</v>
      </c>
      <c r="X10" s="36"/>
      <c r="Y10" s="36"/>
      <c r="Z10" s="36"/>
      <c r="AA10" s="36"/>
      <c r="AB10" s="36"/>
      <c r="AC10" s="36"/>
      <c r="AD10" s="35">
        <f>データ!R6</f>
        <v>3850</v>
      </c>
      <c r="AE10" s="35"/>
      <c r="AF10" s="35"/>
      <c r="AG10" s="35"/>
      <c r="AH10" s="35"/>
      <c r="AI10" s="35"/>
      <c r="AJ10" s="35"/>
      <c r="AK10" s="2"/>
      <c r="AL10" s="35">
        <f>データ!V6</f>
        <v>4407</v>
      </c>
      <c r="AM10" s="35"/>
      <c r="AN10" s="35"/>
      <c r="AO10" s="35"/>
      <c r="AP10" s="35"/>
      <c r="AQ10" s="35"/>
      <c r="AR10" s="35"/>
      <c r="AS10" s="35"/>
      <c r="AT10" s="36">
        <f>データ!W6</f>
        <v>1.26</v>
      </c>
      <c r="AU10" s="36"/>
      <c r="AV10" s="36"/>
      <c r="AW10" s="36"/>
      <c r="AX10" s="36"/>
      <c r="AY10" s="36"/>
      <c r="AZ10" s="36"/>
      <c r="BA10" s="36"/>
      <c r="BB10" s="36">
        <f>データ!X6</f>
        <v>3497.62</v>
      </c>
      <c r="BC10" s="36"/>
      <c r="BD10" s="36"/>
      <c r="BE10" s="36"/>
      <c r="BF10" s="36"/>
      <c r="BG10" s="36"/>
      <c r="BH10" s="36"/>
      <c r="BI10" s="36"/>
      <c r="BJ10" s="2"/>
      <c r="BK10" s="2"/>
      <c r="BL10" s="45" t="s">
        <v>36</v>
      </c>
      <c r="BM10" s="46"/>
      <c r="BN10" s="47" t="s">
        <v>37</v>
      </c>
      <c r="BO10" s="47"/>
      <c r="BP10" s="47"/>
      <c r="BQ10" s="47"/>
      <c r="BR10" s="47"/>
      <c r="BS10" s="47"/>
      <c r="BT10" s="47"/>
      <c r="BU10" s="47"/>
      <c r="BV10" s="47"/>
      <c r="BW10" s="47"/>
      <c r="BX10" s="47"/>
      <c r="BY10" s="4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38</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30</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59" t="s">
        <v>39</v>
      </c>
      <c r="BM14" s="60"/>
      <c r="BN14" s="60"/>
      <c r="BO14" s="60"/>
      <c r="BP14" s="60"/>
      <c r="BQ14" s="60"/>
      <c r="BR14" s="60"/>
      <c r="BS14" s="60"/>
      <c r="BT14" s="60"/>
      <c r="BU14" s="60"/>
      <c r="BV14" s="60"/>
      <c r="BW14" s="60"/>
      <c r="BX14" s="60"/>
      <c r="BY14" s="60"/>
      <c r="BZ14" s="61"/>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62"/>
      <c r="BM15" s="63"/>
      <c r="BN15" s="63"/>
      <c r="BO15" s="63"/>
      <c r="BP15" s="63"/>
      <c r="BQ15" s="63"/>
      <c r="BR15" s="63"/>
      <c r="BS15" s="63"/>
      <c r="BT15" s="63"/>
      <c r="BU15" s="63"/>
      <c r="BV15" s="63"/>
      <c r="BW15" s="63"/>
      <c r="BX15" s="63"/>
      <c r="BY15" s="63"/>
      <c r="BZ15" s="64"/>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5" t="s">
        <v>111</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59" t="s">
        <v>41</v>
      </c>
      <c r="BM45" s="60"/>
      <c r="BN45" s="60"/>
      <c r="BO45" s="60"/>
      <c r="BP45" s="60"/>
      <c r="BQ45" s="60"/>
      <c r="BR45" s="60"/>
      <c r="BS45" s="60"/>
      <c r="BT45" s="60"/>
      <c r="BU45" s="60"/>
      <c r="BV45" s="60"/>
      <c r="BW45" s="60"/>
      <c r="BX45" s="60"/>
      <c r="BY45" s="60"/>
      <c r="BZ45" s="61"/>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62"/>
      <c r="BM46" s="63"/>
      <c r="BN46" s="63"/>
      <c r="BO46" s="63"/>
      <c r="BP46" s="63"/>
      <c r="BQ46" s="63"/>
      <c r="BR46" s="63"/>
      <c r="BS46" s="63"/>
      <c r="BT46" s="63"/>
      <c r="BU46" s="63"/>
      <c r="BV46" s="63"/>
      <c r="BW46" s="63"/>
      <c r="BX46" s="63"/>
      <c r="BY46" s="63"/>
      <c r="BZ46" s="64"/>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65" t="s">
        <v>112</v>
      </c>
      <c r="BM47" s="71"/>
      <c r="BN47" s="71"/>
      <c r="BO47" s="71"/>
      <c r="BP47" s="71"/>
      <c r="BQ47" s="71"/>
      <c r="BR47" s="71"/>
      <c r="BS47" s="71"/>
      <c r="BT47" s="71"/>
      <c r="BU47" s="71"/>
      <c r="BV47" s="71"/>
      <c r="BW47" s="71"/>
      <c r="BX47" s="71"/>
      <c r="BY47" s="71"/>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65"/>
      <c r="BM48" s="71"/>
      <c r="BN48" s="71"/>
      <c r="BO48" s="71"/>
      <c r="BP48" s="71"/>
      <c r="BQ48" s="71"/>
      <c r="BR48" s="71"/>
      <c r="BS48" s="71"/>
      <c r="BT48" s="71"/>
      <c r="BU48" s="71"/>
      <c r="BV48" s="71"/>
      <c r="BW48" s="71"/>
      <c r="BX48" s="71"/>
      <c r="BY48" s="71"/>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65"/>
      <c r="BM49" s="71"/>
      <c r="BN49" s="71"/>
      <c r="BO49" s="71"/>
      <c r="BP49" s="71"/>
      <c r="BQ49" s="71"/>
      <c r="BR49" s="71"/>
      <c r="BS49" s="71"/>
      <c r="BT49" s="71"/>
      <c r="BU49" s="71"/>
      <c r="BV49" s="71"/>
      <c r="BW49" s="71"/>
      <c r="BX49" s="71"/>
      <c r="BY49" s="71"/>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65"/>
      <c r="BM50" s="71"/>
      <c r="BN50" s="71"/>
      <c r="BO50" s="71"/>
      <c r="BP50" s="71"/>
      <c r="BQ50" s="71"/>
      <c r="BR50" s="71"/>
      <c r="BS50" s="71"/>
      <c r="BT50" s="71"/>
      <c r="BU50" s="71"/>
      <c r="BV50" s="71"/>
      <c r="BW50" s="71"/>
      <c r="BX50" s="71"/>
      <c r="BY50" s="71"/>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65"/>
      <c r="BM51" s="71"/>
      <c r="BN51" s="71"/>
      <c r="BO51" s="71"/>
      <c r="BP51" s="71"/>
      <c r="BQ51" s="71"/>
      <c r="BR51" s="71"/>
      <c r="BS51" s="71"/>
      <c r="BT51" s="71"/>
      <c r="BU51" s="71"/>
      <c r="BV51" s="71"/>
      <c r="BW51" s="71"/>
      <c r="BX51" s="71"/>
      <c r="BY51" s="71"/>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65"/>
      <c r="BM52" s="71"/>
      <c r="BN52" s="71"/>
      <c r="BO52" s="71"/>
      <c r="BP52" s="71"/>
      <c r="BQ52" s="71"/>
      <c r="BR52" s="71"/>
      <c r="BS52" s="71"/>
      <c r="BT52" s="71"/>
      <c r="BU52" s="71"/>
      <c r="BV52" s="71"/>
      <c r="BW52" s="71"/>
      <c r="BX52" s="71"/>
      <c r="BY52" s="71"/>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65"/>
      <c r="BM53" s="71"/>
      <c r="BN53" s="71"/>
      <c r="BO53" s="71"/>
      <c r="BP53" s="71"/>
      <c r="BQ53" s="71"/>
      <c r="BR53" s="71"/>
      <c r="BS53" s="71"/>
      <c r="BT53" s="71"/>
      <c r="BU53" s="71"/>
      <c r="BV53" s="71"/>
      <c r="BW53" s="71"/>
      <c r="BX53" s="71"/>
      <c r="BY53" s="71"/>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65"/>
      <c r="BM54" s="71"/>
      <c r="BN54" s="71"/>
      <c r="BO54" s="71"/>
      <c r="BP54" s="71"/>
      <c r="BQ54" s="71"/>
      <c r="BR54" s="71"/>
      <c r="BS54" s="71"/>
      <c r="BT54" s="71"/>
      <c r="BU54" s="71"/>
      <c r="BV54" s="71"/>
      <c r="BW54" s="71"/>
      <c r="BX54" s="71"/>
      <c r="BY54" s="71"/>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65"/>
      <c r="BM55" s="71"/>
      <c r="BN55" s="71"/>
      <c r="BO55" s="71"/>
      <c r="BP55" s="71"/>
      <c r="BQ55" s="71"/>
      <c r="BR55" s="71"/>
      <c r="BS55" s="71"/>
      <c r="BT55" s="71"/>
      <c r="BU55" s="71"/>
      <c r="BV55" s="71"/>
      <c r="BW55" s="71"/>
      <c r="BX55" s="71"/>
      <c r="BY55" s="71"/>
      <c r="BZ55" s="67"/>
    </row>
    <row r="56" spans="1:78" ht="13.5" customHeight="1" x14ac:dyDescent="0.15">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65"/>
      <c r="BM56" s="71"/>
      <c r="BN56" s="71"/>
      <c r="BO56" s="71"/>
      <c r="BP56" s="71"/>
      <c r="BQ56" s="71"/>
      <c r="BR56" s="71"/>
      <c r="BS56" s="71"/>
      <c r="BT56" s="71"/>
      <c r="BU56" s="71"/>
      <c r="BV56" s="71"/>
      <c r="BW56" s="71"/>
      <c r="BX56" s="71"/>
      <c r="BY56" s="71"/>
      <c r="BZ56" s="67"/>
    </row>
    <row r="57" spans="1:78" ht="13.5" customHeight="1" x14ac:dyDescent="0.15">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65"/>
      <c r="BM57" s="71"/>
      <c r="BN57" s="71"/>
      <c r="BO57" s="71"/>
      <c r="BP57" s="71"/>
      <c r="BQ57" s="71"/>
      <c r="BR57" s="71"/>
      <c r="BS57" s="71"/>
      <c r="BT57" s="71"/>
      <c r="BU57" s="71"/>
      <c r="BV57" s="71"/>
      <c r="BW57" s="71"/>
      <c r="BX57" s="71"/>
      <c r="BY57" s="71"/>
      <c r="BZ57" s="67"/>
    </row>
    <row r="58" spans="1:78" ht="13.5" customHeight="1" x14ac:dyDescent="0.15">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65"/>
      <c r="BM58" s="71"/>
      <c r="BN58" s="71"/>
      <c r="BO58" s="71"/>
      <c r="BP58" s="71"/>
      <c r="BQ58" s="71"/>
      <c r="BR58" s="71"/>
      <c r="BS58" s="71"/>
      <c r="BT58" s="71"/>
      <c r="BU58" s="71"/>
      <c r="BV58" s="71"/>
      <c r="BW58" s="71"/>
      <c r="BX58" s="71"/>
      <c r="BY58" s="71"/>
      <c r="BZ58" s="67"/>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65"/>
      <c r="BM59" s="71"/>
      <c r="BN59" s="71"/>
      <c r="BO59" s="71"/>
      <c r="BP59" s="71"/>
      <c r="BQ59" s="71"/>
      <c r="BR59" s="71"/>
      <c r="BS59" s="71"/>
      <c r="BT59" s="71"/>
      <c r="BU59" s="71"/>
      <c r="BV59" s="71"/>
      <c r="BW59" s="71"/>
      <c r="BX59" s="71"/>
      <c r="BY59" s="71"/>
      <c r="BZ59" s="67"/>
    </row>
    <row r="60" spans="1:78" ht="13.5" customHeight="1" x14ac:dyDescent="0.15">
      <c r="A60" s="2"/>
      <c r="B60" s="56" t="s">
        <v>14</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65"/>
      <c r="BM60" s="71"/>
      <c r="BN60" s="71"/>
      <c r="BO60" s="71"/>
      <c r="BP60" s="71"/>
      <c r="BQ60" s="71"/>
      <c r="BR60" s="71"/>
      <c r="BS60" s="71"/>
      <c r="BT60" s="71"/>
      <c r="BU60" s="71"/>
      <c r="BV60" s="71"/>
      <c r="BW60" s="71"/>
      <c r="BX60" s="71"/>
      <c r="BY60" s="71"/>
      <c r="BZ60" s="67"/>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65"/>
      <c r="BM61" s="71"/>
      <c r="BN61" s="71"/>
      <c r="BO61" s="71"/>
      <c r="BP61" s="71"/>
      <c r="BQ61" s="71"/>
      <c r="BR61" s="71"/>
      <c r="BS61" s="71"/>
      <c r="BT61" s="71"/>
      <c r="BU61" s="71"/>
      <c r="BV61" s="71"/>
      <c r="BW61" s="71"/>
      <c r="BX61" s="71"/>
      <c r="BY61" s="71"/>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65"/>
      <c r="BM62" s="71"/>
      <c r="BN62" s="71"/>
      <c r="BO62" s="71"/>
      <c r="BP62" s="71"/>
      <c r="BQ62" s="71"/>
      <c r="BR62" s="71"/>
      <c r="BS62" s="71"/>
      <c r="BT62" s="71"/>
      <c r="BU62" s="71"/>
      <c r="BV62" s="71"/>
      <c r="BW62" s="71"/>
      <c r="BX62" s="71"/>
      <c r="BY62" s="71"/>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59" t="s">
        <v>13</v>
      </c>
      <c r="BM64" s="60"/>
      <c r="BN64" s="60"/>
      <c r="BO64" s="60"/>
      <c r="BP64" s="60"/>
      <c r="BQ64" s="60"/>
      <c r="BR64" s="60"/>
      <c r="BS64" s="60"/>
      <c r="BT64" s="60"/>
      <c r="BU64" s="60"/>
      <c r="BV64" s="60"/>
      <c r="BW64" s="60"/>
      <c r="BX64" s="60"/>
      <c r="BY64" s="60"/>
      <c r="BZ64" s="61"/>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62"/>
      <c r="BM65" s="63"/>
      <c r="BN65" s="63"/>
      <c r="BO65" s="63"/>
      <c r="BP65" s="63"/>
      <c r="BQ65" s="63"/>
      <c r="BR65" s="63"/>
      <c r="BS65" s="63"/>
      <c r="BT65" s="63"/>
      <c r="BU65" s="63"/>
      <c r="BV65" s="63"/>
      <c r="BW65" s="63"/>
      <c r="BX65" s="63"/>
      <c r="BY65" s="63"/>
      <c r="BZ65" s="64"/>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65" t="s">
        <v>113</v>
      </c>
      <c r="BM66" s="71"/>
      <c r="BN66" s="71"/>
      <c r="BO66" s="71"/>
      <c r="BP66" s="71"/>
      <c r="BQ66" s="71"/>
      <c r="BR66" s="71"/>
      <c r="BS66" s="71"/>
      <c r="BT66" s="71"/>
      <c r="BU66" s="71"/>
      <c r="BV66" s="71"/>
      <c r="BW66" s="71"/>
      <c r="BX66" s="71"/>
      <c r="BY66" s="71"/>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65"/>
      <c r="BM67" s="71"/>
      <c r="BN67" s="71"/>
      <c r="BO67" s="71"/>
      <c r="BP67" s="71"/>
      <c r="BQ67" s="71"/>
      <c r="BR67" s="71"/>
      <c r="BS67" s="71"/>
      <c r="BT67" s="71"/>
      <c r="BU67" s="71"/>
      <c r="BV67" s="71"/>
      <c r="BW67" s="71"/>
      <c r="BX67" s="71"/>
      <c r="BY67" s="71"/>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65"/>
      <c r="BM68" s="71"/>
      <c r="BN68" s="71"/>
      <c r="BO68" s="71"/>
      <c r="BP68" s="71"/>
      <c r="BQ68" s="71"/>
      <c r="BR68" s="71"/>
      <c r="BS68" s="71"/>
      <c r="BT68" s="71"/>
      <c r="BU68" s="71"/>
      <c r="BV68" s="71"/>
      <c r="BW68" s="71"/>
      <c r="BX68" s="71"/>
      <c r="BY68" s="71"/>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65"/>
      <c r="BM69" s="71"/>
      <c r="BN69" s="71"/>
      <c r="BO69" s="71"/>
      <c r="BP69" s="71"/>
      <c r="BQ69" s="71"/>
      <c r="BR69" s="71"/>
      <c r="BS69" s="71"/>
      <c r="BT69" s="71"/>
      <c r="BU69" s="71"/>
      <c r="BV69" s="71"/>
      <c r="BW69" s="71"/>
      <c r="BX69" s="71"/>
      <c r="BY69" s="71"/>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65"/>
      <c r="BM70" s="71"/>
      <c r="BN70" s="71"/>
      <c r="BO70" s="71"/>
      <c r="BP70" s="71"/>
      <c r="BQ70" s="71"/>
      <c r="BR70" s="71"/>
      <c r="BS70" s="71"/>
      <c r="BT70" s="71"/>
      <c r="BU70" s="71"/>
      <c r="BV70" s="71"/>
      <c r="BW70" s="71"/>
      <c r="BX70" s="71"/>
      <c r="BY70" s="71"/>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65"/>
      <c r="BM71" s="71"/>
      <c r="BN71" s="71"/>
      <c r="BO71" s="71"/>
      <c r="BP71" s="71"/>
      <c r="BQ71" s="71"/>
      <c r="BR71" s="71"/>
      <c r="BS71" s="71"/>
      <c r="BT71" s="71"/>
      <c r="BU71" s="71"/>
      <c r="BV71" s="71"/>
      <c r="BW71" s="71"/>
      <c r="BX71" s="71"/>
      <c r="BY71" s="71"/>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65"/>
      <c r="BM72" s="71"/>
      <c r="BN72" s="71"/>
      <c r="BO72" s="71"/>
      <c r="BP72" s="71"/>
      <c r="BQ72" s="71"/>
      <c r="BR72" s="71"/>
      <c r="BS72" s="71"/>
      <c r="BT72" s="71"/>
      <c r="BU72" s="71"/>
      <c r="BV72" s="71"/>
      <c r="BW72" s="71"/>
      <c r="BX72" s="71"/>
      <c r="BY72" s="71"/>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65"/>
      <c r="BM73" s="71"/>
      <c r="BN73" s="71"/>
      <c r="BO73" s="71"/>
      <c r="BP73" s="71"/>
      <c r="BQ73" s="71"/>
      <c r="BR73" s="71"/>
      <c r="BS73" s="71"/>
      <c r="BT73" s="71"/>
      <c r="BU73" s="71"/>
      <c r="BV73" s="71"/>
      <c r="BW73" s="71"/>
      <c r="BX73" s="71"/>
      <c r="BY73" s="71"/>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65"/>
      <c r="BM74" s="71"/>
      <c r="BN74" s="71"/>
      <c r="BO74" s="71"/>
      <c r="BP74" s="71"/>
      <c r="BQ74" s="71"/>
      <c r="BR74" s="71"/>
      <c r="BS74" s="71"/>
      <c r="BT74" s="71"/>
      <c r="BU74" s="71"/>
      <c r="BV74" s="71"/>
      <c r="BW74" s="71"/>
      <c r="BX74" s="71"/>
      <c r="BY74" s="71"/>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65"/>
      <c r="BM75" s="71"/>
      <c r="BN75" s="71"/>
      <c r="BO75" s="71"/>
      <c r="BP75" s="71"/>
      <c r="BQ75" s="71"/>
      <c r="BR75" s="71"/>
      <c r="BS75" s="71"/>
      <c r="BT75" s="71"/>
      <c r="BU75" s="71"/>
      <c r="BV75" s="71"/>
      <c r="BW75" s="71"/>
      <c r="BX75" s="71"/>
      <c r="BY75" s="71"/>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65"/>
      <c r="BM76" s="71"/>
      <c r="BN76" s="71"/>
      <c r="BO76" s="71"/>
      <c r="BP76" s="71"/>
      <c r="BQ76" s="71"/>
      <c r="BR76" s="71"/>
      <c r="BS76" s="71"/>
      <c r="BT76" s="71"/>
      <c r="BU76" s="71"/>
      <c r="BV76" s="71"/>
      <c r="BW76" s="71"/>
      <c r="BX76" s="71"/>
      <c r="BY76" s="71"/>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65"/>
      <c r="BM77" s="71"/>
      <c r="BN77" s="71"/>
      <c r="BO77" s="71"/>
      <c r="BP77" s="71"/>
      <c r="BQ77" s="71"/>
      <c r="BR77" s="71"/>
      <c r="BS77" s="71"/>
      <c r="BT77" s="71"/>
      <c r="BU77" s="71"/>
      <c r="BV77" s="71"/>
      <c r="BW77" s="71"/>
      <c r="BX77" s="71"/>
      <c r="BY77" s="71"/>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65"/>
      <c r="BM78" s="71"/>
      <c r="BN78" s="71"/>
      <c r="BO78" s="71"/>
      <c r="BP78" s="71"/>
      <c r="BQ78" s="71"/>
      <c r="BR78" s="71"/>
      <c r="BS78" s="71"/>
      <c r="BT78" s="71"/>
      <c r="BU78" s="71"/>
      <c r="BV78" s="71"/>
      <c r="BW78" s="71"/>
      <c r="BX78" s="71"/>
      <c r="BY78" s="71"/>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65"/>
      <c r="BM79" s="71"/>
      <c r="BN79" s="71"/>
      <c r="BO79" s="71"/>
      <c r="BP79" s="71"/>
      <c r="BQ79" s="71"/>
      <c r="BR79" s="71"/>
      <c r="BS79" s="71"/>
      <c r="BT79" s="71"/>
      <c r="BU79" s="71"/>
      <c r="BV79" s="71"/>
      <c r="BW79" s="71"/>
      <c r="BX79" s="71"/>
      <c r="BY79" s="71"/>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65"/>
      <c r="BM80" s="71"/>
      <c r="BN80" s="71"/>
      <c r="BO80" s="71"/>
      <c r="BP80" s="71"/>
      <c r="BQ80" s="71"/>
      <c r="BR80" s="71"/>
      <c r="BS80" s="71"/>
      <c r="BT80" s="71"/>
      <c r="BU80" s="71"/>
      <c r="BV80" s="71"/>
      <c r="BW80" s="71"/>
      <c r="BX80" s="71"/>
      <c r="BY80" s="71"/>
      <c r="BZ80" s="67"/>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65"/>
      <c r="BM81" s="71"/>
      <c r="BN81" s="71"/>
      <c r="BO81" s="71"/>
      <c r="BP81" s="71"/>
      <c r="BQ81" s="71"/>
      <c r="BR81" s="71"/>
      <c r="BS81" s="71"/>
      <c r="BT81" s="71"/>
      <c r="BU81" s="71"/>
      <c r="BV81" s="71"/>
      <c r="BW81" s="71"/>
      <c r="BX81" s="71"/>
      <c r="BY81" s="71"/>
      <c r="BZ81" s="67"/>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68"/>
      <c r="BM82" s="69"/>
      <c r="BN82" s="69"/>
      <c r="BO82" s="69"/>
      <c r="BP82" s="69"/>
      <c r="BQ82" s="69"/>
      <c r="BR82" s="69"/>
      <c r="BS82" s="69"/>
      <c r="BT82" s="69"/>
      <c r="BU82" s="69"/>
      <c r="BV82" s="69"/>
      <c r="BW82" s="69"/>
      <c r="BX82" s="69"/>
      <c r="BY82" s="69"/>
      <c r="BZ82" s="70"/>
    </row>
    <row r="83" spans="1:78" x14ac:dyDescent="0.15">
      <c r="C83" s="49" t="s">
        <v>42</v>
      </c>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49"/>
      <c r="AO83" s="49"/>
      <c r="AP83" s="49"/>
      <c r="AQ83" s="49"/>
      <c r="AR83" s="49"/>
      <c r="AS83" s="49"/>
      <c r="AT83" s="49"/>
      <c r="AU83" s="49"/>
      <c r="AV83" s="49"/>
      <c r="AW83" s="49"/>
      <c r="AX83" s="49"/>
      <c r="AY83" s="49"/>
      <c r="AZ83" s="49"/>
      <c r="BA83" s="49"/>
      <c r="BB83" s="49"/>
      <c r="BC83" s="49"/>
      <c r="BD83" s="49"/>
      <c r="BE83" s="49"/>
      <c r="BF83" s="49"/>
      <c r="BG83" s="49"/>
      <c r="BH83" s="49"/>
      <c r="BI83" s="49"/>
      <c r="BJ83" s="49"/>
    </row>
    <row r="84" spans="1:78" hidden="1" x14ac:dyDescent="0.15">
      <c r="B84" s="6" t="s">
        <v>43</v>
      </c>
      <c r="C84" s="6"/>
      <c r="D84" s="6"/>
      <c r="E84" s="6" t="s">
        <v>45</v>
      </c>
      <c r="F84" s="6" t="s">
        <v>46</v>
      </c>
      <c r="G84" s="6" t="s">
        <v>47</v>
      </c>
      <c r="H84" s="6" t="s">
        <v>40</v>
      </c>
      <c r="I84" s="6" t="s">
        <v>12</v>
      </c>
      <c r="J84" s="6" t="s">
        <v>48</v>
      </c>
      <c r="K84" s="6" t="s">
        <v>49</v>
      </c>
      <c r="L84" s="6" t="s">
        <v>4</v>
      </c>
      <c r="M84" s="6" t="s">
        <v>34</v>
      </c>
      <c r="N84" s="6" t="s">
        <v>51</v>
      </c>
      <c r="O84" s="6" t="s">
        <v>53</v>
      </c>
    </row>
    <row r="85" spans="1:78" hidden="1" x14ac:dyDescent="0.15">
      <c r="B85" s="6"/>
      <c r="C85" s="6"/>
      <c r="D85" s="6"/>
      <c r="E85" s="6" t="str">
        <f>データ!AI6</f>
        <v>【105.91】</v>
      </c>
      <c r="F85" s="6" t="str">
        <f>データ!AT6</f>
        <v>【3.03】</v>
      </c>
      <c r="G85" s="6" t="str">
        <f>データ!BE6</f>
        <v>【78.43】</v>
      </c>
      <c r="H85" s="6" t="str">
        <f>データ!BP6</f>
        <v>【630.82】</v>
      </c>
      <c r="I85" s="6" t="str">
        <f>データ!CA6</f>
        <v>【97.81】</v>
      </c>
      <c r="J85" s="6" t="str">
        <f>データ!CL6</f>
        <v>【138.75】</v>
      </c>
      <c r="K85" s="6" t="str">
        <f>データ!CW6</f>
        <v>【58.94】</v>
      </c>
      <c r="L85" s="6" t="str">
        <f>データ!DH6</f>
        <v>【95.91】</v>
      </c>
      <c r="M85" s="6" t="str">
        <f>データ!DS6</f>
        <v>【41.09】</v>
      </c>
      <c r="N85" s="6" t="str">
        <f>データ!ED6</f>
        <v>【8.68】</v>
      </c>
      <c r="O85" s="6" t="str">
        <f>データ!EO6</f>
        <v>【0.22】</v>
      </c>
    </row>
  </sheetData>
  <sheetProtection algorithmName="SHA-512" hashValue="tLIcJcfO/VrpnkbmjviO1DIHoKD1oDX1emOpjkBLF62zzkGpr5fN2jj1U9oiezlSeuCO0a6/yvmdLQpemXwRYw==" saltValue="Reps0/HXSrsJlBmkORHQXg=="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54</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8" x14ac:dyDescent="0.15">
      <c r="A2" s="14" t="s">
        <v>55</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8" x14ac:dyDescent="0.15">
      <c r="A3" s="14" t="s">
        <v>21</v>
      </c>
      <c r="B3" s="16" t="s">
        <v>2</v>
      </c>
      <c r="C3" s="16" t="s">
        <v>57</v>
      </c>
      <c r="D3" s="16" t="s">
        <v>58</v>
      </c>
      <c r="E3" s="16" t="s">
        <v>7</v>
      </c>
      <c r="F3" s="16" t="s">
        <v>6</v>
      </c>
      <c r="G3" s="16" t="s">
        <v>26</v>
      </c>
      <c r="H3" s="74" t="s">
        <v>59</v>
      </c>
      <c r="I3" s="75"/>
      <c r="J3" s="75"/>
      <c r="K3" s="75"/>
      <c r="L3" s="75"/>
      <c r="M3" s="75"/>
      <c r="N3" s="75"/>
      <c r="O3" s="75"/>
      <c r="P3" s="75"/>
      <c r="Q3" s="75"/>
      <c r="R3" s="75"/>
      <c r="S3" s="75"/>
      <c r="T3" s="75"/>
      <c r="U3" s="75"/>
      <c r="V3" s="75"/>
      <c r="W3" s="75"/>
      <c r="X3" s="76"/>
      <c r="Y3" s="72" t="s">
        <v>52</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14</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8" x14ac:dyDescent="0.15">
      <c r="A4" s="14" t="s">
        <v>60</v>
      </c>
      <c r="B4" s="17"/>
      <c r="C4" s="17"/>
      <c r="D4" s="17"/>
      <c r="E4" s="17"/>
      <c r="F4" s="17"/>
      <c r="G4" s="17"/>
      <c r="H4" s="77"/>
      <c r="I4" s="78"/>
      <c r="J4" s="78"/>
      <c r="K4" s="78"/>
      <c r="L4" s="78"/>
      <c r="M4" s="78"/>
      <c r="N4" s="78"/>
      <c r="O4" s="78"/>
      <c r="P4" s="78"/>
      <c r="Q4" s="78"/>
      <c r="R4" s="78"/>
      <c r="S4" s="78"/>
      <c r="T4" s="78"/>
      <c r="U4" s="78"/>
      <c r="V4" s="78"/>
      <c r="W4" s="78"/>
      <c r="X4" s="79"/>
      <c r="Y4" s="73" t="s">
        <v>50</v>
      </c>
      <c r="Z4" s="73"/>
      <c r="AA4" s="73"/>
      <c r="AB4" s="73"/>
      <c r="AC4" s="73"/>
      <c r="AD4" s="73"/>
      <c r="AE4" s="73"/>
      <c r="AF4" s="73"/>
      <c r="AG4" s="73"/>
      <c r="AH4" s="73"/>
      <c r="AI4" s="73"/>
      <c r="AJ4" s="73" t="s">
        <v>44</v>
      </c>
      <c r="AK4" s="73"/>
      <c r="AL4" s="73"/>
      <c r="AM4" s="73"/>
      <c r="AN4" s="73"/>
      <c r="AO4" s="73"/>
      <c r="AP4" s="73"/>
      <c r="AQ4" s="73"/>
      <c r="AR4" s="73"/>
      <c r="AS4" s="73"/>
      <c r="AT4" s="73"/>
      <c r="AU4" s="73" t="s">
        <v>29</v>
      </c>
      <c r="AV4" s="73"/>
      <c r="AW4" s="73"/>
      <c r="AX4" s="73"/>
      <c r="AY4" s="73"/>
      <c r="AZ4" s="73"/>
      <c r="BA4" s="73"/>
      <c r="BB4" s="73"/>
      <c r="BC4" s="73"/>
      <c r="BD4" s="73"/>
      <c r="BE4" s="73"/>
      <c r="BF4" s="73" t="s">
        <v>62</v>
      </c>
      <c r="BG4" s="73"/>
      <c r="BH4" s="73"/>
      <c r="BI4" s="73"/>
      <c r="BJ4" s="73"/>
      <c r="BK4" s="73"/>
      <c r="BL4" s="73"/>
      <c r="BM4" s="73"/>
      <c r="BN4" s="73"/>
      <c r="BO4" s="73"/>
      <c r="BP4" s="73"/>
      <c r="BQ4" s="73" t="s">
        <v>0</v>
      </c>
      <c r="BR4" s="73"/>
      <c r="BS4" s="73"/>
      <c r="BT4" s="73"/>
      <c r="BU4" s="73"/>
      <c r="BV4" s="73"/>
      <c r="BW4" s="73"/>
      <c r="BX4" s="73"/>
      <c r="BY4" s="73"/>
      <c r="BZ4" s="73"/>
      <c r="CA4" s="73"/>
      <c r="CB4" s="73" t="s">
        <v>61</v>
      </c>
      <c r="CC4" s="73"/>
      <c r="CD4" s="73"/>
      <c r="CE4" s="73"/>
      <c r="CF4" s="73"/>
      <c r="CG4" s="73"/>
      <c r="CH4" s="73"/>
      <c r="CI4" s="73"/>
      <c r="CJ4" s="73"/>
      <c r="CK4" s="73"/>
      <c r="CL4" s="73"/>
      <c r="CM4" s="73" t="s">
        <v>64</v>
      </c>
      <c r="CN4" s="73"/>
      <c r="CO4" s="73"/>
      <c r="CP4" s="73"/>
      <c r="CQ4" s="73"/>
      <c r="CR4" s="73"/>
      <c r="CS4" s="73"/>
      <c r="CT4" s="73"/>
      <c r="CU4" s="73"/>
      <c r="CV4" s="73"/>
      <c r="CW4" s="73"/>
      <c r="CX4" s="73" t="s">
        <v>65</v>
      </c>
      <c r="CY4" s="73"/>
      <c r="CZ4" s="73"/>
      <c r="DA4" s="73"/>
      <c r="DB4" s="73"/>
      <c r="DC4" s="73"/>
      <c r="DD4" s="73"/>
      <c r="DE4" s="73"/>
      <c r="DF4" s="73"/>
      <c r="DG4" s="73"/>
      <c r="DH4" s="73"/>
      <c r="DI4" s="73" t="s">
        <v>66</v>
      </c>
      <c r="DJ4" s="73"/>
      <c r="DK4" s="73"/>
      <c r="DL4" s="73"/>
      <c r="DM4" s="73"/>
      <c r="DN4" s="73"/>
      <c r="DO4" s="73"/>
      <c r="DP4" s="73"/>
      <c r="DQ4" s="73"/>
      <c r="DR4" s="73"/>
      <c r="DS4" s="73"/>
      <c r="DT4" s="73" t="s">
        <v>67</v>
      </c>
      <c r="DU4" s="73"/>
      <c r="DV4" s="73"/>
      <c r="DW4" s="73"/>
      <c r="DX4" s="73"/>
      <c r="DY4" s="73"/>
      <c r="DZ4" s="73"/>
      <c r="EA4" s="73"/>
      <c r="EB4" s="73"/>
      <c r="EC4" s="73"/>
      <c r="ED4" s="73"/>
      <c r="EE4" s="73" t="s">
        <v>68</v>
      </c>
      <c r="EF4" s="73"/>
      <c r="EG4" s="73"/>
      <c r="EH4" s="73"/>
      <c r="EI4" s="73"/>
      <c r="EJ4" s="73"/>
      <c r="EK4" s="73"/>
      <c r="EL4" s="73"/>
      <c r="EM4" s="73"/>
      <c r="EN4" s="73"/>
      <c r="EO4" s="73"/>
    </row>
    <row r="5" spans="1:148" x14ac:dyDescent="0.15">
      <c r="A5" s="14" t="s">
        <v>69</v>
      </c>
      <c r="B5" s="18"/>
      <c r="C5" s="18"/>
      <c r="D5" s="18"/>
      <c r="E5" s="18"/>
      <c r="F5" s="18"/>
      <c r="G5" s="18"/>
      <c r="H5" s="22" t="s">
        <v>56</v>
      </c>
      <c r="I5" s="22" t="s">
        <v>70</v>
      </c>
      <c r="J5" s="22" t="s">
        <v>71</v>
      </c>
      <c r="K5" s="22" t="s">
        <v>72</v>
      </c>
      <c r="L5" s="22" t="s">
        <v>73</v>
      </c>
      <c r="M5" s="22" t="s">
        <v>8</v>
      </c>
      <c r="N5" s="22" t="s">
        <v>74</v>
      </c>
      <c r="O5" s="22" t="s">
        <v>75</v>
      </c>
      <c r="P5" s="22" t="s">
        <v>76</v>
      </c>
      <c r="Q5" s="22" t="s">
        <v>77</v>
      </c>
      <c r="R5" s="22" t="s">
        <v>78</v>
      </c>
      <c r="S5" s="22" t="s">
        <v>79</v>
      </c>
      <c r="T5" s="22" t="s">
        <v>80</v>
      </c>
      <c r="U5" s="22" t="s">
        <v>63</v>
      </c>
      <c r="V5" s="22" t="s">
        <v>81</v>
      </c>
      <c r="W5" s="22" t="s">
        <v>82</v>
      </c>
      <c r="X5" s="22" t="s">
        <v>83</v>
      </c>
      <c r="Y5" s="22" t="s">
        <v>84</v>
      </c>
      <c r="Z5" s="22" t="s">
        <v>85</v>
      </c>
      <c r="AA5" s="22" t="s">
        <v>86</v>
      </c>
      <c r="AB5" s="22" t="s">
        <v>87</v>
      </c>
      <c r="AC5" s="22" t="s">
        <v>88</v>
      </c>
      <c r="AD5" s="22" t="s">
        <v>90</v>
      </c>
      <c r="AE5" s="22" t="s">
        <v>91</v>
      </c>
      <c r="AF5" s="22" t="s">
        <v>92</v>
      </c>
      <c r="AG5" s="22" t="s">
        <v>93</v>
      </c>
      <c r="AH5" s="22" t="s">
        <v>94</v>
      </c>
      <c r="AI5" s="22" t="s">
        <v>43</v>
      </c>
      <c r="AJ5" s="22" t="s">
        <v>84</v>
      </c>
      <c r="AK5" s="22" t="s">
        <v>85</v>
      </c>
      <c r="AL5" s="22" t="s">
        <v>86</v>
      </c>
      <c r="AM5" s="22" t="s">
        <v>87</v>
      </c>
      <c r="AN5" s="22" t="s">
        <v>88</v>
      </c>
      <c r="AO5" s="22" t="s">
        <v>90</v>
      </c>
      <c r="AP5" s="22" t="s">
        <v>91</v>
      </c>
      <c r="AQ5" s="22" t="s">
        <v>92</v>
      </c>
      <c r="AR5" s="22" t="s">
        <v>93</v>
      </c>
      <c r="AS5" s="22" t="s">
        <v>94</v>
      </c>
      <c r="AT5" s="22" t="s">
        <v>89</v>
      </c>
      <c r="AU5" s="22" t="s">
        <v>84</v>
      </c>
      <c r="AV5" s="22" t="s">
        <v>85</v>
      </c>
      <c r="AW5" s="22" t="s">
        <v>86</v>
      </c>
      <c r="AX5" s="22" t="s">
        <v>87</v>
      </c>
      <c r="AY5" s="22" t="s">
        <v>88</v>
      </c>
      <c r="AZ5" s="22" t="s">
        <v>90</v>
      </c>
      <c r="BA5" s="22" t="s">
        <v>91</v>
      </c>
      <c r="BB5" s="22" t="s">
        <v>92</v>
      </c>
      <c r="BC5" s="22" t="s">
        <v>93</v>
      </c>
      <c r="BD5" s="22" t="s">
        <v>94</v>
      </c>
      <c r="BE5" s="22" t="s">
        <v>89</v>
      </c>
      <c r="BF5" s="22" t="s">
        <v>84</v>
      </c>
      <c r="BG5" s="22" t="s">
        <v>85</v>
      </c>
      <c r="BH5" s="22" t="s">
        <v>86</v>
      </c>
      <c r="BI5" s="22" t="s">
        <v>87</v>
      </c>
      <c r="BJ5" s="22" t="s">
        <v>88</v>
      </c>
      <c r="BK5" s="22" t="s">
        <v>90</v>
      </c>
      <c r="BL5" s="22" t="s">
        <v>91</v>
      </c>
      <c r="BM5" s="22" t="s">
        <v>92</v>
      </c>
      <c r="BN5" s="22" t="s">
        <v>93</v>
      </c>
      <c r="BO5" s="22" t="s">
        <v>94</v>
      </c>
      <c r="BP5" s="22" t="s">
        <v>89</v>
      </c>
      <c r="BQ5" s="22" t="s">
        <v>84</v>
      </c>
      <c r="BR5" s="22" t="s">
        <v>85</v>
      </c>
      <c r="BS5" s="22" t="s">
        <v>86</v>
      </c>
      <c r="BT5" s="22" t="s">
        <v>87</v>
      </c>
      <c r="BU5" s="22" t="s">
        <v>88</v>
      </c>
      <c r="BV5" s="22" t="s">
        <v>90</v>
      </c>
      <c r="BW5" s="22" t="s">
        <v>91</v>
      </c>
      <c r="BX5" s="22" t="s">
        <v>92</v>
      </c>
      <c r="BY5" s="22" t="s">
        <v>93</v>
      </c>
      <c r="BZ5" s="22" t="s">
        <v>94</v>
      </c>
      <c r="CA5" s="22" t="s">
        <v>89</v>
      </c>
      <c r="CB5" s="22" t="s">
        <v>84</v>
      </c>
      <c r="CC5" s="22" t="s">
        <v>85</v>
      </c>
      <c r="CD5" s="22" t="s">
        <v>86</v>
      </c>
      <c r="CE5" s="22" t="s">
        <v>87</v>
      </c>
      <c r="CF5" s="22" t="s">
        <v>88</v>
      </c>
      <c r="CG5" s="22" t="s">
        <v>90</v>
      </c>
      <c r="CH5" s="22" t="s">
        <v>91</v>
      </c>
      <c r="CI5" s="22" t="s">
        <v>92</v>
      </c>
      <c r="CJ5" s="22" t="s">
        <v>93</v>
      </c>
      <c r="CK5" s="22" t="s">
        <v>94</v>
      </c>
      <c r="CL5" s="22" t="s">
        <v>89</v>
      </c>
      <c r="CM5" s="22" t="s">
        <v>84</v>
      </c>
      <c r="CN5" s="22" t="s">
        <v>85</v>
      </c>
      <c r="CO5" s="22" t="s">
        <v>86</v>
      </c>
      <c r="CP5" s="22" t="s">
        <v>87</v>
      </c>
      <c r="CQ5" s="22" t="s">
        <v>88</v>
      </c>
      <c r="CR5" s="22" t="s">
        <v>90</v>
      </c>
      <c r="CS5" s="22" t="s">
        <v>91</v>
      </c>
      <c r="CT5" s="22" t="s">
        <v>92</v>
      </c>
      <c r="CU5" s="22" t="s">
        <v>93</v>
      </c>
      <c r="CV5" s="22" t="s">
        <v>94</v>
      </c>
      <c r="CW5" s="22" t="s">
        <v>89</v>
      </c>
      <c r="CX5" s="22" t="s">
        <v>84</v>
      </c>
      <c r="CY5" s="22" t="s">
        <v>85</v>
      </c>
      <c r="CZ5" s="22" t="s">
        <v>86</v>
      </c>
      <c r="DA5" s="22" t="s">
        <v>87</v>
      </c>
      <c r="DB5" s="22" t="s">
        <v>88</v>
      </c>
      <c r="DC5" s="22" t="s">
        <v>90</v>
      </c>
      <c r="DD5" s="22" t="s">
        <v>91</v>
      </c>
      <c r="DE5" s="22" t="s">
        <v>92</v>
      </c>
      <c r="DF5" s="22" t="s">
        <v>93</v>
      </c>
      <c r="DG5" s="22" t="s">
        <v>94</v>
      </c>
      <c r="DH5" s="22" t="s">
        <v>89</v>
      </c>
      <c r="DI5" s="22" t="s">
        <v>84</v>
      </c>
      <c r="DJ5" s="22" t="s">
        <v>85</v>
      </c>
      <c r="DK5" s="22" t="s">
        <v>86</v>
      </c>
      <c r="DL5" s="22" t="s">
        <v>87</v>
      </c>
      <c r="DM5" s="22" t="s">
        <v>88</v>
      </c>
      <c r="DN5" s="22" t="s">
        <v>90</v>
      </c>
      <c r="DO5" s="22" t="s">
        <v>91</v>
      </c>
      <c r="DP5" s="22" t="s">
        <v>92</v>
      </c>
      <c r="DQ5" s="22" t="s">
        <v>93</v>
      </c>
      <c r="DR5" s="22" t="s">
        <v>94</v>
      </c>
      <c r="DS5" s="22" t="s">
        <v>89</v>
      </c>
      <c r="DT5" s="22" t="s">
        <v>84</v>
      </c>
      <c r="DU5" s="22" t="s">
        <v>85</v>
      </c>
      <c r="DV5" s="22" t="s">
        <v>86</v>
      </c>
      <c r="DW5" s="22" t="s">
        <v>87</v>
      </c>
      <c r="DX5" s="22" t="s">
        <v>88</v>
      </c>
      <c r="DY5" s="22" t="s">
        <v>90</v>
      </c>
      <c r="DZ5" s="22" t="s">
        <v>91</v>
      </c>
      <c r="EA5" s="22" t="s">
        <v>92</v>
      </c>
      <c r="EB5" s="22" t="s">
        <v>93</v>
      </c>
      <c r="EC5" s="22" t="s">
        <v>94</v>
      </c>
      <c r="ED5" s="22" t="s">
        <v>89</v>
      </c>
      <c r="EE5" s="22" t="s">
        <v>84</v>
      </c>
      <c r="EF5" s="22" t="s">
        <v>85</v>
      </c>
      <c r="EG5" s="22" t="s">
        <v>86</v>
      </c>
      <c r="EH5" s="22" t="s">
        <v>87</v>
      </c>
      <c r="EI5" s="22" t="s">
        <v>88</v>
      </c>
      <c r="EJ5" s="22" t="s">
        <v>90</v>
      </c>
      <c r="EK5" s="22" t="s">
        <v>91</v>
      </c>
      <c r="EL5" s="22" t="s">
        <v>92</v>
      </c>
      <c r="EM5" s="22" t="s">
        <v>93</v>
      </c>
      <c r="EN5" s="22" t="s">
        <v>94</v>
      </c>
      <c r="EO5" s="22" t="s">
        <v>89</v>
      </c>
    </row>
    <row r="6" spans="1:148" s="13" customFormat="1" x14ac:dyDescent="0.15">
      <c r="A6" s="14" t="s">
        <v>95</v>
      </c>
      <c r="B6" s="19">
        <f t="shared" ref="B6:X6" si="1">B7</f>
        <v>2023</v>
      </c>
      <c r="C6" s="19">
        <f t="shared" si="1"/>
        <v>82155</v>
      </c>
      <c r="D6" s="19">
        <f t="shared" si="1"/>
        <v>46</v>
      </c>
      <c r="E6" s="19">
        <f t="shared" si="1"/>
        <v>17</v>
      </c>
      <c r="F6" s="19">
        <f t="shared" si="1"/>
        <v>1</v>
      </c>
      <c r="G6" s="19">
        <f t="shared" si="1"/>
        <v>0</v>
      </c>
      <c r="H6" s="19" t="str">
        <f t="shared" si="1"/>
        <v>茨城県　北茨城市</v>
      </c>
      <c r="I6" s="19" t="str">
        <f t="shared" si="1"/>
        <v>法適用</v>
      </c>
      <c r="J6" s="19" t="str">
        <f t="shared" si="1"/>
        <v>下水道事業</v>
      </c>
      <c r="K6" s="19" t="str">
        <f t="shared" si="1"/>
        <v>公共下水道</v>
      </c>
      <c r="L6" s="19" t="str">
        <f t="shared" si="1"/>
        <v>Cc2</v>
      </c>
      <c r="M6" s="19" t="str">
        <f t="shared" si="1"/>
        <v>非設置</v>
      </c>
      <c r="N6" s="23" t="str">
        <f t="shared" si="1"/>
        <v>-</v>
      </c>
      <c r="O6" s="23">
        <f t="shared" si="1"/>
        <v>62.69</v>
      </c>
      <c r="P6" s="23">
        <f t="shared" si="1"/>
        <v>10.89</v>
      </c>
      <c r="Q6" s="23">
        <f t="shared" si="1"/>
        <v>75.010000000000005</v>
      </c>
      <c r="R6" s="23">
        <f t="shared" si="1"/>
        <v>3850</v>
      </c>
      <c r="S6" s="23">
        <f t="shared" si="1"/>
        <v>40757</v>
      </c>
      <c r="T6" s="23">
        <f t="shared" si="1"/>
        <v>186.79</v>
      </c>
      <c r="U6" s="23">
        <f t="shared" si="1"/>
        <v>218.2</v>
      </c>
      <c r="V6" s="23">
        <f t="shared" si="1"/>
        <v>4407</v>
      </c>
      <c r="W6" s="23">
        <f t="shared" si="1"/>
        <v>1.26</v>
      </c>
      <c r="X6" s="23">
        <f t="shared" si="1"/>
        <v>3497.62</v>
      </c>
      <c r="Y6" s="27" t="str">
        <f t="shared" ref="Y6:AH6" si="2">IF(Y7="",NA(),Y7)</f>
        <v>-</v>
      </c>
      <c r="Z6" s="27">
        <f t="shared" si="2"/>
        <v>88.55</v>
      </c>
      <c r="AA6" s="27">
        <f t="shared" si="2"/>
        <v>83.73</v>
      </c>
      <c r="AB6" s="27">
        <f t="shared" si="2"/>
        <v>78.05</v>
      </c>
      <c r="AC6" s="27">
        <f t="shared" si="2"/>
        <v>101.76</v>
      </c>
      <c r="AD6" s="27" t="str">
        <f t="shared" si="2"/>
        <v>-</v>
      </c>
      <c r="AE6" s="27">
        <f t="shared" si="2"/>
        <v>107.21</v>
      </c>
      <c r="AF6" s="27">
        <f t="shared" si="2"/>
        <v>107.08</v>
      </c>
      <c r="AG6" s="27">
        <f t="shared" si="2"/>
        <v>106.08</v>
      </c>
      <c r="AH6" s="27">
        <f t="shared" si="2"/>
        <v>106.87</v>
      </c>
      <c r="AI6" s="23" t="str">
        <f>IF(AI7="","",IF(AI7="-","【-】","【"&amp;SUBSTITUTE(TEXT(AI7,"#,##0.00"),"-","△")&amp;"】"))</f>
        <v>【105.91】</v>
      </c>
      <c r="AJ6" s="27" t="str">
        <f t="shared" ref="AJ6:AS6" si="3">IF(AJ7="",NA(),AJ7)</f>
        <v>-</v>
      </c>
      <c r="AK6" s="27">
        <f t="shared" si="3"/>
        <v>76.88</v>
      </c>
      <c r="AL6" s="27">
        <f t="shared" si="3"/>
        <v>197.91</v>
      </c>
      <c r="AM6" s="27">
        <f t="shared" si="3"/>
        <v>317.85000000000002</v>
      </c>
      <c r="AN6" s="27">
        <f t="shared" si="3"/>
        <v>308.14999999999998</v>
      </c>
      <c r="AO6" s="27" t="str">
        <f t="shared" si="3"/>
        <v>-</v>
      </c>
      <c r="AP6" s="27">
        <f t="shared" si="3"/>
        <v>43.71</v>
      </c>
      <c r="AQ6" s="27">
        <f t="shared" si="3"/>
        <v>45.94</v>
      </c>
      <c r="AR6" s="27">
        <f t="shared" si="3"/>
        <v>29.34</v>
      </c>
      <c r="AS6" s="27">
        <f t="shared" si="3"/>
        <v>21.73</v>
      </c>
      <c r="AT6" s="23" t="str">
        <f>IF(AT7="","",IF(AT7="-","【-】","【"&amp;SUBSTITUTE(TEXT(AT7,"#,##0.00"),"-","△")&amp;"】"))</f>
        <v>【3.03】</v>
      </c>
      <c r="AU6" s="27" t="str">
        <f t="shared" ref="AU6:BD6" si="4">IF(AU7="",NA(),AU7)</f>
        <v>-</v>
      </c>
      <c r="AV6" s="27">
        <f t="shared" si="4"/>
        <v>34.82</v>
      </c>
      <c r="AW6" s="27">
        <f t="shared" si="4"/>
        <v>51.53</v>
      </c>
      <c r="AX6" s="27">
        <f t="shared" si="4"/>
        <v>71.23</v>
      </c>
      <c r="AY6" s="27">
        <f t="shared" si="4"/>
        <v>84.72</v>
      </c>
      <c r="AZ6" s="27" t="str">
        <f t="shared" si="4"/>
        <v>-</v>
      </c>
      <c r="BA6" s="27">
        <f t="shared" si="4"/>
        <v>40.67</v>
      </c>
      <c r="BB6" s="27">
        <f t="shared" si="4"/>
        <v>47.7</v>
      </c>
      <c r="BC6" s="27">
        <f t="shared" si="4"/>
        <v>50.59</v>
      </c>
      <c r="BD6" s="27">
        <f t="shared" si="4"/>
        <v>62.37</v>
      </c>
      <c r="BE6" s="23" t="str">
        <f>IF(BE7="","",IF(BE7="-","【-】","【"&amp;SUBSTITUTE(TEXT(BE7,"#,##0.00"),"-","△")&amp;"】"))</f>
        <v>【78.43】</v>
      </c>
      <c r="BF6" s="27" t="str">
        <f t="shared" ref="BF6:BO6" si="5">IF(BF7="",NA(),BF7)</f>
        <v>-</v>
      </c>
      <c r="BG6" s="23">
        <f t="shared" si="5"/>
        <v>0</v>
      </c>
      <c r="BH6" s="23">
        <f t="shared" si="5"/>
        <v>0</v>
      </c>
      <c r="BI6" s="23">
        <f t="shared" si="5"/>
        <v>0</v>
      </c>
      <c r="BJ6" s="23">
        <f t="shared" si="5"/>
        <v>0</v>
      </c>
      <c r="BK6" s="27" t="str">
        <f t="shared" si="5"/>
        <v>-</v>
      </c>
      <c r="BL6" s="27">
        <f t="shared" si="5"/>
        <v>1050.51</v>
      </c>
      <c r="BM6" s="27">
        <f t="shared" si="5"/>
        <v>1102.01</v>
      </c>
      <c r="BN6" s="27">
        <f t="shared" si="5"/>
        <v>987.36</v>
      </c>
      <c r="BO6" s="27">
        <f t="shared" si="5"/>
        <v>1042.77</v>
      </c>
      <c r="BP6" s="23" t="str">
        <f>IF(BP7="","",IF(BP7="-","【-】","【"&amp;SUBSTITUTE(TEXT(BP7,"#,##0.00"),"-","△")&amp;"】"))</f>
        <v>【630.82】</v>
      </c>
      <c r="BQ6" s="27" t="str">
        <f t="shared" ref="BQ6:BZ6" si="6">IF(BQ7="",NA(),BQ7)</f>
        <v>-</v>
      </c>
      <c r="BR6" s="27">
        <f t="shared" si="6"/>
        <v>57.55</v>
      </c>
      <c r="BS6" s="27">
        <f t="shared" si="6"/>
        <v>73.08</v>
      </c>
      <c r="BT6" s="27">
        <f t="shared" si="6"/>
        <v>74.680000000000007</v>
      </c>
      <c r="BU6" s="27">
        <f t="shared" si="6"/>
        <v>67.540000000000006</v>
      </c>
      <c r="BV6" s="27" t="str">
        <f t="shared" si="6"/>
        <v>-</v>
      </c>
      <c r="BW6" s="27">
        <f t="shared" si="6"/>
        <v>82.65</v>
      </c>
      <c r="BX6" s="27">
        <f t="shared" si="6"/>
        <v>82.55</v>
      </c>
      <c r="BY6" s="27">
        <f t="shared" si="6"/>
        <v>83.55</v>
      </c>
      <c r="BZ6" s="27">
        <f t="shared" si="6"/>
        <v>84.48</v>
      </c>
      <c r="CA6" s="23" t="str">
        <f>IF(CA7="","",IF(CA7="-","【-】","【"&amp;SUBSTITUTE(TEXT(CA7,"#,##0.00"),"-","△")&amp;"】"))</f>
        <v>【97.81】</v>
      </c>
      <c r="CB6" s="27" t="str">
        <f t="shared" ref="CB6:CK6" si="7">IF(CB7="",NA(),CB7)</f>
        <v>-</v>
      </c>
      <c r="CC6" s="27">
        <f t="shared" si="7"/>
        <v>343.18</v>
      </c>
      <c r="CD6" s="27">
        <f t="shared" si="7"/>
        <v>271.86</v>
      </c>
      <c r="CE6" s="27">
        <f t="shared" si="7"/>
        <v>270.10000000000002</v>
      </c>
      <c r="CF6" s="27">
        <f t="shared" si="7"/>
        <v>298.70999999999998</v>
      </c>
      <c r="CG6" s="27" t="str">
        <f t="shared" si="7"/>
        <v>-</v>
      </c>
      <c r="CH6" s="27">
        <f t="shared" si="7"/>
        <v>186.3</v>
      </c>
      <c r="CI6" s="27">
        <f t="shared" si="7"/>
        <v>188.38</v>
      </c>
      <c r="CJ6" s="27">
        <f t="shared" si="7"/>
        <v>185.98</v>
      </c>
      <c r="CK6" s="27">
        <f t="shared" si="7"/>
        <v>187.11</v>
      </c>
      <c r="CL6" s="23" t="str">
        <f>IF(CL7="","",IF(CL7="-","【-】","【"&amp;SUBSTITUTE(TEXT(CL7,"#,##0.00"),"-","△")&amp;"】"))</f>
        <v>【138.75】</v>
      </c>
      <c r="CM6" s="27" t="str">
        <f t="shared" ref="CM6:CV6" si="8">IF(CM7="",NA(),CM7)</f>
        <v>-</v>
      </c>
      <c r="CN6" s="27">
        <f t="shared" si="8"/>
        <v>27.88</v>
      </c>
      <c r="CO6" s="27">
        <f t="shared" si="8"/>
        <v>32.229999999999997</v>
      </c>
      <c r="CP6" s="27">
        <f t="shared" si="8"/>
        <v>29.08</v>
      </c>
      <c r="CQ6" s="27">
        <f t="shared" si="8"/>
        <v>29.6</v>
      </c>
      <c r="CR6" s="27" t="str">
        <f t="shared" si="8"/>
        <v>-</v>
      </c>
      <c r="CS6" s="27">
        <f t="shared" si="8"/>
        <v>50.53</v>
      </c>
      <c r="CT6" s="27">
        <f t="shared" si="8"/>
        <v>51.42</v>
      </c>
      <c r="CU6" s="27">
        <f t="shared" si="8"/>
        <v>48.95</v>
      </c>
      <c r="CV6" s="27">
        <f t="shared" si="8"/>
        <v>49.28</v>
      </c>
      <c r="CW6" s="23" t="str">
        <f>IF(CW7="","",IF(CW7="-","【-】","【"&amp;SUBSTITUTE(TEXT(CW7,"#,##0.00"),"-","△")&amp;"】"))</f>
        <v>【58.94】</v>
      </c>
      <c r="CX6" s="27" t="str">
        <f t="shared" ref="CX6:DG6" si="9">IF(CX7="",NA(),CX7)</f>
        <v>-</v>
      </c>
      <c r="CY6" s="27">
        <f t="shared" si="9"/>
        <v>74.819999999999993</v>
      </c>
      <c r="CZ6" s="27">
        <f t="shared" si="9"/>
        <v>77.55</v>
      </c>
      <c r="DA6" s="27">
        <f t="shared" si="9"/>
        <v>73.86</v>
      </c>
      <c r="DB6" s="27">
        <f t="shared" si="9"/>
        <v>73.61</v>
      </c>
      <c r="DC6" s="27" t="str">
        <f t="shared" si="9"/>
        <v>-</v>
      </c>
      <c r="DD6" s="27">
        <f t="shared" si="9"/>
        <v>82.08</v>
      </c>
      <c r="DE6" s="27">
        <f t="shared" si="9"/>
        <v>81.34</v>
      </c>
      <c r="DF6" s="27">
        <f t="shared" si="9"/>
        <v>81.14</v>
      </c>
      <c r="DG6" s="27">
        <f t="shared" si="9"/>
        <v>79.7</v>
      </c>
      <c r="DH6" s="23" t="str">
        <f>IF(DH7="","",IF(DH7="-","【-】","【"&amp;SUBSTITUTE(TEXT(DH7,"#,##0.00"),"-","△")&amp;"】"))</f>
        <v>【95.91】</v>
      </c>
      <c r="DI6" s="27" t="str">
        <f t="shared" ref="DI6:DR6" si="10">IF(DI7="",NA(),DI7)</f>
        <v>-</v>
      </c>
      <c r="DJ6" s="27">
        <f t="shared" si="10"/>
        <v>3.84</v>
      </c>
      <c r="DK6" s="27">
        <f t="shared" si="10"/>
        <v>7.6</v>
      </c>
      <c r="DL6" s="27">
        <f t="shared" si="10"/>
        <v>11.21</v>
      </c>
      <c r="DM6" s="27">
        <f t="shared" si="10"/>
        <v>14.4</v>
      </c>
      <c r="DN6" s="27" t="str">
        <f t="shared" si="10"/>
        <v>-</v>
      </c>
      <c r="DO6" s="27">
        <f t="shared" si="10"/>
        <v>12.7</v>
      </c>
      <c r="DP6" s="27">
        <f t="shared" si="10"/>
        <v>14.65</v>
      </c>
      <c r="DQ6" s="27">
        <f t="shared" si="10"/>
        <v>16.11</v>
      </c>
      <c r="DR6" s="27">
        <f t="shared" si="10"/>
        <v>17.05</v>
      </c>
      <c r="DS6" s="23" t="str">
        <f>IF(DS7="","",IF(DS7="-","【-】","【"&amp;SUBSTITUTE(TEXT(DS7,"#,##0.00"),"-","△")&amp;"】"))</f>
        <v>【41.09】</v>
      </c>
      <c r="DT6" s="27" t="str">
        <f t="shared" ref="DT6:EC6" si="11">IF(DT7="",NA(),DT7)</f>
        <v>-</v>
      </c>
      <c r="DU6" s="23">
        <f t="shared" si="11"/>
        <v>0</v>
      </c>
      <c r="DV6" s="23">
        <f t="shared" si="11"/>
        <v>0</v>
      </c>
      <c r="DW6" s="23">
        <f t="shared" si="11"/>
        <v>0</v>
      </c>
      <c r="DX6" s="23">
        <f t="shared" si="11"/>
        <v>0</v>
      </c>
      <c r="DY6" s="27" t="str">
        <f t="shared" si="11"/>
        <v>-</v>
      </c>
      <c r="DZ6" s="23">
        <f t="shared" si="11"/>
        <v>0</v>
      </c>
      <c r="EA6" s="27">
        <f t="shared" si="11"/>
        <v>0.1</v>
      </c>
      <c r="EB6" s="27">
        <f t="shared" si="11"/>
        <v>0.17</v>
      </c>
      <c r="EC6" s="27">
        <f t="shared" si="11"/>
        <v>0.22</v>
      </c>
      <c r="ED6" s="23" t="str">
        <f>IF(ED7="","",IF(ED7="-","【-】","【"&amp;SUBSTITUTE(TEXT(ED7,"#,##0.00"),"-","△")&amp;"】"))</f>
        <v>【8.68】</v>
      </c>
      <c r="EE6" s="27" t="str">
        <f t="shared" ref="EE6:EN6" si="12">IF(EE7="",NA(),EE7)</f>
        <v>-</v>
      </c>
      <c r="EF6" s="23">
        <f t="shared" si="12"/>
        <v>0</v>
      </c>
      <c r="EG6" s="23">
        <f t="shared" si="12"/>
        <v>0</v>
      </c>
      <c r="EH6" s="23">
        <f t="shared" si="12"/>
        <v>0</v>
      </c>
      <c r="EI6" s="23">
        <f t="shared" si="12"/>
        <v>0</v>
      </c>
      <c r="EJ6" s="27" t="str">
        <f t="shared" si="12"/>
        <v>-</v>
      </c>
      <c r="EK6" s="27">
        <f t="shared" si="12"/>
        <v>1.65</v>
      </c>
      <c r="EL6" s="27">
        <f t="shared" si="12"/>
        <v>0.14000000000000001</v>
      </c>
      <c r="EM6" s="27">
        <f t="shared" si="12"/>
        <v>0.08</v>
      </c>
      <c r="EN6" s="27">
        <f t="shared" si="12"/>
        <v>0.57999999999999996</v>
      </c>
      <c r="EO6" s="23" t="str">
        <f>IF(EO7="","",IF(EO7="-","【-】","【"&amp;SUBSTITUTE(TEXT(EO7,"#,##0.00"),"-","△")&amp;"】"))</f>
        <v>【0.22】</v>
      </c>
    </row>
    <row r="7" spans="1:148" s="13" customFormat="1" x14ac:dyDescent="0.15">
      <c r="A7" s="14"/>
      <c r="B7" s="20">
        <v>2023</v>
      </c>
      <c r="C7" s="20">
        <v>82155</v>
      </c>
      <c r="D7" s="20">
        <v>46</v>
      </c>
      <c r="E7" s="20">
        <v>17</v>
      </c>
      <c r="F7" s="20">
        <v>1</v>
      </c>
      <c r="G7" s="20">
        <v>0</v>
      </c>
      <c r="H7" s="20" t="s">
        <v>9</v>
      </c>
      <c r="I7" s="20" t="s">
        <v>96</v>
      </c>
      <c r="J7" s="20" t="s">
        <v>97</v>
      </c>
      <c r="K7" s="20" t="s">
        <v>98</v>
      </c>
      <c r="L7" s="20" t="s">
        <v>99</v>
      </c>
      <c r="M7" s="20" t="s">
        <v>100</v>
      </c>
      <c r="N7" s="24" t="s">
        <v>101</v>
      </c>
      <c r="O7" s="24">
        <v>62.69</v>
      </c>
      <c r="P7" s="24">
        <v>10.89</v>
      </c>
      <c r="Q7" s="24">
        <v>75.010000000000005</v>
      </c>
      <c r="R7" s="24">
        <v>3850</v>
      </c>
      <c r="S7" s="24">
        <v>40757</v>
      </c>
      <c r="T7" s="24">
        <v>186.79</v>
      </c>
      <c r="U7" s="24">
        <v>218.2</v>
      </c>
      <c r="V7" s="24">
        <v>4407</v>
      </c>
      <c r="W7" s="24">
        <v>1.26</v>
      </c>
      <c r="X7" s="24">
        <v>3497.62</v>
      </c>
      <c r="Y7" s="24" t="s">
        <v>101</v>
      </c>
      <c r="Z7" s="24">
        <v>88.55</v>
      </c>
      <c r="AA7" s="24">
        <v>83.73</v>
      </c>
      <c r="AB7" s="24">
        <v>78.05</v>
      </c>
      <c r="AC7" s="24">
        <v>101.76</v>
      </c>
      <c r="AD7" s="24" t="s">
        <v>101</v>
      </c>
      <c r="AE7" s="24">
        <v>107.21</v>
      </c>
      <c r="AF7" s="24">
        <v>107.08</v>
      </c>
      <c r="AG7" s="24">
        <v>106.08</v>
      </c>
      <c r="AH7" s="24">
        <v>106.87</v>
      </c>
      <c r="AI7" s="24">
        <v>105.91</v>
      </c>
      <c r="AJ7" s="24" t="s">
        <v>101</v>
      </c>
      <c r="AK7" s="24">
        <v>76.88</v>
      </c>
      <c r="AL7" s="24">
        <v>197.91</v>
      </c>
      <c r="AM7" s="24">
        <v>317.85000000000002</v>
      </c>
      <c r="AN7" s="24">
        <v>308.14999999999998</v>
      </c>
      <c r="AO7" s="24" t="s">
        <v>101</v>
      </c>
      <c r="AP7" s="24">
        <v>43.71</v>
      </c>
      <c r="AQ7" s="24">
        <v>45.94</v>
      </c>
      <c r="AR7" s="24">
        <v>29.34</v>
      </c>
      <c r="AS7" s="24">
        <v>21.73</v>
      </c>
      <c r="AT7" s="24">
        <v>3.03</v>
      </c>
      <c r="AU7" s="24" t="s">
        <v>101</v>
      </c>
      <c r="AV7" s="24">
        <v>34.82</v>
      </c>
      <c r="AW7" s="24">
        <v>51.53</v>
      </c>
      <c r="AX7" s="24">
        <v>71.23</v>
      </c>
      <c r="AY7" s="24">
        <v>84.72</v>
      </c>
      <c r="AZ7" s="24" t="s">
        <v>101</v>
      </c>
      <c r="BA7" s="24">
        <v>40.67</v>
      </c>
      <c r="BB7" s="24">
        <v>47.7</v>
      </c>
      <c r="BC7" s="24">
        <v>50.59</v>
      </c>
      <c r="BD7" s="24">
        <v>62.37</v>
      </c>
      <c r="BE7" s="24">
        <v>78.430000000000007</v>
      </c>
      <c r="BF7" s="24" t="s">
        <v>101</v>
      </c>
      <c r="BG7" s="24">
        <v>0</v>
      </c>
      <c r="BH7" s="24">
        <v>0</v>
      </c>
      <c r="BI7" s="24">
        <v>0</v>
      </c>
      <c r="BJ7" s="24">
        <v>0</v>
      </c>
      <c r="BK7" s="24" t="s">
        <v>101</v>
      </c>
      <c r="BL7" s="24">
        <v>1050.51</v>
      </c>
      <c r="BM7" s="24">
        <v>1102.01</v>
      </c>
      <c r="BN7" s="24">
        <v>987.36</v>
      </c>
      <c r="BO7" s="24">
        <v>1042.77</v>
      </c>
      <c r="BP7" s="24">
        <v>630.82000000000005</v>
      </c>
      <c r="BQ7" s="24" t="s">
        <v>101</v>
      </c>
      <c r="BR7" s="24">
        <v>57.55</v>
      </c>
      <c r="BS7" s="24">
        <v>73.08</v>
      </c>
      <c r="BT7" s="24">
        <v>74.680000000000007</v>
      </c>
      <c r="BU7" s="24">
        <v>67.540000000000006</v>
      </c>
      <c r="BV7" s="24" t="s">
        <v>101</v>
      </c>
      <c r="BW7" s="24">
        <v>82.65</v>
      </c>
      <c r="BX7" s="24">
        <v>82.55</v>
      </c>
      <c r="BY7" s="24">
        <v>83.55</v>
      </c>
      <c r="BZ7" s="24">
        <v>84.48</v>
      </c>
      <c r="CA7" s="24">
        <v>97.81</v>
      </c>
      <c r="CB7" s="24" t="s">
        <v>101</v>
      </c>
      <c r="CC7" s="24">
        <v>343.18</v>
      </c>
      <c r="CD7" s="24">
        <v>271.86</v>
      </c>
      <c r="CE7" s="24">
        <v>270.10000000000002</v>
      </c>
      <c r="CF7" s="24">
        <v>298.70999999999998</v>
      </c>
      <c r="CG7" s="24" t="s">
        <v>101</v>
      </c>
      <c r="CH7" s="24">
        <v>186.3</v>
      </c>
      <c r="CI7" s="24">
        <v>188.38</v>
      </c>
      <c r="CJ7" s="24">
        <v>185.98</v>
      </c>
      <c r="CK7" s="24">
        <v>187.11</v>
      </c>
      <c r="CL7" s="24">
        <v>138.75</v>
      </c>
      <c r="CM7" s="24" t="s">
        <v>101</v>
      </c>
      <c r="CN7" s="24">
        <v>27.88</v>
      </c>
      <c r="CO7" s="24">
        <v>32.229999999999997</v>
      </c>
      <c r="CP7" s="24">
        <v>29.08</v>
      </c>
      <c r="CQ7" s="24">
        <v>29.6</v>
      </c>
      <c r="CR7" s="24" t="s">
        <v>101</v>
      </c>
      <c r="CS7" s="24">
        <v>50.53</v>
      </c>
      <c r="CT7" s="24">
        <v>51.42</v>
      </c>
      <c r="CU7" s="24">
        <v>48.95</v>
      </c>
      <c r="CV7" s="24">
        <v>49.28</v>
      </c>
      <c r="CW7" s="24">
        <v>58.94</v>
      </c>
      <c r="CX7" s="24" t="s">
        <v>101</v>
      </c>
      <c r="CY7" s="24">
        <v>74.819999999999993</v>
      </c>
      <c r="CZ7" s="24">
        <v>77.55</v>
      </c>
      <c r="DA7" s="24">
        <v>73.86</v>
      </c>
      <c r="DB7" s="24">
        <v>73.61</v>
      </c>
      <c r="DC7" s="24" t="s">
        <v>101</v>
      </c>
      <c r="DD7" s="24">
        <v>82.08</v>
      </c>
      <c r="DE7" s="24">
        <v>81.34</v>
      </c>
      <c r="DF7" s="24">
        <v>81.14</v>
      </c>
      <c r="DG7" s="24">
        <v>79.7</v>
      </c>
      <c r="DH7" s="24">
        <v>95.91</v>
      </c>
      <c r="DI7" s="24" t="s">
        <v>101</v>
      </c>
      <c r="DJ7" s="24">
        <v>3.84</v>
      </c>
      <c r="DK7" s="24">
        <v>7.6</v>
      </c>
      <c r="DL7" s="24">
        <v>11.21</v>
      </c>
      <c r="DM7" s="24">
        <v>14.4</v>
      </c>
      <c r="DN7" s="24" t="s">
        <v>101</v>
      </c>
      <c r="DO7" s="24">
        <v>12.7</v>
      </c>
      <c r="DP7" s="24">
        <v>14.65</v>
      </c>
      <c r="DQ7" s="24">
        <v>16.11</v>
      </c>
      <c r="DR7" s="24">
        <v>17.05</v>
      </c>
      <c r="DS7" s="24">
        <v>41.09</v>
      </c>
      <c r="DT7" s="24" t="s">
        <v>101</v>
      </c>
      <c r="DU7" s="24">
        <v>0</v>
      </c>
      <c r="DV7" s="24">
        <v>0</v>
      </c>
      <c r="DW7" s="24">
        <v>0</v>
      </c>
      <c r="DX7" s="24">
        <v>0</v>
      </c>
      <c r="DY7" s="24" t="s">
        <v>101</v>
      </c>
      <c r="DZ7" s="24">
        <v>0</v>
      </c>
      <c r="EA7" s="24">
        <v>0.1</v>
      </c>
      <c r="EB7" s="24">
        <v>0.17</v>
      </c>
      <c r="EC7" s="24">
        <v>0.22</v>
      </c>
      <c r="ED7" s="24">
        <v>8.68</v>
      </c>
      <c r="EE7" s="24" t="s">
        <v>101</v>
      </c>
      <c r="EF7" s="24">
        <v>0</v>
      </c>
      <c r="EG7" s="24">
        <v>0</v>
      </c>
      <c r="EH7" s="24">
        <v>0</v>
      </c>
      <c r="EI7" s="24">
        <v>0</v>
      </c>
      <c r="EJ7" s="24" t="s">
        <v>101</v>
      </c>
      <c r="EK7" s="24">
        <v>1.65</v>
      </c>
      <c r="EL7" s="24">
        <v>0.14000000000000001</v>
      </c>
      <c r="EM7" s="24">
        <v>0.08</v>
      </c>
      <c r="EN7" s="24">
        <v>0.57999999999999996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15"/>
      <c r="B9" s="15" t="s">
        <v>102</v>
      </c>
      <c r="C9" s="15" t="s">
        <v>103</v>
      </c>
      <c r="D9" s="15" t="s">
        <v>104</v>
      </c>
      <c r="E9" s="15" t="s">
        <v>105</v>
      </c>
      <c r="F9" s="15"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15" t="s">
        <v>2</v>
      </c>
      <c r="B10" s="21">
        <f>DATEVALUE($B7-B11&amp;"/1/"&amp;B12)</f>
        <v>36892</v>
      </c>
      <c r="C10" s="21">
        <f>DATEVALUE($B7-C11&amp;"/1/"&amp;C12)</f>
        <v>37257</v>
      </c>
      <c r="D10" s="21">
        <f>DATEVALUE($B7-D11&amp;"/1/"&amp;D12)</f>
        <v>37623</v>
      </c>
      <c r="E10" s="21">
        <f>DATEVALUE($B7-E11&amp;"/1/"&amp;E12)</f>
        <v>37989</v>
      </c>
      <c r="F10" s="21">
        <f>DATEVALUE($B7-F11&amp;"/1/"&amp;F12)</f>
        <v>38356</v>
      </c>
    </row>
    <row r="11" spans="1:148" x14ac:dyDescent="0.15">
      <c r="B11">
        <v>22</v>
      </c>
      <c r="C11">
        <v>21</v>
      </c>
      <c r="D11">
        <v>20</v>
      </c>
      <c r="E11">
        <v>19</v>
      </c>
      <c r="F11">
        <v>18</v>
      </c>
      <c r="G11" t="s">
        <v>107</v>
      </c>
    </row>
    <row r="12" spans="1:148" x14ac:dyDescent="0.15">
      <c r="B12">
        <v>1</v>
      </c>
      <c r="C12">
        <v>1</v>
      </c>
      <c r="D12">
        <v>2</v>
      </c>
      <c r="E12">
        <v>3</v>
      </c>
      <c r="F12">
        <v>4</v>
      </c>
      <c r="G12" t="s">
        <v>108</v>
      </c>
    </row>
    <row r="13" spans="1:148" x14ac:dyDescent="0.15">
      <c r="B13" t="s">
        <v>109</v>
      </c>
      <c r="C13" t="s">
        <v>109</v>
      </c>
      <c r="D13" t="s">
        <v>109</v>
      </c>
      <c r="E13" t="s">
        <v>109</v>
      </c>
      <c r="F13" t="s">
        <v>109</v>
      </c>
      <c r="G13" t="s">
        <v>110</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政策企画部情報システム課</cp:lastModifiedBy>
  <dcterms:created xsi:type="dcterms:W3CDTF">2025-01-24T06:58:54Z</dcterms:created>
  <dcterms:modified xsi:type="dcterms:W3CDTF">2025-02-19T06:35:24Z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2025-02-03T09:00:37Z</vt:filetime>
  </property>
</Properties>
</file>