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tvAd8Pczm1Ctj0GPnbIt+8UEhN1J5iZLi8khxAq5mcgJVXnERfWFa2TAD2QjXtDY/n0QwExJlq6D5yyNRUAnEg==" workbookSaltValue="i4AgUkF54mRoQ5yn8LqAGw==" workbookSpinCount="100000" lockStructure="1"/>
  <bookViews>
    <workbookView xWindow="0" yWindow="0" windowWidth="8250" windowHeight="9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O6" i="5"/>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AD10" i="4"/>
  <c r="W10" i="4"/>
  <c r="P10" i="4"/>
  <c r="I10" i="4"/>
  <c r="B10" i="4"/>
  <c r="AD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<sst xmlns="http://schemas.openxmlformats.org/spreadsheetml/2006/main" count="253" uniqueCount="115">
  <si>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</si>
  <si>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</si>
  <si>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</si>
  <si>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</si>
  <si>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</si>
  <si>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</si>
  <si>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</si>
  <si>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</si>
  <si>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</si>
  <si>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</si>
  <si>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</si>
  <si>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</si>
  <si>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</si>
  <si>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</si>
  <si>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</si>
  <si>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</si>
  <si>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</si>
  <si>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</si>
  <si>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</si>
  <si>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</si>
  <si>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</si>
  <si>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</si>
  <si>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</si>
  <si>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</si>
  <si>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</si>
  <si>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</si>
  <si>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</si>
  <si>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</si>
  <si>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</si>
  <si>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</si>
  <si>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</si>
  <si>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</si>
  <si>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</si>
  <si>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</si>
  <si>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</si>
  <si>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</si>
  <si>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</si>
  <si>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</si>
  <si>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</si>
  <si>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</si>
  <si>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</si>
  <si>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</si>
  <si>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</si>
  <si>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</si>
  <si>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</si>
  <si>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</si>
  <si>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</si>
  <si>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</si>
  <si>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</si>
  <si>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</si>
  <si>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</si>
  <si>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</si>
  <si>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</si>
  <si>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</si>
  <si>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</si>
  <si>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</si>
  <si>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</si>
  <si>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</si>
  <si>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</si>
  <si>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</si>
  <si>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</si>
  <si>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</si>
  <si>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</si>
  <si>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</si>
  <si>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</si>
  <si>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</si>
  <si>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</si>
  <si>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</si>
  <si>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</si>
  <si>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</si>
  <si>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</si>
  <si>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</si>
  <si>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</si>
  <si>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</si>
  <si>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</si>
  <si>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</si>
  <si>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</si>
  <si>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</si>
  <si>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</si>
  <si>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</si>
  <si>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</si>
  <si>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</si>
  <si>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</si>
  <si>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</si>
  <si>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</si>
  <si>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</si>
  <si>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</si>
  <si>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</si>
  <si>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</si>
  <si>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</si>
  <si>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</si>
  <si>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</si>
  <si>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</si>
  <si>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</si>
  <si>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</si>
  <si>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</si>
  <si>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ひたちなか市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</si>
  <si>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</si>
  <si>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</si>
  <si>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</si>
  <si>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</si>
  <si>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</si>
  <si>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</si>
  <si>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</si>
  <si>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</si>
  <si>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</si>
  <si>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</si>
  <si>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</si>
  <si>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</si>
  <si>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</si>
  <si>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</si>
  <si>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</si>
  <si>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○経常収支比率は100％を超えており，経常黒字となっているものの，一般会計からの繰入に依存している。
○企業債に係る流動負債が減少し，流動比率は改善傾向にあるものの，平均値を大きく下回っている。また，企業債残高対事業規模比率が平均値を上回っており，他団体に比して企業債の規模が大きくなっている。
○経費回収率は100％に達しておらず，引き続き使用料収入の増加や汚水処理費の削減を図る必要がある。
○施設利用率は，平均値を上回っているが，法適用前年度に水処理施設の増設を行ったことが押し下げの要因となっている。
○水洗化率は，平均値を若干下回っている。今後も戸別訪問等により水洗化普及に努めるとともに，投資効果のある効率的な下水道整備を進めていく必要がある。</t>
    <phoneticPr fontId="4"/>
  </si>
  <si>
    <t>○有形固定資産減価償却率は，平均値を下回っているが，大幅な増加傾向にある。また，管渠老朽化率は，急激に増加しており，事業初期に敷設された管渠が一斉に法定耐用年数を迎えていると想定される。この傾向は今後も続くことが懸念される一方で，管渠改善率は低い状態にあり，ストックマネジメントによる適切な維持管理及び更新に取り組む必要がある。</t>
    <phoneticPr fontId="4"/>
  </si>
  <si>
    <t>○損益は黒字となっているが，一般会計からの繰入に依存している。接続率向上等による使用料収入増加を図りつつ，費用削減に努める必要がある。
○近年多発している大雨による浸水被害への対策として，雨水管きょの整備を推進していることから，今後，これに伴う雨水処理費の増加が予想される。
○処理場ではストックマネジメント計画及び総合地震計画に基づく計画的な老朽化・地震対策を推進しているが，管渠についても同様の対策を実施し，持続的な事業運営を図る必要がある。
○費用対効果を分析しながら，効率的に汚水処理に係る未普及地域解消を促進する必要がある。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</si>
</sst>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0.01</c:v>
                </c:pt>
                <c:pt idx="4">
                  <c:v>0</c:v>
                </c:pt>
              </c:numCache>
            </c:numRef>
          </c:val>
          <c:extLst>
            <c:ext xmlns:c16="http://schemas.microsoft.com/office/drawing/2014/chart" uri="{C3380CC4-5D6E-409C-BE32-E72D297353CC}">
              <c16:uniqueId val="{00000000-CEF4-4852-8803-A01803E85C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CEF4-4852-8803-A01803E85C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72.28</c:v>
                </c:pt>
                <c:pt idx="2">
                  <c:v>76.16</c:v>
                </c:pt>
                <c:pt idx="3">
                  <c:v>73.88</c:v>
                </c:pt>
                <c:pt idx="4">
                  <c:v>75.040000000000006</c:v>
                </c:pt>
              </c:numCache>
            </c:numRef>
          </c:val>
          <c:extLst>
            <c:ext xmlns:c16="http://schemas.microsoft.com/office/drawing/2014/chart" uri="{C3380CC4-5D6E-409C-BE32-E72D297353CC}">
              <c16:uniqueId val="{00000000-D376-4CCD-8DD9-F8F2E550EA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D376-4CCD-8DD9-F8F2E550EA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91.94</c:v>
                </c:pt>
                <c:pt idx="2">
                  <c:v>91.87</c:v>
                </c:pt>
                <c:pt idx="3">
                  <c:v>91.69</c:v>
                </c:pt>
                <c:pt idx="4">
                  <c:v>91.89</c:v>
                </c:pt>
              </c:numCache>
            </c:numRef>
          </c:val>
          <c:extLst>
            <c:ext xmlns:c16="http://schemas.microsoft.com/office/drawing/2014/chart" uri="{C3380CC4-5D6E-409C-BE32-E72D297353CC}">
              <c16:uniqueId val="{00000000-360B-4D5B-BB60-2234BCC5EF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360B-4D5B-BB60-2234BCC5EF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120.24</c:v>
                </c:pt>
                <c:pt idx="2">
                  <c:v>121.39</c:v>
                </c:pt>
                <c:pt idx="3">
                  <c:v>121.7</c:v>
                </c:pt>
                <c:pt idx="4">
                  <c:v>122.9</c:v>
                </c:pt>
              </c:numCache>
            </c:numRef>
          </c:val>
          <c:extLst>
            <c:ext xmlns:c16="http://schemas.microsoft.com/office/drawing/2014/chart" uri="{C3380CC4-5D6E-409C-BE32-E72D297353CC}">
              <c16:uniqueId val="{00000000-900D-444E-A93B-FA27E0BAE3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900D-444E-A93B-FA27E0BAE3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3.69</c:v>
                </c:pt>
                <c:pt idx="2">
                  <c:v>7.13</c:v>
                </c:pt>
                <c:pt idx="3">
                  <c:v>10.33</c:v>
                </c:pt>
                <c:pt idx="4">
                  <c:v>13.26</c:v>
                </c:pt>
              </c:numCache>
            </c:numRef>
          </c:val>
          <c:extLst>
            <c:ext xmlns:c16="http://schemas.microsoft.com/office/drawing/2014/chart" uri="{C3380CC4-5D6E-409C-BE32-E72D297353CC}">
              <c16:uniqueId val="{00000000-DE6C-452A-BEFB-D46D45B15B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DE6C-452A-BEFB-D46D45B15B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formatCode="#,##0.00;&quot;△&quot;#,##0.00;&quot;-&quot;">
                  <c:v>0.11</c:v>
                </c:pt>
                <c:pt idx="3" formatCode="#,##0.00;&quot;△&quot;#,##0.00;&quot;-&quot;">
                  <c:v>1.48</c:v>
                </c:pt>
                <c:pt idx="4" formatCode="#,##0.00;&quot;△&quot;#,##0.00;&quot;-&quot;">
                  <c:v>2.7</c:v>
                </c:pt>
              </c:numCache>
            </c:numRef>
          </c:val>
          <c:extLst>
            <c:ext xmlns:c16="http://schemas.microsoft.com/office/drawing/2014/chart" uri="{C3380CC4-5D6E-409C-BE32-E72D297353CC}">
              <c16:uniqueId val="{00000000-CB74-4269-89B4-39AA34A19CB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CB74-4269-89B4-39AA34A19CB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D03-461A-90C6-86FF96A7DA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0D03-461A-90C6-86FF96A7DA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34.42</c:v>
                </c:pt>
                <c:pt idx="2">
                  <c:v>34.94</c:v>
                </c:pt>
                <c:pt idx="3">
                  <c:v>36.36</c:v>
                </c:pt>
                <c:pt idx="4">
                  <c:v>47.26</c:v>
                </c:pt>
              </c:numCache>
            </c:numRef>
          </c:val>
          <c:extLst>
            <c:ext xmlns:c16="http://schemas.microsoft.com/office/drawing/2014/chart" uri="{C3380CC4-5D6E-409C-BE32-E72D297353CC}">
              <c16:uniqueId val="{00000000-D994-4DED-9D8E-DC5378CD31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D994-4DED-9D8E-DC5378CD31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954.75</c:v>
                </c:pt>
                <c:pt idx="2">
                  <c:v>985.75</c:v>
                </c:pt>
                <c:pt idx="3">
                  <c:v>910.87</c:v>
                </c:pt>
                <c:pt idx="4">
                  <c:v>904.23</c:v>
                </c:pt>
              </c:numCache>
            </c:numRef>
          </c:val>
          <c:extLst>
            <c:ext xmlns:c16="http://schemas.microsoft.com/office/drawing/2014/chart" uri="{C3380CC4-5D6E-409C-BE32-E72D297353CC}">
              <c16:uniqueId val="{00000000-772A-4624-9619-8631FEC164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772A-4624-9619-8631FEC164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94.77</c:v>
                </c:pt>
                <c:pt idx="2">
                  <c:v>95.09</c:v>
                </c:pt>
                <c:pt idx="3">
                  <c:v>95.41</c:v>
                </c:pt>
                <c:pt idx="4">
                  <c:v>96</c:v>
                </c:pt>
              </c:numCache>
            </c:numRef>
          </c:val>
          <c:extLst>
            <c:ext xmlns:c16="http://schemas.microsoft.com/office/drawing/2014/chart" uri="{C3380CC4-5D6E-409C-BE32-E72D297353CC}">
              <c16:uniqueId val="{00000000-2B5A-452A-A5E3-D7A955A9450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2B5A-452A-A5E3-D7A955A9450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07B8-4967-9F2D-4859834CC7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07B8-4967-9F2D-4859834CC7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14" sqref="A1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ひたちなか市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155762</v>
      </c>
      <c r="AM8" s="36"/>
      <c r="AN8" s="36"/>
      <c r="AO8" s="36"/>
      <c r="AP8" s="36"/>
      <c r="AQ8" s="36"/>
      <c r="AR8" s="36"/>
      <c r="AS8" s="36"/>
      <c r="AT8" s="37">
        <f>データ!T6</f>
        <v>100.26</v>
      </c>
      <c r="AU8" s="37"/>
      <c r="AV8" s="37"/>
      <c r="AW8" s="37"/>
      <c r="AX8" s="37"/>
      <c r="AY8" s="37"/>
      <c r="AZ8" s="37"/>
      <c r="BA8" s="37"/>
      <c r="BB8" s="37">
        <f>データ!U6</f>
        <v>1553.58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51.07</v>
      </c>
      <c r="J10" s="37"/>
      <c r="K10" s="37"/>
      <c r="L10" s="37"/>
      <c r="M10" s="37"/>
      <c r="N10" s="37"/>
      <c r="O10" s="37"/>
      <c r="P10" s="37">
        <f>データ!P6</f>
        <v>64.27</v>
      </c>
      <c r="Q10" s="37"/>
      <c r="R10" s="37"/>
      <c r="S10" s="37"/>
      <c r="T10" s="37"/>
      <c r="U10" s="37"/>
      <c r="V10" s="37"/>
      <c r="W10" s="37">
        <f>データ!Q6</f>
        <v>80.150000000000006</v>
      </c>
      <c r="X10" s="37"/>
      <c r="Y10" s="37"/>
      <c r="Z10" s="37"/>
      <c r="AA10" s="37"/>
      <c r="AB10" s="37"/>
      <c r="AC10" s="37"/>
      <c r="AD10" s="36">
        <f>データ!R6</f>
        <v>2750</v>
      </c>
      <c r="AE10" s="36"/>
      <c r="AF10" s="36"/>
      <c r="AG10" s="36"/>
      <c r="AH10" s="36"/>
      <c r="AI10" s="36"/>
      <c r="AJ10" s="36"/>
      <c r="AK10" s="2"/>
      <c r="AL10" s="36">
        <f>データ!V6</f>
        <v>99739</v>
      </c>
      <c r="AM10" s="36"/>
      <c r="AN10" s="36"/>
      <c r="AO10" s="36"/>
      <c r="AP10" s="36"/>
      <c r="AQ10" s="36"/>
      <c r="AR10" s="36"/>
      <c r="AS10" s="36"/>
      <c r="AT10" s="37">
        <f>データ!W6</f>
        <v>21.87</v>
      </c>
      <c r="AU10" s="37"/>
      <c r="AV10" s="37"/>
      <c r="AW10" s="37"/>
      <c r="AX10" s="37"/>
      <c r="AY10" s="37"/>
      <c r="AZ10" s="37"/>
      <c r="BA10" s="37"/>
      <c r="BB10" s="37">
        <f>データ!X6</f>
        <v>4560.54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ZUxeuxF3cxz6OumaDLKH9InNzi07tbyU30y6CvPBNEkggd4uY1O8sc/QpoIQJnnf2uRsKh33sUTaBuOBPyn+Q==" saltValue="/tdAxVG6YYJ3wXZyF9Khm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82210</v>
      </c>
      <c r="D6" s="19">
        <f t="shared" si="3"/>
        <v>46</v>
      </c>
      <c r="E6" s="19">
        <f t="shared" si="3"/>
        <v>17</v>
      </c>
      <c r="F6" s="19">
        <f t="shared" si="3"/>
        <v>1</v>
      </c>
      <c r="G6" s="19">
        <f t="shared" si="3"/>
        <v>0</v>
      </c>
      <c r="H6" s="19" t="str">
        <f t="shared" si="3"/>
        <v>茨城県　ひたちなか市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51.07</v>
      </c>
      <c r="P6" s="20">
        <f t="shared" si="3"/>
        <v>64.27</v>
      </c>
      <c r="Q6" s="20">
        <f t="shared" si="3"/>
        <v>80.150000000000006</v>
      </c>
      <c r="R6" s="20">
        <f t="shared" si="3"/>
        <v>2750</v>
      </c>
      <c r="S6" s="20">
        <f t="shared" si="3"/>
        <v>155762</v>
      </c>
      <c r="T6" s="20">
        <f t="shared" si="3"/>
        <v>100.26</v>
      </c>
      <c r="U6" s="20">
        <f t="shared" si="3"/>
        <v>1553.58</v>
      </c>
      <c r="V6" s="20">
        <f t="shared" si="3"/>
        <v>99739</v>
      </c>
      <c r="W6" s="20">
        <f t="shared" si="3"/>
        <v>21.87</v>
      </c>
      <c r="X6" s="20">
        <f t="shared" si="3"/>
        <v>4560.54</v>
      </c>
      <c r="Y6" s="21" t="str">
        <f>IF(Y7="",NA(),Y7)</f>
        <v>-</v>
      </c>
      <c r="Z6" s="21">
        <f t="shared" ref="Z6:AH6" si="4">IF(Z7="",NA(),Z7)</f>
        <v>120.24</v>
      </c>
      <c r="AA6" s="21">
        <f t="shared" si="4"/>
        <v>121.39</v>
      </c>
      <c r="AB6" s="21">
        <f t="shared" si="4"/>
        <v>121.7</v>
      </c>
      <c r="AC6" s="21">
        <f t="shared" si="4"/>
        <v>122.9</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34.42</v>
      </c>
      <c r="AW6" s="21">
        <f t="shared" si="6"/>
        <v>34.94</v>
      </c>
      <c r="AX6" s="21">
        <f t="shared" si="6"/>
        <v>36.36</v>
      </c>
      <c r="AY6" s="21">
        <f t="shared" si="6"/>
        <v>47.26</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954.75</v>
      </c>
      <c r="BH6" s="21">
        <f t="shared" si="7"/>
        <v>985.75</v>
      </c>
      <c r="BI6" s="21">
        <f t="shared" si="7"/>
        <v>910.87</v>
      </c>
      <c r="BJ6" s="21">
        <f t="shared" si="7"/>
        <v>904.23</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94.77</v>
      </c>
      <c r="BS6" s="21">
        <f t="shared" si="8"/>
        <v>95.09</v>
      </c>
      <c r="BT6" s="21">
        <f t="shared" si="8"/>
        <v>95.41</v>
      </c>
      <c r="BU6" s="21">
        <f t="shared" si="8"/>
        <v>96</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150</v>
      </c>
      <c r="CD6" s="21">
        <f t="shared" si="9"/>
        <v>150</v>
      </c>
      <c r="CE6" s="21">
        <f t="shared" si="9"/>
        <v>150</v>
      </c>
      <c r="CF6" s="21">
        <f t="shared" si="9"/>
        <v>150</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72.28</v>
      </c>
      <c r="CO6" s="21">
        <f t="shared" si="10"/>
        <v>76.16</v>
      </c>
      <c r="CP6" s="21">
        <f t="shared" si="10"/>
        <v>73.88</v>
      </c>
      <c r="CQ6" s="21">
        <f t="shared" si="10"/>
        <v>75.040000000000006</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91.94</v>
      </c>
      <c r="CZ6" s="21">
        <f t="shared" si="11"/>
        <v>91.87</v>
      </c>
      <c r="DA6" s="21">
        <f t="shared" si="11"/>
        <v>91.69</v>
      </c>
      <c r="DB6" s="21">
        <f t="shared" si="11"/>
        <v>91.89</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3.69</v>
      </c>
      <c r="DK6" s="21">
        <f t="shared" si="12"/>
        <v>7.13</v>
      </c>
      <c r="DL6" s="21">
        <f t="shared" si="12"/>
        <v>10.33</v>
      </c>
      <c r="DM6" s="21">
        <f t="shared" si="12"/>
        <v>13.26</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1">
        <f t="shared" si="13"/>
        <v>0.11</v>
      </c>
      <c r="DW6" s="21">
        <f t="shared" si="13"/>
        <v>1.48</v>
      </c>
      <c r="DX6" s="21">
        <f t="shared" si="13"/>
        <v>2.7</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0">
        <f t="shared" si="14"/>
        <v>0</v>
      </c>
      <c r="EH6" s="21">
        <f t="shared" si="14"/>
        <v>0.01</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82210</v>
      </c>
      <c r="D7" s="23">
        <v>46</v>
      </c>
      <c r="E7" s="23">
        <v>17</v>
      </c>
      <c r="F7" s="23">
        <v>1</v>
      </c>
      <c r="G7" s="23">
        <v>0</v>
      </c>
      <c r="H7" s="23" t="s">
        <v>96</v>
      </c>
      <c r="I7" s="23" t="s">
        <v>97</v>
      </c>
      <c r="J7" s="23" t="s">
        <v>98</v>
      </c>
      <c r="K7" s="23" t="s">
        <v>99</v>
      </c>
      <c r="L7" s="23" t="s">
        <v>100</v>
      </c>
      <c r="M7" s="23" t="s">
        <v>101</v>
      </c>
      <c r="N7" s="24" t="s">
        <v>102</v>
      </c>
      <c r="O7" s="24">
        <v>51.07</v>
      </c>
      <c r="P7" s="24">
        <v>64.27</v>
      </c>
      <c r="Q7" s="24">
        <v>80.150000000000006</v>
      </c>
      <c r="R7" s="24">
        <v>2750</v>
      </c>
      <c r="S7" s="24">
        <v>155762</v>
      </c>
      <c r="T7" s="24">
        <v>100.26</v>
      </c>
      <c r="U7" s="24">
        <v>1553.58</v>
      </c>
      <c r="V7" s="24">
        <v>99739</v>
      </c>
      <c r="W7" s="24">
        <v>21.87</v>
      </c>
      <c r="X7" s="24">
        <v>4560.54</v>
      </c>
      <c r="Y7" s="24" t="s">
        <v>102</v>
      </c>
      <c r="Z7" s="24">
        <v>120.24</v>
      </c>
      <c r="AA7" s="24">
        <v>121.39</v>
      </c>
      <c r="AB7" s="24">
        <v>121.7</v>
      </c>
      <c r="AC7" s="24">
        <v>122.9</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34.42</v>
      </c>
      <c r="AW7" s="24">
        <v>34.94</v>
      </c>
      <c r="AX7" s="24">
        <v>36.36</v>
      </c>
      <c r="AY7" s="24">
        <v>47.26</v>
      </c>
      <c r="AZ7" s="24" t="s">
        <v>102</v>
      </c>
      <c r="BA7" s="24">
        <v>67.930000000000007</v>
      </c>
      <c r="BB7" s="24">
        <v>68.53</v>
      </c>
      <c r="BC7" s="24">
        <v>69.180000000000007</v>
      </c>
      <c r="BD7" s="24">
        <v>76.319999999999993</v>
      </c>
      <c r="BE7" s="24">
        <v>78.430000000000007</v>
      </c>
      <c r="BF7" s="24" t="s">
        <v>102</v>
      </c>
      <c r="BG7" s="24">
        <v>954.75</v>
      </c>
      <c r="BH7" s="24">
        <v>985.75</v>
      </c>
      <c r="BI7" s="24">
        <v>910.87</v>
      </c>
      <c r="BJ7" s="24">
        <v>904.23</v>
      </c>
      <c r="BK7" s="24" t="s">
        <v>102</v>
      </c>
      <c r="BL7" s="24">
        <v>857.88</v>
      </c>
      <c r="BM7" s="24">
        <v>825.1</v>
      </c>
      <c r="BN7" s="24">
        <v>789.87</v>
      </c>
      <c r="BO7" s="24">
        <v>749.43</v>
      </c>
      <c r="BP7" s="24">
        <v>630.82000000000005</v>
      </c>
      <c r="BQ7" s="24" t="s">
        <v>102</v>
      </c>
      <c r="BR7" s="24">
        <v>94.77</v>
      </c>
      <c r="BS7" s="24">
        <v>95.09</v>
      </c>
      <c r="BT7" s="24">
        <v>95.41</v>
      </c>
      <c r="BU7" s="24">
        <v>96</v>
      </c>
      <c r="BV7" s="24" t="s">
        <v>102</v>
      </c>
      <c r="BW7" s="24">
        <v>94.97</v>
      </c>
      <c r="BX7" s="24">
        <v>97.07</v>
      </c>
      <c r="BY7" s="24">
        <v>98.06</v>
      </c>
      <c r="BZ7" s="24">
        <v>98.46</v>
      </c>
      <c r="CA7" s="24">
        <v>97.81</v>
      </c>
      <c r="CB7" s="24" t="s">
        <v>102</v>
      </c>
      <c r="CC7" s="24">
        <v>150</v>
      </c>
      <c r="CD7" s="24">
        <v>150</v>
      </c>
      <c r="CE7" s="24">
        <v>150</v>
      </c>
      <c r="CF7" s="24">
        <v>150</v>
      </c>
      <c r="CG7" s="24" t="s">
        <v>102</v>
      </c>
      <c r="CH7" s="24">
        <v>159.49</v>
      </c>
      <c r="CI7" s="24">
        <v>157.81</v>
      </c>
      <c r="CJ7" s="24">
        <v>157.37</v>
      </c>
      <c r="CK7" s="24">
        <v>157.44999999999999</v>
      </c>
      <c r="CL7" s="24">
        <v>138.75</v>
      </c>
      <c r="CM7" s="24" t="s">
        <v>102</v>
      </c>
      <c r="CN7" s="24">
        <v>72.28</v>
      </c>
      <c r="CO7" s="24">
        <v>76.16</v>
      </c>
      <c r="CP7" s="24">
        <v>73.88</v>
      </c>
      <c r="CQ7" s="24">
        <v>75.040000000000006</v>
      </c>
      <c r="CR7" s="24" t="s">
        <v>102</v>
      </c>
      <c r="CS7" s="24">
        <v>65.28</v>
      </c>
      <c r="CT7" s="24">
        <v>64.92</v>
      </c>
      <c r="CU7" s="24">
        <v>64.14</v>
      </c>
      <c r="CV7" s="24">
        <v>63.71</v>
      </c>
      <c r="CW7" s="24">
        <v>58.94</v>
      </c>
      <c r="CX7" s="24" t="s">
        <v>102</v>
      </c>
      <c r="CY7" s="24">
        <v>91.94</v>
      </c>
      <c r="CZ7" s="24">
        <v>91.87</v>
      </c>
      <c r="DA7" s="24">
        <v>91.69</v>
      </c>
      <c r="DB7" s="24">
        <v>91.89</v>
      </c>
      <c r="DC7" s="24" t="s">
        <v>102</v>
      </c>
      <c r="DD7" s="24">
        <v>92.72</v>
      </c>
      <c r="DE7" s="24">
        <v>92.88</v>
      </c>
      <c r="DF7" s="24">
        <v>92.9</v>
      </c>
      <c r="DG7" s="24">
        <v>92.89</v>
      </c>
      <c r="DH7" s="24">
        <v>95.91</v>
      </c>
      <c r="DI7" s="24" t="s">
        <v>102</v>
      </c>
      <c r="DJ7" s="24">
        <v>3.69</v>
      </c>
      <c r="DK7" s="24">
        <v>7.13</v>
      </c>
      <c r="DL7" s="24">
        <v>10.33</v>
      </c>
      <c r="DM7" s="24">
        <v>13.26</v>
      </c>
      <c r="DN7" s="24" t="s">
        <v>102</v>
      </c>
      <c r="DO7" s="24">
        <v>23.79</v>
      </c>
      <c r="DP7" s="24">
        <v>25.66</v>
      </c>
      <c r="DQ7" s="24">
        <v>27.46</v>
      </c>
      <c r="DR7" s="24">
        <v>29.93</v>
      </c>
      <c r="DS7" s="24">
        <v>41.09</v>
      </c>
      <c r="DT7" s="24" t="s">
        <v>102</v>
      </c>
      <c r="DU7" s="24">
        <v>0</v>
      </c>
      <c r="DV7" s="24">
        <v>0.11</v>
      </c>
      <c r="DW7" s="24">
        <v>1.48</v>
      </c>
      <c r="DX7" s="24">
        <v>2.7</v>
      </c>
      <c r="DY7" s="24" t="s">
        <v>102</v>
      </c>
      <c r="DZ7" s="24">
        <v>1.22</v>
      </c>
      <c r="EA7" s="24">
        <v>1.61</v>
      </c>
      <c r="EB7" s="24">
        <v>2.08</v>
      </c>
      <c r="EC7" s="24">
        <v>2.74</v>
      </c>
      <c r="ED7" s="24">
        <v>8.68</v>
      </c>
      <c r="EE7" s="24" t="s">
        <v>102</v>
      </c>
      <c r="EF7" s="24">
        <v>0</v>
      </c>
      <c r="EG7" s="24">
        <v>0</v>
      </c>
      <c r="EH7" s="24">
        <v>0.01</v>
      </c>
      <c r="EI7" s="24">
        <v>0</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2025-01-24T06:58:56Z</dcterms:created>
  <dcterms:modified xsi:type="dcterms:W3CDTF">2025-02-19T07:48:27Z</dcterms:modified>
  <cp:category/>
</cp:coreProperties>
</file>