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PGeFbitwMaWQNfYiJwUG8k6RCUuNEwXoQ1gkAtp1MvHonWCdAX6e6fS54M9bm1rAFDuPxby0FuqII286M0cLjA==" workbookSaltValue="MMj2zeL+epyP2k2twQulw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<sst xmlns="http://schemas.openxmlformats.org/spreadsheetml/2006/main" count="228" uniqueCount="115">
  <si>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</si>
  <si>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</si>
  <si>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</si>
  <si>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</si>
  <si>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</si>
  <si>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</si>
  <si>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</si>
  <si>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</si>
  <si>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</si>
  <si>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</si>
  <si>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</si>
  <si>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</si>
  <si>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</si>
  <si>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</si>
  <si>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</si>
  <si>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</si>
  <si>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</si>
  <si>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</si>
  <si>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</si>
  <si>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</si>
  <si>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</si>
  <si>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</si>
  <si>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</si>
  <si>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</si>
  <si>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</si>
  <si>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</si>
  <si>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</si>
  <si>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</si>
  <si>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</si>
  <si>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</si>
  <si>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</si>
  <si>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</si>
  <si>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</si>
  <si>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</si>
  <si>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</si>
  <si>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</si>
  <si>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</si>
  <si>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</si>
  <si>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</si>
  <si>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</si>
  <si>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</si>
  <si>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</si>
  <si>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</si>
  <si>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</si>
  <si>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</si>
  <si>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</si>
  <si>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</si>
  <si>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</si>
  <si>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</si>
  <si>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</si>
  <si>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</si>
  <si>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</si>
  <si>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</si>
  <si>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</si>
  <si>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</si>
  <si>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</si>
  <si>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</si>
  <si>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</si>
  <si>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</si>
  <si>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</si>
  <si>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</si>
  <si>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</si>
  <si>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</si>
  <si>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</si>
  <si>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</si>
  <si>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</si>
  <si>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</si>
  <si>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</si>
  <si>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</si>
  <si>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</si>
  <si>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</si>
  <si>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</si>
  <si>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</si>
  <si>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</si>
  <si>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</si>
  <si>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</si>
  <si>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</si>
  <si>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</si>
  <si>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</si>
  <si>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</si>
  <si>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</si>
  <si>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</si>
  <si>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</si>
  <si>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</si>
  <si>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</si>
  <si>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</si>
  <si>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</si>
  <si>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</si>
  <si>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</si>
  <si>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</si>
  <si>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</si>
  <si>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</si>
  <si>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</si>
  <si>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</si>
  <si>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</si>
  <si>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</si>
  <si>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</si>
  <si>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</si>
  <si>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</si>
  <si>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</si>
  <si>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</si>
  <si>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</si>
  <si>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</si>
  <si>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</si>
  <si>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</si>
  <si>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</si>
  <si>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</si>
  <si>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</si>
  <si>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</si>
  <si>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</si>
  <si>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</si>
  <si>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</si>
  <si>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有形固定資産減価償却率、管路経年化率ともに類似団体を上回っている。本市は、昭和37年から水道事業に取り組んでいることから、老朽化した管路が多いと考えられる。
　管路更新率についても類似団体を上回っている。これは、令和2年度に策定した「潮来市水道事業経営戦略」に基づく老朽管の更新を開始したことが要因であり、以降、類似団体の平均を上回る管路更新率となっている。
　今後も、「潮来市水道事業経営戦略」に基づく老朽管の更新を計画的に進めていく必要がある。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2" eb="24">
      <t>ルイジ</t>
    </rPh>
    <rPh sb="24" eb="26">
      <t>ダンタイ</t>
    </rPh>
    <rPh sb="27" eb="29">
      <t>ウワマワ</t>
    </rPh>
    <rPh sb="34" eb="36">
      <t>ホンシ</t>
    </rPh>
    <rPh sb="38" eb="40">
      <t>ショウワ</t>
    </rPh>
    <rPh sb="42" eb="43">
      <t>ネン</t>
    </rPh>
    <rPh sb="45" eb="47">
      <t>スイドウ</t>
    </rPh>
    <rPh sb="47" eb="49">
      <t>ジギョウ</t>
    </rPh>
    <rPh sb="50" eb="51">
      <t>ト</t>
    </rPh>
    <rPh sb="52" eb="53">
      <t>ク</t>
    </rPh>
    <rPh sb="62" eb="65">
      <t>ロウキュウカ</t>
    </rPh>
    <rPh sb="67" eb="69">
      <t>カンロ</t>
    </rPh>
    <rPh sb="70" eb="71">
      <t>オオ</t>
    </rPh>
    <rPh sb="73" eb="74">
      <t>カンガ</t>
    </rPh>
    <rPh sb="81" eb="83">
      <t>カンロ</t>
    </rPh>
    <rPh sb="83" eb="85">
      <t>コウシン</t>
    </rPh>
    <rPh sb="85" eb="86">
      <t>リツ</t>
    </rPh>
    <rPh sb="91" eb="93">
      <t>ルイジ</t>
    </rPh>
    <rPh sb="93" eb="95">
      <t>ダンタイ</t>
    </rPh>
    <rPh sb="96" eb="98">
      <t>ウワマワ</t>
    </rPh>
    <rPh sb="107" eb="109">
      <t>レイワ</t>
    </rPh>
    <rPh sb="110" eb="112">
      <t>ネンド</t>
    </rPh>
    <rPh sb="113" eb="115">
      <t>サクテイ</t>
    </rPh>
    <rPh sb="118" eb="121">
      <t>イタコシ</t>
    </rPh>
    <rPh sb="121" eb="123">
      <t>スイドウ</t>
    </rPh>
    <rPh sb="123" eb="125">
      <t>ジギョウ</t>
    </rPh>
    <rPh sb="125" eb="127">
      <t>ケイエイ</t>
    </rPh>
    <rPh sb="127" eb="129">
      <t>センリャク</t>
    </rPh>
    <rPh sb="131" eb="132">
      <t>モト</t>
    </rPh>
    <phoneticPr fontId="4"/>
  </si>
  <si>
    <t>　現状の経営状況は、「１．経営の健全性・効率性」から見ても、健全は経営が保たれていると考えられる。しかしながら、「２．老朽化の状況」については依然として喫緊の課題であると考えられる。
　今後については、将来に向け、水道事業を健全は形で維持させるために策定した、「潮来市水道事業経営戦略」を基に計上経費の削減、人口減少等の水需要の減少、老朽化した施設の更新、料金の見直し等、あらゆる側面を考慮した適切な事業運営を行っていく必要がある。</t>
    <rPh sb="1" eb="3">
      <t>ゲンジョウ</t>
    </rPh>
    <rPh sb="4" eb="6">
      <t>ケイエイ</t>
    </rPh>
    <rPh sb="6" eb="8">
      <t>ジョウキョウ</t>
    </rPh>
    <rPh sb="13" eb="15">
      <t>ケイエイ</t>
    </rPh>
    <rPh sb="16" eb="19">
      <t>ケンゼンセイ</t>
    </rPh>
    <rPh sb="20" eb="23">
      <t>コウリツセイ</t>
    </rPh>
    <rPh sb="26" eb="27">
      <t>ミ</t>
    </rPh>
    <rPh sb="30" eb="32">
      <t>ケンゼン</t>
    </rPh>
    <rPh sb="33" eb="35">
      <t>ケイエイ</t>
    </rPh>
    <rPh sb="36" eb="37">
      <t>タモ</t>
    </rPh>
    <rPh sb="43" eb="44">
      <t>カンガ</t>
    </rPh>
    <rPh sb="59" eb="62">
      <t>ロウキュウカ</t>
    </rPh>
    <rPh sb="63" eb="65">
      <t>ジョウキョウ</t>
    </rPh>
    <rPh sb="71" eb="73">
      <t>イゼン</t>
    </rPh>
    <rPh sb="76" eb="78">
      <t>キッキン</t>
    </rPh>
    <rPh sb="79" eb="81">
      <t>カダイ</t>
    </rPh>
    <rPh sb="85" eb="86">
      <t>カンガ</t>
    </rPh>
    <rPh sb="93" eb="95">
      <t>コンゴ</t>
    </rPh>
    <rPh sb="101" eb="103">
      <t>ショウライ</t>
    </rPh>
    <rPh sb="104" eb="105">
      <t>ム</t>
    </rPh>
    <rPh sb="107" eb="109">
      <t>スイドウ</t>
    </rPh>
    <rPh sb="109" eb="111">
      <t>ジギョウ</t>
    </rPh>
    <rPh sb="112" eb="114">
      <t>ケンゼン</t>
    </rPh>
    <rPh sb="115" eb="116">
      <t>カタチ</t>
    </rPh>
    <rPh sb="117" eb="119">
      <t>イジ</t>
    </rPh>
    <rPh sb="125" eb="127">
      <t>サクテイ</t>
    </rPh>
    <rPh sb="131" eb="134">
      <t>イタコシ</t>
    </rPh>
    <rPh sb="134" eb="136">
      <t>スイドウ</t>
    </rPh>
    <rPh sb="136" eb="138">
      <t>ジギョウ</t>
    </rPh>
    <rPh sb="138" eb="140">
      <t>ケイエイ</t>
    </rPh>
    <rPh sb="140" eb="142">
      <t>センリャク</t>
    </rPh>
    <rPh sb="144" eb="145">
      <t>モト</t>
    </rPh>
    <rPh sb="146" eb="148">
      <t>ケイジョウ</t>
    </rPh>
    <rPh sb="148" eb="150">
      <t>ケイヒ</t>
    </rPh>
    <rPh sb="151" eb="153">
      <t>サクゲン</t>
    </rPh>
    <rPh sb="154" eb="156">
      <t>ジンコウ</t>
    </rPh>
    <rPh sb="156" eb="158">
      <t>ゲンショウ</t>
    </rPh>
    <rPh sb="158" eb="159">
      <t>トウ</t>
    </rPh>
    <rPh sb="160" eb="161">
      <t>ミズ</t>
    </rPh>
    <rPh sb="161" eb="163">
      <t>ジュヨウ</t>
    </rPh>
    <rPh sb="164" eb="166">
      <t>ゲンショウ</t>
    </rPh>
    <rPh sb="167" eb="170">
      <t>ロウキュウカ</t>
    </rPh>
    <rPh sb="172" eb="174">
      <t>シセツ</t>
    </rPh>
    <rPh sb="175" eb="177">
      <t>コウシン</t>
    </rPh>
    <rPh sb="178" eb="180">
      <t>リョウキン</t>
    </rPh>
    <rPh sb="181" eb="183">
      <t>ミナオ</t>
    </rPh>
    <rPh sb="184" eb="185">
      <t>トウ</t>
    </rPh>
    <rPh sb="190" eb="192">
      <t>ソクメン</t>
    </rPh>
    <rPh sb="193" eb="195">
      <t>コウリョ</t>
    </rPh>
    <rPh sb="197" eb="199">
      <t>テキセツ</t>
    </rPh>
    <rPh sb="200" eb="202">
      <t>ジギョウ</t>
    </rPh>
    <rPh sb="202" eb="204">
      <t>ウンエイ</t>
    </rPh>
    <rPh sb="205" eb="206">
      <t>オコナ</t>
    </rPh>
    <rPh sb="210" eb="212">
      <t>ヒツヨウ</t>
    </rPh>
    <phoneticPr fontId="4"/>
  </si>
  <si>
    <t>①経常収支比率については、100以上であり、類似団体平均値を上回っていることから、現状では適正な料金収入で経営されている。
②累積欠損金比率については、欠損金がなく、安定経営されている。
③流動比率については、類似団体を上回っている。これは、企業債償還金が減少傾向となっていることと、新たな企業債の発行等により内部留保資金を確保していることが要因である。
④企業債残高対給水収益比率は、類似団体を大幅に下回っているが、老朽化した管路の更新事業の実施等により上昇傾向が出ている。
⑤料金回収率が今年度は100を下回っているが、これは、水道基本料金の減免事業を実施したためであり、減免分は潮来市一般会計より補助金で補填されている。
⑥給水原価については、類似団体を上回っているが、料金設定は、近隣市町村とほぼ同程度であり、人口密度と産業構造等の地域の特性が大きく影響していると思われる。
⑦施設利用率については、夏場等ピーク対応に備えるため施設能力を50%台前半の数値で推移している。施設の更新の際には、人口減少等による水需要の減少を考慮し、ダウンサイジング等を図る必要があると考えられる。
⑧有収率については、今年度は類似団体平均値を上回ったが、施設の老朽化による漏水が増加しているため、計画的な施設の更新等が必要である。</t>
    <rPh sb="1" eb="3">
      <t>ケイジョウ</t>
    </rPh>
    <rPh sb="3" eb="5">
      <t>シュウシ</t>
    </rPh>
    <rPh sb="5" eb="7">
      <t>ヒリツ</t>
    </rPh>
    <rPh sb="16" eb="18">
      <t>イジョウ</t>
    </rPh>
    <rPh sb="22" eb="24">
      <t>ルイジ</t>
    </rPh>
    <rPh sb="24" eb="26">
      <t>ダンタイ</t>
    </rPh>
    <rPh sb="26" eb="28">
      <t>ヘイキン</t>
    </rPh>
    <rPh sb="28" eb="29">
      <t>チ</t>
    </rPh>
    <rPh sb="30" eb="32">
      <t>ウワマワ</t>
    </rPh>
    <rPh sb="41" eb="43">
      <t>ゲンジョウ</t>
    </rPh>
    <rPh sb="45" eb="47">
      <t>テキセイ</t>
    </rPh>
    <rPh sb="48" eb="50">
      <t>リョウキン</t>
    </rPh>
    <rPh sb="50" eb="52">
      <t>シュウニュウ</t>
    </rPh>
    <rPh sb="53" eb="55">
      <t>ケイエイ</t>
    </rPh>
    <rPh sb="63" eb="65">
      <t>ルイセキ</t>
    </rPh>
    <rPh sb="65" eb="67">
      <t>ケッソン</t>
    </rPh>
    <rPh sb="67" eb="68">
      <t>キン</t>
    </rPh>
    <rPh sb="68" eb="70">
      <t>ヒリツ</t>
    </rPh>
    <rPh sb="76" eb="78">
      <t>ケッソン</t>
    </rPh>
    <rPh sb="78" eb="79">
      <t>キン</t>
    </rPh>
    <rPh sb="83" eb="85">
      <t>アンテイ</t>
    </rPh>
    <rPh sb="85" eb="87">
      <t>ケイエイ</t>
    </rPh>
    <rPh sb="95" eb="97">
      <t>リュウドウ</t>
    </rPh>
    <rPh sb="97" eb="99">
      <t>ヒリツ</t>
    </rPh>
    <rPh sb="105" eb="107">
      <t>ルイジ</t>
    </rPh>
    <rPh sb="107" eb="109">
      <t>ダンタイ</t>
    </rPh>
    <rPh sb="110" eb="112">
      <t>ウワマワ</t>
    </rPh>
    <rPh sb="121" eb="123">
      <t>キギョウ</t>
    </rPh>
    <rPh sb="123" eb="124">
      <t>サイ</t>
    </rPh>
    <rPh sb="124" eb="126">
      <t>ショウカン</t>
    </rPh>
    <rPh sb="126" eb="127">
      <t>キン</t>
    </rPh>
    <rPh sb="128" eb="130">
      <t>ゲンショウ</t>
    </rPh>
    <rPh sb="130" eb="132">
      <t>ケイコウ</t>
    </rPh>
    <rPh sb="142" eb="143">
      <t>アラ</t>
    </rPh>
    <rPh sb="145" eb="147">
      <t>キギョウ</t>
    </rPh>
    <rPh sb="147" eb="148">
      <t>サイ</t>
    </rPh>
    <rPh sb="149" eb="151">
      <t>ハッコウ</t>
    </rPh>
    <rPh sb="151" eb="152">
      <t>トウ</t>
    </rPh>
    <rPh sb="155" eb="157">
      <t>ナイブ</t>
    </rPh>
    <rPh sb="157" eb="159">
      <t>リュウホ</t>
    </rPh>
    <rPh sb="159" eb="161">
      <t>シキン</t>
    </rPh>
    <rPh sb="162" eb="164">
      <t>カクホ</t>
    </rPh>
    <rPh sb="171" eb="173">
      <t>ヨウイン</t>
    </rPh>
    <rPh sb="179" eb="181">
      <t>キギョウ</t>
    </rPh>
    <rPh sb="181" eb="182">
      <t>サイ</t>
    </rPh>
    <rPh sb="182" eb="184">
      <t>ザンダカ</t>
    </rPh>
    <rPh sb="184" eb="185">
      <t>タイ</t>
    </rPh>
    <rPh sb="185" eb="187">
      <t>キュウスイ</t>
    </rPh>
    <rPh sb="187" eb="189">
      <t>シュウエキ</t>
    </rPh>
    <rPh sb="189" eb="191">
      <t>ヒリツ</t>
    </rPh>
    <rPh sb="193" eb="195">
      <t>ルイジ</t>
    </rPh>
    <rPh sb="195" eb="197">
      <t>ダンタイ</t>
    </rPh>
    <rPh sb="198" eb="200">
      <t>オオハバ</t>
    </rPh>
    <rPh sb="201" eb="203">
      <t>シタマワ</t>
    </rPh>
    <rPh sb="209" eb="212">
      <t>ロウキュウカ</t>
    </rPh>
    <rPh sb="214" eb="216">
      <t>カンロ</t>
    </rPh>
    <rPh sb="217" eb="219">
      <t>コウシン</t>
    </rPh>
    <rPh sb="219" eb="221">
      <t>ジギョウ</t>
    </rPh>
    <rPh sb="222" eb="224">
      <t>ジッシ</t>
    </rPh>
    <rPh sb="224" eb="225">
      <t>トウ</t>
    </rPh>
    <rPh sb="228" eb="230">
      <t>ジョウショウ</t>
    </rPh>
    <rPh sb="230" eb="232">
      <t>ケイコウ</t>
    </rPh>
    <rPh sb="233" eb="234">
      <t>デ</t>
    </rPh>
    <rPh sb="240" eb="242">
      <t>リョウキン</t>
    </rPh>
    <rPh sb="242" eb="244">
      <t>カイシュウ</t>
    </rPh>
    <rPh sb="244" eb="245">
      <t>リツ</t>
    </rPh>
    <rPh sb="246" eb="249">
      <t>コンネンド</t>
    </rPh>
    <rPh sb="254" eb="256">
      <t>シタマワ</t>
    </rPh>
    <rPh sb="266" eb="268">
      <t>スイドウ</t>
    </rPh>
    <rPh sb="268" eb="270">
      <t>キホン</t>
    </rPh>
    <rPh sb="270" eb="272">
      <t>リョウキン</t>
    </rPh>
    <rPh sb="273" eb="275">
      <t>ゲンメン</t>
    </rPh>
    <rPh sb="275" eb="277">
      <t>ジギョウ</t>
    </rPh>
    <rPh sb="278" eb="280">
      <t>ジッシ</t>
    </rPh>
    <rPh sb="288" eb="290">
      <t>ゲンメン</t>
    </rPh>
    <rPh sb="290" eb="291">
      <t>ブン</t>
    </rPh>
    <rPh sb="292" eb="295">
      <t>イタコシ</t>
    </rPh>
    <rPh sb="295" eb="297">
      <t>イッパン</t>
    </rPh>
    <rPh sb="297" eb="299">
      <t>カイケイ</t>
    </rPh>
    <rPh sb="301" eb="304">
      <t>ホジョキン</t>
    </rPh>
    <rPh sb="305" eb="307">
      <t>ホテン</t>
    </rPh>
    <rPh sb="315" eb="317">
      <t>キュウスイ</t>
    </rPh>
    <rPh sb="317" eb="319">
      <t>ゲンカ</t>
    </rPh>
    <rPh sb="325" eb="327">
      <t>ルイジ</t>
    </rPh>
    <rPh sb="327" eb="329">
      <t>ダンタイ</t>
    </rPh>
    <rPh sb="330" eb="332">
      <t>ウワマワ</t>
    </rPh>
    <rPh sb="338" eb="340">
      <t>リョウキン</t>
    </rPh>
    <rPh sb="340" eb="342">
      <t>セッテイ</t>
    </rPh>
    <rPh sb="344" eb="346">
      <t>キンリン</t>
    </rPh>
    <rPh sb="346" eb="349">
      <t>シチョウソン</t>
    </rPh>
    <rPh sb="352" eb="355">
      <t>ドウテイド</t>
    </rPh>
    <rPh sb="359" eb="361">
      <t>ジンコウ</t>
    </rPh>
    <rPh sb="361" eb="363">
      <t>ミツド</t>
    </rPh>
    <rPh sb="364" eb="366">
      <t>サンギョウ</t>
    </rPh>
    <rPh sb="366" eb="368">
      <t>コウゾウ</t>
    </rPh>
    <rPh sb="368" eb="369">
      <t>トウ</t>
    </rPh>
    <rPh sb="370" eb="372">
      <t>チイキ</t>
    </rPh>
    <rPh sb="373" eb="375">
      <t>トクセイ</t>
    </rPh>
    <rPh sb="376" eb="377">
      <t>オオ</t>
    </rPh>
    <rPh sb="379" eb="381">
      <t>エイキョウ</t>
    </rPh>
    <rPh sb="386" eb="387">
      <t>オモ</t>
    </rPh>
    <rPh sb="393" eb="395">
      <t>シセツ</t>
    </rPh>
    <rPh sb="395" eb="397">
      <t>リヨウ</t>
    </rPh>
    <rPh sb="397" eb="398">
      <t>リツ</t>
    </rPh>
    <rPh sb="404" eb="406">
      <t>ナツバ</t>
    </rPh>
    <rPh sb="406" eb="407">
      <t>トウ</t>
    </rPh>
    <rPh sb="410" eb="412">
      <t>タイオウ</t>
    </rPh>
    <rPh sb="413" eb="414">
      <t>ソナ</t>
    </rPh>
    <rPh sb="418" eb="420">
      <t>シセツ</t>
    </rPh>
    <rPh sb="420" eb="422">
      <t>ノウリョク</t>
    </rPh>
    <rPh sb="426" eb="427">
      <t>ダイ</t>
    </rPh>
    <rPh sb="427" eb="429">
      <t>ゼンハン</t>
    </rPh>
    <rPh sb="430" eb="432">
      <t>スウチ</t>
    </rPh>
    <rPh sb="433" eb="435">
      <t>スイイ</t>
    </rPh>
    <rPh sb="440" eb="442">
      <t>シセツ</t>
    </rPh>
    <rPh sb="443" eb="445">
      <t>コウシン</t>
    </rPh>
    <rPh sb="446" eb="447">
      <t>サイ</t>
    </rPh>
    <rPh sb="450" eb="452">
      <t>ジンコウ</t>
    </rPh>
    <rPh sb="452" eb="454">
      <t>ゲンショウ</t>
    </rPh>
    <rPh sb="454" eb="455">
      <t>トウ</t>
    </rPh>
    <rPh sb="458" eb="459">
      <t>ミズ</t>
    </rPh>
    <rPh sb="459" eb="461">
      <t>ジュヨウ</t>
    </rPh>
    <rPh sb="462" eb="464">
      <t>ゲンショウ</t>
    </rPh>
    <rPh sb="465" eb="467">
      <t>コウリョ</t>
    </rPh>
    <rPh sb="477" eb="478">
      <t>トウ</t>
    </rPh>
    <rPh sb="479" eb="480">
      <t>ハカ</t>
    </rPh>
    <rPh sb="481" eb="483">
      <t>ヒツヨウ</t>
    </rPh>
    <rPh sb="487" eb="488">
      <t>カンガ</t>
    </rPh>
    <rPh sb="495" eb="498">
      <t>ユウシュウリツ</t>
    </rPh>
    <rPh sb="504" eb="507">
      <t>コンネンド</t>
    </rPh>
    <rPh sb="508" eb="510">
      <t>ルイジ</t>
    </rPh>
    <rPh sb="510" eb="512">
      <t>ダンタイ</t>
    </rPh>
    <rPh sb="512" eb="514">
      <t>ヘイキン</t>
    </rPh>
    <rPh sb="514" eb="515">
      <t>チ</t>
    </rPh>
    <rPh sb="516" eb="518">
      <t>ウワマワ</t>
    </rPh>
    <rPh sb="522" eb="524">
      <t>シセツ</t>
    </rPh>
    <rPh sb="525" eb="528">
      <t>ロウキュウカ</t>
    </rPh>
    <rPh sb="531" eb="533">
      <t>ロウスイ</t>
    </rPh>
    <rPh sb="534" eb="536">
      <t>ゾウカ</t>
    </rPh>
    <rPh sb="543" eb="546">
      <t>ケイカクテキ</t>
    </rPh>
    <rPh sb="547" eb="549">
      <t>シセツ</t>
    </rPh>
    <rPh sb="550" eb="552">
      <t>コウシン</t>
    </rPh>
    <rPh sb="552" eb="553">
      <t>トウ</t>
    </rPh>
    <rPh sb="554" eb="5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</si>
</sst>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0.91</c:v>
                </c:pt>
                <c:pt idx="2">
                  <c:v>1.1299999999999999</c:v>
                </c:pt>
                <c:pt idx="3">
                  <c:v>1.2</c:v>
                </c:pt>
                <c:pt idx="4">
                  <c:v>1.49</c:v>
                </c:pt>
              </c:numCache>
            </c:numRef>
          </c:val>
          <c:extLst>
            <c:ext xmlns:c16="http://schemas.microsoft.com/office/drawing/2014/chart" uri="{C3380CC4-5D6E-409C-BE32-E72D297353CC}">
              <c16:uniqueId val="{00000000-9847-4FF8-BDB1-DAA7C57702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847-4FF8-BDB1-DAA7C57702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52.44</c:v>
                </c:pt>
                <c:pt idx="1">
                  <c:v>52.72</c:v>
                </c:pt>
                <c:pt idx="2">
                  <c:v>51.83</c:v>
                </c:pt>
                <c:pt idx="3">
                  <c:v>52.58</c:v>
                </c:pt>
                <c:pt idx="4">
                  <c:v>51.29</c:v>
                </c:pt>
              </c:numCache>
            </c:numRef>
          </c:val>
          <c:extLst>
            <c:ext xmlns:c16="http://schemas.microsoft.com/office/drawing/2014/chart" uri="{C3380CC4-5D6E-409C-BE32-E72D297353CC}">
              <c16:uniqueId val="{00000000-7AD3-484E-A8CC-AD7F5D6186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7AD3-484E-A8CC-AD7F5D6186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80.95</c:v>
                </c:pt>
                <c:pt idx="1">
                  <c:v>80.62</c:v>
                </c:pt>
                <c:pt idx="2">
                  <c:v>81.42</c:v>
                </c:pt>
                <c:pt idx="3">
                  <c:v>79.34</c:v>
                </c:pt>
                <c:pt idx="4">
                  <c:v>80.38</c:v>
                </c:pt>
              </c:numCache>
            </c:numRef>
          </c:val>
          <c:extLst>
            <c:ext xmlns:c16="http://schemas.microsoft.com/office/drawing/2014/chart" uri="{C3380CC4-5D6E-409C-BE32-E72D297353CC}">
              <c16:uniqueId val="{00000000-8C4E-4820-8A0C-6E20666283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C4E-4820-8A0C-6E20666283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112.26</c:v>
                </c:pt>
                <c:pt idx="1">
                  <c:v>111.85</c:v>
                </c:pt>
                <c:pt idx="2">
                  <c:v>110.76</c:v>
                </c:pt>
                <c:pt idx="3">
                  <c:v>113.69</c:v>
                </c:pt>
                <c:pt idx="4">
                  <c:v>107.79</c:v>
                </c:pt>
              </c:numCache>
            </c:numRef>
          </c:val>
          <c:extLst>
            <c:ext xmlns:c16="http://schemas.microsoft.com/office/drawing/2014/chart" uri="{C3380CC4-5D6E-409C-BE32-E72D297353CC}">
              <c16:uniqueId val="{00000000-A1B4-4EC3-8A8D-EB616118FB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A1B4-4EC3-8A8D-EB616118FB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58.83</c:v>
                </c:pt>
                <c:pt idx="1">
                  <c:v>59.44</c:v>
                </c:pt>
                <c:pt idx="2">
                  <c:v>59.62</c:v>
                </c:pt>
                <c:pt idx="3">
                  <c:v>54.21</c:v>
                </c:pt>
                <c:pt idx="4">
                  <c:v>53.83</c:v>
                </c:pt>
              </c:numCache>
            </c:numRef>
          </c:val>
          <c:extLst>
            <c:ext xmlns:c16="http://schemas.microsoft.com/office/drawing/2014/chart" uri="{C3380CC4-5D6E-409C-BE32-E72D297353CC}">
              <c16:uniqueId val="{00000000-EA61-45D0-862A-ADA4882AD0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A61-45D0-862A-ADA4882AD0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24.21</c:v>
                </c:pt>
                <c:pt idx="1">
                  <c:v>27.93</c:v>
                </c:pt>
                <c:pt idx="2">
                  <c:v>25.86</c:v>
                </c:pt>
                <c:pt idx="3">
                  <c:v>27.18</c:v>
                </c:pt>
                <c:pt idx="4">
                  <c:v>27.79</c:v>
                </c:pt>
              </c:numCache>
            </c:numRef>
          </c:val>
          <c:extLst>
            <c:ext xmlns:c16="http://schemas.microsoft.com/office/drawing/2014/chart" uri="{C3380CC4-5D6E-409C-BE32-E72D297353CC}">
              <c16:uniqueId val="{00000000-857D-4206-A471-69E7FC6895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57D-4206-A471-69E7FC6895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CA-4811-997B-67C325E4E7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0CA-4811-997B-67C325E4E7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472.03</c:v>
                </c:pt>
                <c:pt idx="1">
                  <c:v>769.34</c:v>
                </c:pt>
                <c:pt idx="2">
                  <c:v>504.57</c:v>
                </c:pt>
                <c:pt idx="3">
                  <c:v>797.87</c:v>
                </c:pt>
                <c:pt idx="4">
                  <c:v>673.72</c:v>
                </c:pt>
              </c:numCache>
            </c:numRef>
          </c:val>
          <c:extLst>
            <c:ext xmlns:c16="http://schemas.microsoft.com/office/drawing/2014/chart" uri="{C3380CC4-5D6E-409C-BE32-E72D297353CC}">
              <c16:uniqueId val="{00000000-8EF6-4489-AD62-6DE218F079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EF6-4489-AD62-6DE218F079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169.25</c:v>
                </c:pt>
                <c:pt idx="1">
                  <c:v>188.38</c:v>
                </c:pt>
                <c:pt idx="2">
                  <c:v>204.08</c:v>
                </c:pt>
                <c:pt idx="3">
                  <c:v>274.38</c:v>
                </c:pt>
                <c:pt idx="4">
                  <c:v>300.13</c:v>
                </c:pt>
              </c:numCache>
            </c:numRef>
          </c:val>
          <c:extLst>
            <c:ext xmlns:c16="http://schemas.microsoft.com/office/drawing/2014/chart" uri="{C3380CC4-5D6E-409C-BE32-E72D297353CC}">
              <c16:uniqueId val="{00000000-F5F0-435E-AD8B-29398D013A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5F0-435E-AD8B-29398D013A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103.57</c:v>
                </c:pt>
                <c:pt idx="1">
                  <c:v>104.55</c:v>
                </c:pt>
                <c:pt idx="2">
                  <c:v>102.58</c:v>
                </c:pt>
                <c:pt idx="3">
                  <c:v>81.47</c:v>
                </c:pt>
                <c:pt idx="4">
                  <c:v>77.25</c:v>
                </c:pt>
              </c:numCache>
            </c:numRef>
          </c:val>
          <c:extLst>
            <c:ext xmlns:c16="http://schemas.microsoft.com/office/drawing/2014/chart" uri="{C3380CC4-5D6E-409C-BE32-E72D297353CC}">
              <c16:uniqueId val="{00000000-9685-418A-A453-15A8245137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9685-418A-A453-15A8245137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222.37</c:v>
                </c:pt>
                <c:pt idx="1">
                  <c:v>220.23</c:v>
                </c:pt>
                <c:pt idx="2">
                  <c:v>224.99</c:v>
                </c:pt>
                <c:pt idx="3">
                  <c:v>224.81</c:v>
                </c:pt>
                <c:pt idx="4">
                  <c:v>237.18</c:v>
                </c:pt>
              </c:numCache>
            </c:numRef>
          </c:val>
          <c:extLst>
            <c:ext xmlns:c16="http://schemas.microsoft.com/office/drawing/2014/chart" uri="{C3380CC4-5D6E-409C-BE32-E72D297353CC}">
              <c16:uniqueId val="{00000000-8557-446E-AC2D-2CD6BF979C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557-446E-AC2D-2CD6BF979C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潮来市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26555</v>
      </c>
      <c r="AM8" s="65"/>
      <c r="AN8" s="65"/>
      <c r="AO8" s="65"/>
      <c r="AP8" s="65"/>
      <c r="AQ8" s="65"/>
      <c r="AR8" s="65"/>
      <c r="AS8" s="65"/>
      <c r="AT8" s="36">
        <f>データ!$S$6</f>
        <v>71.400000000000006</v>
      </c>
      <c r="AU8" s="37"/>
      <c r="AV8" s="37"/>
      <c r="AW8" s="37"/>
      <c r="AX8" s="37"/>
      <c r="AY8" s="37"/>
      <c r="AZ8" s="37"/>
      <c r="BA8" s="37"/>
      <c r="BB8" s="54">
        <f>データ!$T$6</f>
        <v>371.92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75.92</v>
      </c>
      <c r="J10" s="37"/>
      <c r="K10" s="37"/>
      <c r="L10" s="37"/>
      <c r="M10" s="37"/>
      <c r="N10" s="37"/>
      <c r="O10" s="64"/>
      <c r="P10" s="54">
        <f>データ!$P$6</f>
        <v>96.75</v>
      </c>
      <c r="Q10" s="54"/>
      <c r="R10" s="54"/>
      <c r="S10" s="54"/>
      <c r="T10" s="54"/>
      <c r="U10" s="54"/>
      <c r="V10" s="54"/>
      <c r="W10" s="65">
        <f>データ!$Q$6</f>
        <v>4565</v>
      </c>
      <c r="X10" s="65"/>
      <c r="Y10" s="65"/>
      <c r="Z10" s="65"/>
      <c r="AA10" s="65"/>
      <c r="AB10" s="65"/>
      <c r="AC10" s="65"/>
      <c r="AD10" s="2"/>
      <c r="AE10" s="2"/>
      <c r="AF10" s="2"/>
      <c r="AG10" s="2"/>
      <c r="AH10" s="2"/>
      <c r="AI10" s="2"/>
      <c r="AJ10" s="2"/>
      <c r="AK10" s="2"/>
      <c r="AL10" s="65">
        <f>データ!$U$6</f>
        <v>25542</v>
      </c>
      <c r="AM10" s="65"/>
      <c r="AN10" s="65"/>
      <c r="AO10" s="65"/>
      <c r="AP10" s="65"/>
      <c r="AQ10" s="65"/>
      <c r="AR10" s="65"/>
      <c r="AS10" s="65"/>
      <c r="AT10" s="36">
        <f>データ!$V$6</f>
        <v>71.400000000000006</v>
      </c>
      <c r="AU10" s="37"/>
      <c r="AV10" s="37"/>
      <c r="AW10" s="37"/>
      <c r="AX10" s="37"/>
      <c r="AY10" s="37"/>
      <c r="AZ10" s="37"/>
      <c r="BA10" s="37"/>
      <c r="BB10" s="54">
        <f>データ!$W$6</f>
        <v>357.73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1xkyK4fCicWFIdQMsxh5il9MmOZzaDK+hP8HzxklxtWT0GWPQQdH2Tj1pxg8m8B8PDii23XMENgLUdIMKYmHw==" saltValue="PnvEI7N43vacmJFxTe8C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82236</v>
      </c>
      <c r="D6" s="20">
        <f t="shared" si="3"/>
        <v>46</v>
      </c>
      <c r="E6" s="20">
        <f t="shared" si="3"/>
        <v>1</v>
      </c>
      <c r="F6" s="20">
        <f t="shared" si="3"/>
        <v>0</v>
      </c>
      <c r="G6" s="20">
        <f t="shared" si="3"/>
        <v>1</v>
      </c>
      <c r="H6" s="20" t="str">
        <f t="shared" si="3"/>
        <v>茨城県　潮来市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75.92</v>
      </c>
      <c r="P6" s="21">
        <f t="shared" si="3"/>
        <v>96.75</v>
      </c>
      <c r="Q6" s="21">
        <f t="shared" si="3"/>
        <v>4565</v>
      </c>
      <c r="R6" s="21">
        <f t="shared" si="3"/>
        <v>26555</v>
      </c>
      <c r="S6" s="21">
        <f t="shared" si="3"/>
        <v>71.400000000000006</v>
      </c>
      <c r="T6" s="21">
        <f t="shared" si="3"/>
        <v>371.92</v>
      </c>
      <c r="U6" s="21">
        <f t="shared" si="3"/>
        <v>25542</v>
      </c>
      <c r="V6" s="21">
        <f t="shared" si="3"/>
        <v>71.400000000000006</v>
      </c>
      <c r="W6" s="21">
        <f t="shared" si="3"/>
        <v>357.73</v>
      </c>
      <c r="X6" s="22">
        <f>IF(X7="",NA(),X7)</f>
        <v>112.26</v>
      </c>
      <c r="Y6" s="22">
        <f t="shared" ref="Y6:AG6" si="4">IF(Y7="",NA(),Y7)</f>
        <v>111.85</v>
      </c>
      <c r="Z6" s="22">
        <f t="shared" si="4"/>
        <v>110.76</v>
      </c>
      <c r="AA6" s="22">
        <f t="shared" si="4"/>
        <v>113.69</v>
      </c>
      <c r="AB6" s="22">
        <f t="shared" si="4"/>
        <v>107.79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472.03</v>
      </c>
      <c r="AU6" s="22">
        <f t="shared" ref="AU6:BC6" si="6">IF(AU7="",NA(),AU7)</f>
        <v>769.34</v>
      </c>
      <c r="AV6" s="22">
        <f t="shared" si="6"/>
        <v>504.57</v>
      </c>
      <c r="AW6" s="22">
        <f t="shared" si="6"/>
        <v>797.87</v>
      </c>
      <c r="AX6" s="22">
        <f t="shared" si="6"/>
        <v>673.72</v>
      </c>
      <c r="AY6" s="22">
        <f t="shared" si="6"/>
        <v>379.08</v>
      </c>
      <c r="AZ6" s="22">
        <f t="shared" si="6"/>
        <v>367.55</v>
      </c>
      <c r="BA6" s="22">
        <f t="shared" si="6"/>
        <v>378.56</v>
      </c>
      <c r="BB6" s="22">
        <f t="shared" si="6"/>
        <v>364.46</v>
      </c>
      <c r="BC6" s="22">
        <f t="shared" si="6"/>
        <v>338.89</v>
      </c>
      <c r="BD6" s="21" t="str">
        <f>IF(BD7="","",IF(BD7="-","【-】","【"&amp;SUBSTITUTE(TEXT(BD7,"#,##0.00"),"-","△")&amp;"】"))</f>
        <v>【243.36】</v>
      </c>
      <c r="BE6" s="22">
        <f>IF(BE7="",NA(),BE7)</f>
        <v>169.25</v>
      </c>
      <c r="BF6" s="22">
        <f t="shared" ref="BF6:BN6" si="7">IF(BF7="",NA(),BF7)</f>
        <v>188.38</v>
      </c>
      <c r="BG6" s="22">
        <f t="shared" si="7"/>
        <v>204.08</v>
      </c>
      <c r="BH6" s="22">
        <f t="shared" si="7"/>
        <v>274.38</v>
      </c>
      <c r="BI6" s="22">
        <f t="shared" si="7"/>
        <v>300.13</v>
      </c>
      <c r="BJ6" s="22">
        <f t="shared" si="7"/>
        <v>398.98</v>
      </c>
      <c r="BK6" s="22">
        <f t="shared" si="7"/>
        <v>418.68</v>
      </c>
      <c r="BL6" s="22">
        <f t="shared" si="7"/>
        <v>395.68</v>
      </c>
      <c r="BM6" s="22">
        <f t="shared" si="7"/>
        <v>403.72</v>
      </c>
      <c r="BN6" s="22">
        <f t="shared" si="7"/>
        <v>400.21</v>
      </c>
      <c r="BO6" s="21" t="str">
        <f>IF(BO7="","",IF(BO7="-","【-】","【"&amp;SUBSTITUTE(TEXT(BO7,"#,##0.00"),"-","△")&amp;"】"))</f>
        <v>【265.93】</v>
      </c>
      <c r="BP6" s="22">
        <f>IF(BP7="",NA(),BP7)</f>
        <v>103.57</v>
      </c>
      <c r="BQ6" s="22">
        <f t="shared" ref="BQ6:BY6" si="8">IF(BQ7="",NA(),BQ7)</f>
        <v>104.55</v>
      </c>
      <c r="BR6" s="22">
        <f t="shared" si="8"/>
        <v>102.58</v>
      </c>
      <c r="BS6" s="22">
        <f t="shared" si="8"/>
        <v>81.47</v>
      </c>
      <c r="BT6" s="22">
        <f t="shared" si="8"/>
        <v>77.25</v>
      </c>
      <c r="BU6" s="22">
        <f t="shared" si="8"/>
        <v>98.64</v>
      </c>
      <c r="BV6" s="22">
        <f t="shared" si="8"/>
        <v>94.78</v>
      </c>
      <c r="BW6" s="22">
        <f t="shared" si="8"/>
        <v>97.59</v>
      </c>
      <c r="BX6" s="22">
        <f t="shared" si="8"/>
        <v>92.17</v>
      </c>
      <c r="BY6" s="22">
        <f t="shared" si="8"/>
        <v>92.83</v>
      </c>
      <c r="BZ6" s="21" t="str">
        <f>IF(BZ7="","",IF(BZ7="-","【-】","【"&amp;SUBSTITUTE(TEXT(BZ7,"#,##0.00"),"-","△")&amp;"】"))</f>
        <v>【97.82】</v>
      </c>
      <c r="CA6" s="22">
        <f>IF(CA7="",NA(),CA7)</f>
        <v>222.37</v>
      </c>
      <c r="CB6" s="22">
        <f t="shared" ref="CB6:CJ6" si="9">IF(CB7="",NA(),CB7)</f>
        <v>220.23</v>
      </c>
      <c r="CC6" s="22">
        <f t="shared" si="9"/>
        <v>224.99</v>
      </c>
      <c r="CD6" s="22">
        <f t="shared" si="9"/>
        <v>224.81</v>
      </c>
      <c r="CE6" s="22">
        <f t="shared" si="9"/>
        <v>237.18</v>
      </c>
      <c r="CF6" s="22">
        <f t="shared" si="9"/>
        <v>178.92</v>
      </c>
      <c r="CG6" s="22">
        <f t="shared" si="9"/>
        <v>181.3</v>
      </c>
      <c r="CH6" s="22">
        <f t="shared" si="9"/>
        <v>181.71</v>
      </c>
      <c r="CI6" s="22">
        <f t="shared" si="9"/>
        <v>188.51</v>
      </c>
      <c r="CJ6" s="22">
        <f t="shared" si="9"/>
        <v>189.43</v>
      </c>
      <c r="CK6" s="21" t="str">
        <f>IF(CK7="","",IF(CK7="-","【-】","【"&amp;SUBSTITUTE(TEXT(CK7,"#,##0.00"),"-","△")&amp;"】"))</f>
        <v>【177.56】</v>
      </c>
      <c r="CL6" s="22">
        <f>IF(CL7="",NA(),CL7)</f>
        <v>52.44</v>
      </c>
      <c r="CM6" s="22">
        <f t="shared" ref="CM6:CU6" si="10">IF(CM7="",NA(),CM7)</f>
        <v>52.72</v>
      </c>
      <c r="CN6" s="22">
        <f t="shared" si="10"/>
        <v>51.83</v>
      </c>
      <c r="CO6" s="22">
        <f t="shared" si="10"/>
        <v>52.58</v>
      </c>
      <c r="CP6" s="22">
        <f t="shared" si="10"/>
        <v>51.29</v>
      </c>
      <c r="CQ6" s="22">
        <f t="shared" si="10"/>
        <v>55.14</v>
      </c>
      <c r="CR6" s="22">
        <f t="shared" si="10"/>
        <v>55.89</v>
      </c>
      <c r="CS6" s="22">
        <f t="shared" si="10"/>
        <v>55.72</v>
      </c>
      <c r="CT6" s="22">
        <f t="shared" si="10"/>
        <v>55.31</v>
      </c>
      <c r="CU6" s="22">
        <f t="shared" si="10"/>
        <v>55.14</v>
      </c>
      <c r="CV6" s="21" t="str">
        <f>IF(CV7="","",IF(CV7="-","【-】","【"&amp;SUBSTITUTE(TEXT(CV7,"#,##0.00"),"-","△")&amp;"】"))</f>
        <v>【59.81】</v>
      </c>
      <c r="CW6" s="22">
        <f>IF(CW7="",NA(),CW7)</f>
        <v>80.95</v>
      </c>
      <c r="CX6" s="22">
        <f t="shared" ref="CX6:DF6" si="11">IF(CX7="",NA(),CX7)</f>
        <v>80.62</v>
      </c>
      <c r="CY6" s="22">
        <f t="shared" si="11"/>
        <v>81.42</v>
      </c>
      <c r="CZ6" s="22">
        <f t="shared" si="11"/>
        <v>79.34</v>
      </c>
      <c r="DA6" s="22">
        <f t="shared" si="11"/>
        <v>80.38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58.83</v>
      </c>
      <c r="DI6" s="22">
        <f t="shared" ref="DI6:DQ6" si="12">IF(DI7="",NA(),DI7)</f>
        <v>59.44</v>
      </c>
      <c r="DJ6" s="22">
        <f t="shared" si="12"/>
        <v>59.62</v>
      </c>
      <c r="DK6" s="22">
        <f t="shared" si="12"/>
        <v>54.21</v>
      </c>
      <c r="DL6" s="22">
        <f t="shared" si="12"/>
        <v>53.83</v>
      </c>
      <c r="DM6" s="22">
        <f t="shared" si="12"/>
        <v>49.92</v>
      </c>
      <c r="DN6" s="22">
        <f t="shared" si="12"/>
        <v>50.63</v>
      </c>
      <c r="DO6" s="22">
        <f t="shared" si="12"/>
        <v>51.29</v>
      </c>
      <c r="DP6" s="22">
        <f t="shared" si="12"/>
        <v>52.2</v>
      </c>
      <c r="DQ6" s="22">
        <f t="shared" si="12"/>
        <v>52.7</v>
      </c>
      <c r="DR6" s="21" t="str">
        <f>IF(DR7="","",IF(DR7="-","【-】","【"&amp;SUBSTITUTE(TEXT(DR7,"#,##0.00"),"-","△")&amp;"】"))</f>
        <v>【52.02】</v>
      </c>
      <c r="DS6" s="22">
        <f>IF(DS7="",NA(),DS7)</f>
        <v>24.21</v>
      </c>
      <c r="DT6" s="22">
        <f t="shared" ref="DT6:EB6" si="13">IF(DT7="",NA(),DT7)</f>
        <v>27.93</v>
      </c>
      <c r="DU6" s="22">
        <f t="shared" si="13"/>
        <v>25.86</v>
      </c>
      <c r="DV6" s="22">
        <f t="shared" si="13"/>
        <v>27.18</v>
      </c>
      <c r="DW6" s="22">
        <f t="shared" si="13"/>
        <v>27.79</v>
      </c>
      <c r="DX6" s="22">
        <f t="shared" si="13"/>
        <v>16.88</v>
      </c>
      <c r="DY6" s="22">
        <f t="shared" si="13"/>
        <v>18.28</v>
      </c>
      <c r="DZ6" s="22">
        <f t="shared" si="13"/>
        <v>19.61</v>
      </c>
      <c r="EA6" s="22">
        <f t="shared" si="13"/>
        <v>20.73</v>
      </c>
      <c r="EB6" s="22">
        <f t="shared" si="13"/>
        <v>22.86</v>
      </c>
      <c r="EC6" s="21" t="str">
        <f>IF(EC7="","",IF(EC7="-","【-】","【"&amp;SUBSTITUTE(TEXT(EC7,"#,##0.00"),"-","△")&amp;"】"))</f>
        <v>【25.37】</v>
      </c>
      <c r="ED6" s="22">
        <f>IF(ED7="",NA(),ED7)</f>
        <v>0.37</v>
      </c>
      <c r="EE6" s="22">
        <f t="shared" ref="EE6:EM6" si="14">IF(EE7="",NA(),EE7)</f>
        <v>0.91</v>
      </c>
      <c r="EF6" s="22">
        <f t="shared" si="14"/>
        <v>1.1299999999999999</v>
      </c>
      <c r="EG6" s="22">
        <f t="shared" si="14"/>
        <v>1.2</v>
      </c>
      <c r="EH6" s="22">
        <f t="shared" si="14"/>
        <v>1.49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82236</v>
      </c>
      <c r="D7" s="24">
        <v>46</v>
      </c>
      <c r="E7" s="24">
        <v>1</v>
      </c>
      <c r="F7" s="24">
        <v>0</v>
      </c>
      <c r="G7" s="24">
        <v>1</v>
      </c>
      <c r="H7" s="24" t="s">
        <v>93</v>
      </c>
      <c r="I7" s="24" t="s">
        <v>94</v>
      </c>
      <c r="J7" s="24" t="s">
        <v>95</v>
      </c>
      <c r="K7" s="24" t="s">
        <v>96</v>
      </c>
      <c r="L7" s="24" t="s">
        <v>97</v>
      </c>
      <c r="M7" s="24" t="s">
        <v>98</v>
      </c>
      <c r="N7" s="25" t="s">
        <v>99</v>
      </c>
      <c r="O7" s="25">
        <v>75.92</v>
      </c>
      <c r="P7" s="25">
        <v>96.75</v>
      </c>
      <c r="Q7" s="25">
        <v>4565</v>
      </c>
      <c r="R7" s="25">
        <v>26555</v>
      </c>
      <c r="S7" s="25">
        <v>71.400000000000006</v>
      </c>
      <c r="T7" s="25">
        <v>371.92</v>
      </c>
      <c r="U7" s="25">
        <v>25542</v>
      </c>
      <c r="V7" s="25">
        <v>71.400000000000006</v>
      </c>
      <c r="W7" s="25">
        <v>357.73</v>
      </c>
      <c r="X7" s="25">
        <v>112.26</v>
      </c>
      <c r="Y7" s="25">
        <v>111.85</v>
      </c>
      <c r="Z7" s="25">
        <v>110.76</v>
      </c>
      <c r="AA7" s="25">
        <v>113.69</v>
      </c>
      <c r="AB7" s="25">
        <v>107.79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472.03</v>
      </c>
      <c r="AU7" s="25">
        <v>769.34</v>
      </c>
      <c r="AV7" s="25">
        <v>504.57</v>
      </c>
      <c r="AW7" s="25">
        <v>797.87</v>
      </c>
      <c r="AX7" s="25">
        <v>673.72</v>
      </c>
      <c r="AY7" s="25">
        <v>379.08</v>
      </c>
      <c r="AZ7" s="25">
        <v>367.55</v>
      </c>
      <c r="BA7" s="25">
        <v>378.56</v>
      </c>
      <c r="BB7" s="25">
        <v>364.46</v>
      </c>
      <c r="BC7" s="25">
        <v>338.89</v>
      </c>
      <c r="BD7" s="25">
        <v>243.36</v>
      </c>
      <c r="BE7" s="25">
        <v>169.25</v>
      </c>
      <c r="BF7" s="25">
        <v>188.38</v>
      </c>
      <c r="BG7" s="25">
        <v>204.08</v>
      </c>
      <c r="BH7" s="25">
        <v>274.38</v>
      </c>
      <c r="BI7" s="25">
        <v>300.13</v>
      </c>
      <c r="BJ7" s="25">
        <v>398.98</v>
      </c>
      <c r="BK7" s="25">
        <v>418.68</v>
      </c>
      <c r="BL7" s="25">
        <v>395.68</v>
      </c>
      <c r="BM7" s="25">
        <v>403.72</v>
      </c>
      <c r="BN7" s="25">
        <v>400.21</v>
      </c>
      <c r="BO7" s="25">
        <v>265.93</v>
      </c>
      <c r="BP7" s="25">
        <v>103.57</v>
      </c>
      <c r="BQ7" s="25">
        <v>104.55</v>
      </c>
      <c r="BR7" s="25">
        <v>102.58</v>
      </c>
      <c r="BS7" s="25">
        <v>81.47</v>
      </c>
      <c r="BT7" s="25">
        <v>77.25</v>
      </c>
      <c r="BU7" s="25">
        <v>98.64</v>
      </c>
      <c r="BV7" s="25">
        <v>94.78</v>
      </c>
      <c r="BW7" s="25">
        <v>97.59</v>
      </c>
      <c r="BX7" s="25">
        <v>92.17</v>
      </c>
      <c r="BY7" s="25">
        <v>92.83</v>
      </c>
      <c r="BZ7" s="25">
        <v>97.82</v>
      </c>
      <c r="CA7" s="25">
        <v>222.37</v>
      </c>
      <c r="CB7" s="25">
        <v>220.23</v>
      </c>
      <c r="CC7" s="25">
        <v>224.99</v>
      </c>
      <c r="CD7" s="25">
        <v>224.81</v>
      </c>
      <c r="CE7" s="25">
        <v>237.18</v>
      </c>
      <c r="CF7" s="25">
        <v>178.92</v>
      </c>
      <c r="CG7" s="25">
        <v>181.3</v>
      </c>
      <c r="CH7" s="25">
        <v>181.71</v>
      </c>
      <c r="CI7" s="25">
        <v>188.51</v>
      </c>
      <c r="CJ7" s="25">
        <v>189.43</v>
      </c>
      <c r="CK7" s="25">
        <v>177.56</v>
      </c>
      <c r="CL7" s="25">
        <v>52.44</v>
      </c>
      <c r="CM7" s="25">
        <v>52.72</v>
      </c>
      <c r="CN7" s="25">
        <v>51.83</v>
      </c>
      <c r="CO7" s="25">
        <v>52.58</v>
      </c>
      <c r="CP7" s="25">
        <v>51.29</v>
      </c>
      <c r="CQ7" s="25">
        <v>55.14</v>
      </c>
      <c r="CR7" s="25">
        <v>55.89</v>
      </c>
      <c r="CS7" s="25">
        <v>55.72</v>
      </c>
      <c r="CT7" s="25">
        <v>55.31</v>
      </c>
      <c r="CU7" s="25">
        <v>55.14</v>
      </c>
      <c r="CV7" s="25">
        <v>59.81</v>
      </c>
      <c r="CW7" s="25">
        <v>80.95</v>
      </c>
      <c r="CX7" s="25">
        <v>80.62</v>
      </c>
      <c r="CY7" s="25">
        <v>81.42</v>
      </c>
      <c r="CZ7" s="25">
        <v>79.34</v>
      </c>
      <c r="DA7" s="25">
        <v>80.38</v>
      </c>
      <c r="DB7" s="25">
        <v>81.39</v>
      </c>
      <c r="DC7" s="25">
        <v>81.27</v>
      </c>
      <c r="DD7" s="25">
        <v>81.260000000000005</v>
      </c>
      <c r="DE7" s="25">
        <v>80.36</v>
      </c>
      <c r="DF7" s="25">
        <v>80.13</v>
      </c>
      <c r="DG7" s="25">
        <v>89.42</v>
      </c>
      <c r="DH7" s="25">
        <v>58.83</v>
      </c>
      <c r="DI7" s="25">
        <v>59.44</v>
      </c>
      <c r="DJ7" s="25">
        <v>59.62</v>
      </c>
      <c r="DK7" s="25">
        <v>54.21</v>
      </c>
      <c r="DL7" s="25">
        <v>53.83</v>
      </c>
      <c r="DM7" s="25">
        <v>49.92</v>
      </c>
      <c r="DN7" s="25">
        <v>50.63</v>
      </c>
      <c r="DO7" s="25">
        <v>51.29</v>
      </c>
      <c r="DP7" s="25">
        <v>52.2</v>
      </c>
      <c r="DQ7" s="25">
        <v>52.7</v>
      </c>
      <c r="DR7" s="25">
        <v>52.02</v>
      </c>
      <c r="DS7" s="25">
        <v>24.21</v>
      </c>
      <c r="DT7" s="25">
        <v>27.93</v>
      </c>
      <c r="DU7" s="25">
        <v>25.86</v>
      </c>
      <c r="DV7" s="25">
        <v>27.18</v>
      </c>
      <c r="DW7" s="25">
        <v>27.79</v>
      </c>
      <c r="DX7" s="25">
        <v>16.88</v>
      </c>
      <c r="DY7" s="25">
        <v>18.28</v>
      </c>
      <c r="DZ7" s="25">
        <v>19.61</v>
      </c>
      <c r="EA7" s="25">
        <v>20.73</v>
      </c>
      <c r="EB7" s="25">
        <v>22.86</v>
      </c>
      <c r="EC7" s="25">
        <v>25.37</v>
      </c>
      <c r="ED7" s="25">
        <v>0.37</v>
      </c>
      <c r="EE7" s="25">
        <v>0.91</v>
      </c>
      <c r="EF7" s="25">
        <v>1.1299999999999999</v>
      </c>
      <c r="EG7" s="25">
        <v>1.2</v>
      </c>
      <c r="EH7" s="25">
        <v>1.49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2025-02-25T06:22:33Z</cp:lastPrinted>
  <dcterms:created xsi:type="dcterms:W3CDTF">2025-01-24T06:45:50Z</dcterms:created>
  <dcterms:modified xsi:type="dcterms:W3CDTF">2025-02-25T07:08:50Z</dcterms:modified>
  <cp:category/>
</cp:coreProperties>
</file>