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６理財\05_公営企業関係\15_経営比較分析表\99_【依頼】経営比較分析表の分析等について\05_確認作業・確認後修正データ\07_農業集落排水（法適）17\"/>
    </mc:Choice>
  </mc:AlternateContent>
  <workbookProtection workbookAlgorithmName="SHA-512" workbookHashValue="7Pq5lEY+oDRtPepOp7SOWp0p7Fyfu5YcJQpAx5Gm9jfgPTmujNW68I1MqEPiK4qcIs1rpYy/6mkcB39Nb4e1LA==" workbookSaltValue="1hogFmOrdBmqBtExqkdd1A==" workbookSpinCount="100000" lockStructure="1"/>
  <bookViews>
    <workbookView xWindow="0" yWindow="0" windowWidth="8250" windowHeight="931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E85" i="4"/>
  <c r="BB10" i="4"/>
  <c r="AD10" i="4"/>
  <c r="W10" i="4"/>
  <c r="P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<sst xmlns="http://schemas.openxmlformats.org/spreadsheetml/2006/main" count="253" uniqueCount="116">
  <si>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</si>
  <si>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</si>
  <si>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</si>
  <si>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</si>
  <si>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</si>
  <si>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</si>
  <si>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</si>
  <si>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</si>
  <si>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</si>
  <si>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</si>
  <si>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</si>
  <si>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</si>
  <si>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</si>
  <si>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</si>
  <si>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</si>
  <si>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</si>
  <si>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</si>
  <si>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</si>
  <si>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</si>
  <si>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</si>
  <si>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</si>
  <si>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</si>
  <si>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</si>
  <si>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</si>
  <si>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</si>
  <si>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</si>
  <si>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</si>
  <si>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</si>
  <si>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</si>
  <si>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</si>
  <si>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</si>
  <si>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</si>
  <si>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</si>
  <si>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</si>
  <si>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</si>
  <si>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</si>
  <si>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</si>
  <si>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</si>
  <si>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</si>
  <si>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</si>
  <si>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</si>
  <si>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</si>
  <si>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</si>
  <si>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</si>
  <si>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</si>
  <si>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</si>
  <si>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</si>
  <si>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</si>
  <si>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</si>
  <si>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</si>
  <si>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</si>
  <si>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</si>
  <si>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</si>
  <si>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</si>
  <si>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</si>
  <si>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</si>
  <si>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</si>
  <si>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</si>
  <si>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</si>
  <si>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</si>
  <si>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</si>
  <si>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</si>
  <si>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</si>
  <si>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</si>
  <si>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</si>
  <si>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</si>
  <si>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</si>
  <si>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</si>
  <si>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</si>
  <si>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</si>
  <si>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</si>
  <si>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</si>
  <si>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</si>
  <si>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</si>
  <si>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</si>
  <si>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</si>
  <si>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</si>
  <si>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</si>
  <si>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</si>
  <si>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</si>
  <si>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</si>
  <si>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</si>
  <si>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</si>
  <si>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</si>
  <si>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</si>
  <si>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</si>
  <si>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</si>
  <si>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</si>
  <si>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</si>
  <si>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</si>
  <si>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</si>
  <si>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</si>
  <si>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</si>
  <si>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</si>
  <si>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</si>
  <si>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</si>
  <si>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潮来市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</si>
  <si>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</si>
  <si>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</si>
  <si>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</si>
  <si>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</si>
  <si>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</si>
  <si>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</si>
  <si>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</si>
  <si>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</si>
  <si>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</si>
  <si>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</si>
  <si>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</si>
  <si>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</si>
  <si>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</si>
  <si>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</si>
  <si>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</si>
  <si>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</si>
  <si>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【経常収支比率】 
　全国平均値及び類似団体平均値とほぼ同水準である。しかし、経常収益は使用料で賄えておらず、一般会計からの繰入金に依存している状況である。そのため、経常的な維持管理費の削減に努めていく必要がある。
【累積欠損比率】
　一般会計繰入金に依存しているため0％となっている。
【企業債残高対事業規模比率】
　起債の償還については、使用料で賄えていないため、0％となっている。
【経費回収率】
　経費回収率は、昨年度と同様に100％を維持できている。今後も費用の計画的運用に努めていく。
【汚水処理原価】
　類似団体と比較して低い水準を保つことができている。一方で今後の維持管理費の増加が考えられるため、費用の抑制に努める必要がある。
【水洗化率】
　年々上昇しており、類似団体平均値を上回っている。引き続き接続促進を進め、接続率の向上を図る。</t>
    <rPh sb="1" eb="3">
      <t>ケイジョウ</t>
    </rPh>
    <rPh sb="3" eb="7">
      <t>シュウシヒリツ</t>
    </rPh>
    <rPh sb="11" eb="15">
      <t>ゼンコクヘイキン</t>
    </rPh>
    <rPh sb="15" eb="16">
      <t>チ</t>
    </rPh>
    <rPh sb="16" eb="17">
      <t>オヨ</t>
    </rPh>
    <rPh sb="18" eb="22">
      <t>ルイジダンタイ</t>
    </rPh>
    <rPh sb="22" eb="25">
      <t>ヘイキンチ</t>
    </rPh>
    <rPh sb="28" eb="31">
      <t>ドウスイジュン</t>
    </rPh>
    <rPh sb="39" eb="43">
      <t>ケイジョウシュウエキ</t>
    </rPh>
    <rPh sb="44" eb="47">
      <t>シヨウリョウ</t>
    </rPh>
    <rPh sb="48" eb="49">
      <t>マカナ</t>
    </rPh>
    <rPh sb="55" eb="59">
      <t>イッパンカイケイ</t>
    </rPh>
    <rPh sb="62" eb="65">
      <t>クリイレキン</t>
    </rPh>
    <rPh sb="66" eb="68">
      <t>イゾン</t>
    </rPh>
    <rPh sb="72" eb="74">
      <t>ジョウキョウ</t>
    </rPh>
    <rPh sb="83" eb="86">
      <t>ケイジョウテキ</t>
    </rPh>
    <rPh sb="87" eb="92">
      <t>イジカンリヒ</t>
    </rPh>
    <rPh sb="93" eb="95">
      <t>サクゲン</t>
    </rPh>
    <rPh sb="96" eb="97">
      <t>ツト</t>
    </rPh>
    <rPh sb="101" eb="103">
      <t>ヒツヨウ</t>
    </rPh>
    <rPh sb="109" eb="113">
      <t>ルイセキケッソン</t>
    </rPh>
    <rPh sb="113" eb="115">
      <t>ヒリツ</t>
    </rPh>
    <rPh sb="118" eb="122">
      <t>イッパンカイケイ</t>
    </rPh>
    <rPh sb="122" eb="125">
      <t>クリイレキン</t>
    </rPh>
    <rPh sb="126" eb="128">
      <t>イゾン</t>
    </rPh>
    <rPh sb="145" eb="150">
      <t>キギョウサイザンダカ</t>
    </rPh>
    <rPh sb="150" eb="151">
      <t>タイ</t>
    </rPh>
    <rPh sb="151" eb="155">
      <t>ジギョウキボ</t>
    </rPh>
    <rPh sb="155" eb="157">
      <t>ヒリツ</t>
    </rPh>
    <rPh sb="160" eb="162">
      <t>キサイ</t>
    </rPh>
    <rPh sb="163" eb="165">
      <t>ショウカン</t>
    </rPh>
    <rPh sb="175" eb="176">
      <t>マカナ</t>
    </rPh>
    <rPh sb="195" eb="200">
      <t>ケイヒカイシュウリツ</t>
    </rPh>
    <rPh sb="203" eb="208">
      <t>ケイヒカイシュウリツ</t>
    </rPh>
    <rPh sb="210" eb="213">
      <t>サクネンド</t>
    </rPh>
    <rPh sb="214" eb="216">
      <t>ドウヨウ</t>
    </rPh>
    <rPh sb="222" eb="224">
      <t>イジ</t>
    </rPh>
    <rPh sb="230" eb="232">
      <t>コンゴ</t>
    </rPh>
    <rPh sb="233" eb="235">
      <t>ヒヨウ</t>
    </rPh>
    <rPh sb="236" eb="239">
      <t>ケイカクテキ</t>
    </rPh>
    <rPh sb="239" eb="241">
      <t>ウンヨウ</t>
    </rPh>
    <rPh sb="242" eb="243">
      <t>ツト</t>
    </rPh>
    <rPh sb="250" eb="256">
      <t>オスイショリゲンカ</t>
    </rPh>
    <rPh sb="259" eb="263">
      <t>ルイジダンタイ</t>
    </rPh>
    <rPh sb="264" eb="266">
      <t>ヒカク</t>
    </rPh>
    <rPh sb="268" eb="269">
      <t>ヒク</t>
    </rPh>
    <rPh sb="270" eb="272">
      <t>スイジュン</t>
    </rPh>
    <rPh sb="273" eb="274">
      <t>タモ</t>
    </rPh>
    <rPh sb="284" eb="286">
      <t>イッポウ</t>
    </rPh>
    <rPh sb="287" eb="289">
      <t>コンゴ</t>
    </rPh>
    <rPh sb="290" eb="295">
      <t>イジカンリヒ</t>
    </rPh>
    <rPh sb="296" eb="298">
      <t>ゾウカ</t>
    </rPh>
    <rPh sb="299" eb="300">
      <t>カンガ</t>
    </rPh>
    <rPh sb="307" eb="309">
      <t>ヒヨウ</t>
    </rPh>
    <rPh sb="310" eb="312">
      <t>ヨクセイ</t>
    </rPh>
    <rPh sb="313" eb="314">
      <t>ツト</t>
    </rPh>
    <rPh sb="316" eb="318">
      <t>ヒツヨウ</t>
    </rPh>
    <rPh sb="324" eb="328">
      <t>スイセンカリツ</t>
    </rPh>
    <rPh sb="331" eb="333">
      <t>ネンネン</t>
    </rPh>
    <rPh sb="333" eb="335">
      <t>ジョウショウ</t>
    </rPh>
    <rPh sb="340" eb="344">
      <t>ルイジダンタイ</t>
    </rPh>
    <rPh sb="344" eb="347">
      <t>ヘイキンチ</t>
    </rPh>
    <rPh sb="348" eb="350">
      <t>ウワマワ</t>
    </rPh>
    <rPh sb="355" eb="356">
      <t>ヒ</t>
    </rPh>
    <rPh sb="357" eb="358">
      <t>ツヅ</t>
    </rPh>
    <rPh sb="359" eb="363">
      <t>セツゾクソクシン</t>
    </rPh>
    <rPh sb="364" eb="365">
      <t>スス</t>
    </rPh>
    <rPh sb="367" eb="370">
      <t>セツゾクリツ</t>
    </rPh>
    <rPh sb="371" eb="373">
      <t>コウジョウ</t>
    </rPh>
    <rPh sb="374" eb="375">
      <t>ハカ</t>
    </rPh>
    <phoneticPr fontId="4"/>
  </si>
  <si>
    <t>【有形固定資産減価償却率】
　数値としては類似団体と比較して低いが、今後の個々の耐用年数に留意する必要がある。
【管渠老朽化率】
　耐用年数を経過した管渠がないため、0％である。しかし、将来的な更新に備え、財源の確保を行う必要がある。
【管渠改善率】
　耐用年数を超過した管渠はない。しかし、今後の老朽化対策のため、施設の長寿命化を図りながら、計画的に更新を進めていく必要がある。</t>
    <rPh sb="1" eb="7">
      <t>ユウケイコテイシサン</t>
    </rPh>
    <rPh sb="7" eb="12">
      <t>ゲンカショウキャクリツ</t>
    </rPh>
    <rPh sb="15" eb="17">
      <t>スウチ</t>
    </rPh>
    <rPh sb="21" eb="25">
      <t>ルイジダンタイ</t>
    </rPh>
    <rPh sb="26" eb="28">
      <t>ヒカク</t>
    </rPh>
    <rPh sb="30" eb="31">
      <t>ヒク</t>
    </rPh>
    <rPh sb="34" eb="36">
      <t>コンゴ</t>
    </rPh>
    <rPh sb="37" eb="39">
      <t>ココ</t>
    </rPh>
    <rPh sb="40" eb="44">
      <t>タイヨウネンスウ</t>
    </rPh>
    <rPh sb="45" eb="47">
      <t>リュウイ</t>
    </rPh>
    <rPh sb="49" eb="51">
      <t>ヒツヨウ</t>
    </rPh>
    <rPh sb="58" eb="60">
      <t>カンキョ</t>
    </rPh>
    <rPh sb="60" eb="64">
      <t>ロウキュウカリツ</t>
    </rPh>
    <rPh sb="67" eb="71">
      <t>タイヨウネンスウ</t>
    </rPh>
    <rPh sb="72" eb="74">
      <t>ケイカ</t>
    </rPh>
    <rPh sb="76" eb="78">
      <t>カンキョ</t>
    </rPh>
    <rPh sb="94" eb="97">
      <t>ショウライテキ</t>
    </rPh>
    <rPh sb="121" eb="126">
      <t>カンキョカイゼンリツ</t>
    </rPh>
    <rPh sb="129" eb="133">
      <t>タイヨウネンスウ</t>
    </rPh>
    <rPh sb="134" eb="136">
      <t>チョウカ</t>
    </rPh>
    <rPh sb="138" eb="140">
      <t>カンキョ</t>
    </rPh>
    <rPh sb="148" eb="150">
      <t>コンゴ</t>
    </rPh>
    <rPh sb="151" eb="156">
      <t>ロウキュウカタイサク</t>
    </rPh>
    <rPh sb="160" eb="162">
      <t>シセツ</t>
    </rPh>
    <rPh sb="163" eb="167">
      <t>チョウジュミョウカ</t>
    </rPh>
    <rPh sb="168" eb="169">
      <t>ハカ</t>
    </rPh>
    <rPh sb="174" eb="177">
      <t>ケイカクテキ</t>
    </rPh>
    <rPh sb="178" eb="180">
      <t>コウシン</t>
    </rPh>
    <rPh sb="181" eb="182">
      <t>スス</t>
    </rPh>
    <rPh sb="186" eb="188">
      <t>ヒツヨウ</t>
    </rPh>
    <phoneticPr fontId="4"/>
  </si>
  <si>
    <t>　経常収支比率は100％を超えており、経費回収率も100％を維持できていることから、類似団体と比較しても健全な数値が出ている。引き続き、健全な経営に努めていく。
　資産となる農業集落排水の処理施設については、令和2年度からの令和3年度にかけて改築工事を実施した。その他の施設については法定耐用年数を迎えるものはないが、今後も施設の点検、調査、修繕等を行い、最適化を図る。
　また、区域内の人口減少が著しいことから、使用料については大幅な増加が見込めないが、引き続き接続率向上を図る。</t>
    <rPh sb="1" eb="7">
      <t>ケイジョウシュウシヒリツ</t>
    </rPh>
    <rPh sb="13" eb="14">
      <t>コ</t>
    </rPh>
    <rPh sb="19" eb="24">
      <t>ケイヒカイシュウリツ</t>
    </rPh>
    <rPh sb="30" eb="32">
      <t>イジ</t>
    </rPh>
    <rPh sb="42" eb="46">
      <t>ルイジダンタイ</t>
    </rPh>
    <rPh sb="47" eb="49">
      <t>ヒカク</t>
    </rPh>
    <rPh sb="52" eb="54">
      <t>ケンゼン</t>
    </rPh>
    <rPh sb="55" eb="57">
      <t>スウチ</t>
    </rPh>
    <rPh sb="58" eb="59">
      <t>デ</t>
    </rPh>
    <rPh sb="63" eb="64">
      <t>ヒ</t>
    </rPh>
    <rPh sb="65" eb="66">
      <t>ツヅ</t>
    </rPh>
    <rPh sb="68" eb="70">
      <t>ケンゼン</t>
    </rPh>
    <rPh sb="71" eb="73">
      <t>ケイエイ</t>
    </rPh>
    <rPh sb="74" eb="75">
      <t>ツト</t>
    </rPh>
    <rPh sb="82" eb="84">
      <t>シサン</t>
    </rPh>
    <rPh sb="87" eb="93">
      <t>ノウギョウシュウラクハイスイ</t>
    </rPh>
    <rPh sb="94" eb="98">
      <t>ショリシセツ</t>
    </rPh>
    <rPh sb="104" eb="106">
      <t>レイワ</t>
    </rPh>
    <rPh sb="107" eb="109">
      <t>ネンド</t>
    </rPh>
    <rPh sb="112" eb="114">
      <t>レイワ</t>
    </rPh>
    <rPh sb="115" eb="117">
      <t>ネンド</t>
    </rPh>
    <rPh sb="121" eb="125">
      <t>カイチクコウジ</t>
    </rPh>
    <rPh sb="126" eb="128">
      <t>ジッシ</t>
    </rPh>
    <rPh sb="133" eb="134">
      <t>ホカ</t>
    </rPh>
    <rPh sb="135" eb="137">
      <t>シセツ</t>
    </rPh>
    <rPh sb="142" eb="148">
      <t>ホウテイタイヨウネンスウ</t>
    </rPh>
    <rPh sb="149" eb="150">
      <t>ムカ</t>
    </rPh>
    <rPh sb="159" eb="161">
      <t>コンゴ</t>
    </rPh>
    <rPh sb="162" eb="164">
      <t>シセツ</t>
    </rPh>
    <rPh sb="165" eb="167">
      <t>テンケン</t>
    </rPh>
    <rPh sb="168" eb="170">
      <t>チョウサ</t>
    </rPh>
    <rPh sb="171" eb="174">
      <t>シュウゼントウ</t>
    </rPh>
    <rPh sb="175" eb="176">
      <t>オコナ</t>
    </rPh>
    <rPh sb="178" eb="181">
      <t>サイテキカ</t>
    </rPh>
    <rPh sb="182" eb="183">
      <t>ハカ</t>
    </rPh>
    <rPh sb="190" eb="193">
      <t>クイキナイ</t>
    </rPh>
    <rPh sb="194" eb="198">
      <t>ジンコウゲンショウ</t>
    </rPh>
    <rPh sb="199" eb="200">
      <t>イチジル</t>
    </rPh>
    <rPh sb="207" eb="210">
      <t>シヨウリョウ</t>
    </rPh>
    <rPh sb="215" eb="217">
      <t>オオハバ</t>
    </rPh>
    <rPh sb="218" eb="220">
      <t>ゾウカ</t>
    </rPh>
    <rPh sb="221" eb="223">
      <t>ミコ</t>
    </rPh>
    <rPh sb="228" eb="229">
      <t>ヒ</t>
    </rPh>
    <rPh sb="230" eb="231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</si>
</sst>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B-4219-8B93-AB1815D01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B-4219-8B93-AB1815D01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58.23</c:v>
                </c:pt>
                <c:pt idx="2">
                  <c:v>58.23</c:v>
                </c:pt>
                <c:pt idx="3">
                  <c:v>58.23</c:v>
                </c:pt>
                <c:pt idx="4">
                  <c:v>58.23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D-4214-A637-2448DB051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D-4214-A637-2448DB051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87.61</c:v>
                </c:pt>
                <c:pt idx="2">
                  <c:v>90.39</c:v>
                </c:pt>
                <c:pt idx="3">
                  <c:v>91.15</c:v>
                </c:pt>
                <c:pt idx="4">
                  <c:v>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4-483D-9433-5D4FCA313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C4-483D-9433-5D4FCA313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117.25</c:v>
                </c:pt>
                <c:pt idx="2">
                  <c:v>105.38</c:v>
                </c:pt>
                <c:pt idx="3">
                  <c:v>101.14</c:v>
                </c:pt>
                <c:pt idx="4">
                  <c:v>106.19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C-40A4-A95C-EFE338EA9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106.37</c:v>
                </c:pt>
                <c:pt idx="2">
                  <c:v>106.07</c:v>
                </c:pt>
                <c:pt idx="3">
                  <c:v>105.5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C-40A4-A95C-EFE338EA9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3.26</c:v>
                </c:pt>
                <c:pt idx="2">
                  <c:v>5.33</c:v>
                </c:pt>
                <c:pt idx="3">
                  <c:v>9.1999999999999993</c:v>
                </c:pt>
                <c:pt idx="4">
                  <c:v>13.07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0-4EF9-82E8-7CF640E21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20.34</c:v>
                </c:pt>
                <c:pt idx="2">
                  <c:v>21.85</c:v>
                </c:pt>
                <c:pt idx="3">
                  <c:v>25.19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0-4EF9-82E8-7CF640E21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0-4778-B0FA-41E3A09D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30-4778-B0FA-41E3A09D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7-40BE-9DD6-F788E2120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145.43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77-40BE-9DD6-F788E2120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153.16</c:v>
                </c:pt>
                <c:pt idx="2">
                  <c:v>124.02</c:v>
                </c:pt>
                <c:pt idx="3">
                  <c:v>136.62</c:v>
                </c:pt>
                <c:pt idx="4">
                  <c:v>163.83000000000001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C-48B7-ACC2-DD879E6C0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29.13</c:v>
                </c:pt>
                <c:pt idx="2">
                  <c:v>35.69</c:v>
                </c:pt>
                <c:pt idx="3">
                  <c:v>38.4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C-48B7-ACC2-DD879E6C0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5-4CEB-BD7F-C9AD287F9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5-4CEB-BD7F-C9AD287F9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94.6</c:v>
                </c:pt>
                <c:pt idx="2">
                  <c:v>99.15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0-49BB-A49B-1EA51AB28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0-49BB-A49B-1EA51AB28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188.58</c:v>
                </c:pt>
                <c:pt idx="2">
                  <c:v>178.19</c:v>
                </c:pt>
                <c:pt idx="3">
                  <c:v>174.54</c:v>
                </c:pt>
                <c:pt idx="4">
                  <c:v>176.34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6-492F-86F1-5D93DDD11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6-492F-86F1-5D93DDD11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36" sqref="A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茨城県　潮来市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26555</v>
      </c>
      <c r="AM8" s="45"/>
      <c r="AN8" s="45"/>
      <c r="AO8" s="45"/>
      <c r="AP8" s="45"/>
      <c r="AQ8" s="45"/>
      <c r="AR8" s="45"/>
      <c r="AS8" s="45"/>
      <c r="AT8" s="44">
        <f>データ!T6</f>
        <v>71.400000000000006</v>
      </c>
      <c r="AU8" s="44"/>
      <c r="AV8" s="44"/>
      <c r="AW8" s="44"/>
      <c r="AX8" s="44"/>
      <c r="AY8" s="44"/>
      <c r="AZ8" s="44"/>
      <c r="BA8" s="44"/>
      <c r="BB8" s="44">
        <f>データ!U6</f>
        <v>371.92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84.58</v>
      </c>
      <c r="J10" s="44"/>
      <c r="K10" s="44"/>
      <c r="L10" s="44"/>
      <c r="M10" s="44"/>
      <c r="N10" s="44"/>
      <c r="O10" s="44"/>
      <c r="P10" s="44">
        <f>データ!P6</f>
        <v>3</v>
      </c>
      <c r="Q10" s="44"/>
      <c r="R10" s="44"/>
      <c r="S10" s="44"/>
      <c r="T10" s="44"/>
      <c r="U10" s="44"/>
      <c r="V10" s="44"/>
      <c r="W10" s="44">
        <f>データ!Q6</f>
        <v>93.08</v>
      </c>
      <c r="X10" s="44"/>
      <c r="Y10" s="44"/>
      <c r="Z10" s="44"/>
      <c r="AA10" s="44"/>
      <c r="AB10" s="44"/>
      <c r="AC10" s="44"/>
      <c r="AD10" s="45">
        <f>データ!R6</f>
        <v>3168</v>
      </c>
      <c r="AE10" s="45"/>
      <c r="AF10" s="45"/>
      <c r="AG10" s="45"/>
      <c r="AH10" s="45"/>
      <c r="AI10" s="45"/>
      <c r="AJ10" s="45"/>
      <c r="AK10" s="2"/>
      <c r="AL10" s="45">
        <f>データ!V6</f>
        <v>793</v>
      </c>
      <c r="AM10" s="45"/>
      <c r="AN10" s="45"/>
      <c r="AO10" s="45"/>
      <c r="AP10" s="45"/>
      <c r="AQ10" s="45"/>
      <c r="AR10" s="45"/>
      <c r="AS10" s="45"/>
      <c r="AT10" s="44">
        <f>データ!W6</f>
        <v>0.55000000000000004</v>
      </c>
      <c r="AU10" s="44"/>
      <c r="AV10" s="44"/>
      <c r="AW10" s="44"/>
      <c r="AX10" s="44"/>
      <c r="AY10" s="44"/>
      <c r="AZ10" s="44"/>
      <c r="BA10" s="44"/>
      <c r="BB10" s="44">
        <f>データ!X6</f>
        <v>1441.82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113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OngGermddQ719hOsuaKT/9hofqUSxINXUlaCUveVtxVtutjFwZcd/yljxpWRj+rOAqWwTGsapy5lkDU4yxab5g==" saltValue="Hrnam2FzN8m+HI5KsZF1h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82236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茨城県　潮来市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84.58</v>
      </c>
      <c r="P6" s="20">
        <f t="shared" si="3"/>
        <v>3</v>
      </c>
      <c r="Q6" s="20">
        <f t="shared" si="3"/>
        <v>93.08</v>
      </c>
      <c r="R6" s="20">
        <f t="shared" si="3"/>
        <v>3168</v>
      </c>
      <c r="S6" s="20">
        <f t="shared" si="3"/>
        <v>26555</v>
      </c>
      <c r="T6" s="20">
        <f t="shared" si="3"/>
        <v>71.400000000000006</v>
      </c>
      <c r="U6" s="20">
        <f t="shared" si="3"/>
        <v>371.92</v>
      </c>
      <c r="V6" s="20">
        <f t="shared" si="3"/>
        <v>793</v>
      </c>
      <c r="W6" s="20">
        <f t="shared" si="3"/>
        <v>0.55000000000000004</v>
      </c>
      <c r="X6" s="20">
        <f t="shared" si="3"/>
        <v>1441.82</v>
      </c>
      <c r="Y6" s="21" t="str">
        <f>IF(Y7="",NA(),Y7)</f>
        <v>-</v>
      </c>
      <c r="Z6" s="21">
        <f t="shared" ref="Z6:AH6" si="4">IF(Z7="",NA(),Z7)</f>
        <v>117.25</v>
      </c>
      <c r="AA6" s="21">
        <f t="shared" si="4"/>
        <v>105.38</v>
      </c>
      <c r="AB6" s="21">
        <f t="shared" si="4"/>
        <v>101.14</v>
      </c>
      <c r="AC6" s="21">
        <f t="shared" si="4"/>
        <v>106.19</v>
      </c>
      <c r="AD6" s="21" t="str">
        <f t="shared" si="4"/>
        <v>-</v>
      </c>
      <c r="AE6" s="21">
        <f t="shared" si="4"/>
        <v>106.37</v>
      </c>
      <c r="AF6" s="21">
        <f t="shared" si="4"/>
        <v>106.07</v>
      </c>
      <c r="AG6" s="21">
        <f t="shared" si="4"/>
        <v>105.5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139.02000000000001</v>
      </c>
      <c r="AQ6" s="21">
        <f t="shared" si="5"/>
        <v>132.04</v>
      </c>
      <c r="AR6" s="21">
        <f t="shared" si="5"/>
        <v>145.43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>
        <f t="shared" ref="AV6:BD6" si="6">IF(AV7="",NA(),AV7)</f>
        <v>153.16</v>
      </c>
      <c r="AW6" s="21">
        <f t="shared" si="6"/>
        <v>124.02</v>
      </c>
      <c r="AX6" s="21">
        <f t="shared" si="6"/>
        <v>136.62</v>
      </c>
      <c r="AY6" s="21">
        <f t="shared" si="6"/>
        <v>163.83000000000001</v>
      </c>
      <c r="AZ6" s="21" t="str">
        <f t="shared" si="6"/>
        <v>-</v>
      </c>
      <c r="BA6" s="21">
        <f t="shared" si="6"/>
        <v>29.13</v>
      </c>
      <c r="BB6" s="21">
        <f t="shared" si="6"/>
        <v>35.69</v>
      </c>
      <c r="BC6" s="21">
        <f t="shared" si="6"/>
        <v>38.4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>
        <f t="shared" ref="BR6:BZ6" si="8">IF(BR7="",NA(),BR7)</f>
        <v>94.6</v>
      </c>
      <c r="BS6" s="21">
        <f t="shared" si="8"/>
        <v>99.15</v>
      </c>
      <c r="BT6" s="21">
        <f t="shared" si="8"/>
        <v>100</v>
      </c>
      <c r="BU6" s="21">
        <f t="shared" si="8"/>
        <v>100</v>
      </c>
      <c r="BV6" s="21" t="str">
        <f t="shared" si="8"/>
        <v>-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>
        <f t="shared" ref="CC6:CK6" si="9">IF(CC7="",NA(),CC7)</f>
        <v>188.58</v>
      </c>
      <c r="CD6" s="21">
        <f t="shared" si="9"/>
        <v>178.19</v>
      </c>
      <c r="CE6" s="21">
        <f t="shared" si="9"/>
        <v>174.54</v>
      </c>
      <c r="CF6" s="21">
        <f t="shared" si="9"/>
        <v>176.34</v>
      </c>
      <c r="CG6" s="21" t="str">
        <f t="shared" si="9"/>
        <v>-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>
        <f t="shared" ref="CN6:CV6" si="10">IF(CN7="",NA(),CN7)</f>
        <v>58.23</v>
      </c>
      <c r="CO6" s="21">
        <f t="shared" si="10"/>
        <v>58.23</v>
      </c>
      <c r="CP6" s="21">
        <f t="shared" si="10"/>
        <v>58.23</v>
      </c>
      <c r="CQ6" s="21">
        <f t="shared" si="10"/>
        <v>58.23</v>
      </c>
      <c r="CR6" s="21" t="str">
        <f t="shared" si="10"/>
        <v>-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>
        <f t="shared" ref="CY6:DG6" si="11">IF(CY7="",NA(),CY7)</f>
        <v>87.61</v>
      </c>
      <c r="CZ6" s="21">
        <f t="shared" si="11"/>
        <v>90.39</v>
      </c>
      <c r="DA6" s="21">
        <f t="shared" si="11"/>
        <v>91.15</v>
      </c>
      <c r="DB6" s="21">
        <f t="shared" si="11"/>
        <v>91.3</v>
      </c>
      <c r="DC6" s="21" t="str">
        <f t="shared" si="11"/>
        <v>-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>
        <f t="shared" ref="DJ6:DR6" si="12">IF(DJ7="",NA(),DJ7)</f>
        <v>3.26</v>
      </c>
      <c r="DK6" s="21">
        <f t="shared" si="12"/>
        <v>5.33</v>
      </c>
      <c r="DL6" s="21">
        <f t="shared" si="12"/>
        <v>9.1999999999999993</v>
      </c>
      <c r="DM6" s="21">
        <f t="shared" si="12"/>
        <v>13.07</v>
      </c>
      <c r="DN6" s="21" t="str">
        <f t="shared" si="12"/>
        <v>-</v>
      </c>
      <c r="DO6" s="21">
        <f t="shared" si="12"/>
        <v>20.34</v>
      </c>
      <c r="DP6" s="21">
        <f t="shared" si="12"/>
        <v>21.85</v>
      </c>
      <c r="DQ6" s="21">
        <f t="shared" si="12"/>
        <v>25.19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82236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84.58</v>
      </c>
      <c r="P7" s="24">
        <v>3</v>
      </c>
      <c r="Q7" s="24">
        <v>93.08</v>
      </c>
      <c r="R7" s="24">
        <v>3168</v>
      </c>
      <c r="S7" s="24">
        <v>26555</v>
      </c>
      <c r="T7" s="24">
        <v>71.400000000000006</v>
      </c>
      <c r="U7" s="24">
        <v>371.92</v>
      </c>
      <c r="V7" s="24">
        <v>793</v>
      </c>
      <c r="W7" s="24">
        <v>0.55000000000000004</v>
      </c>
      <c r="X7" s="24">
        <v>1441.82</v>
      </c>
      <c r="Y7" s="24" t="s">
        <v>102</v>
      </c>
      <c r="Z7" s="24">
        <v>117.25</v>
      </c>
      <c r="AA7" s="24">
        <v>105.38</v>
      </c>
      <c r="AB7" s="24">
        <v>101.14</v>
      </c>
      <c r="AC7" s="24">
        <v>106.19</v>
      </c>
      <c r="AD7" s="24" t="s">
        <v>102</v>
      </c>
      <c r="AE7" s="24">
        <v>106.37</v>
      </c>
      <c r="AF7" s="24">
        <v>106.07</v>
      </c>
      <c r="AG7" s="24">
        <v>105.5</v>
      </c>
      <c r="AH7" s="24">
        <v>106.35</v>
      </c>
      <c r="AI7" s="24">
        <v>104.44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139.02000000000001</v>
      </c>
      <c r="AQ7" s="24">
        <v>132.04</v>
      </c>
      <c r="AR7" s="24">
        <v>145.43</v>
      </c>
      <c r="AS7" s="24">
        <v>129.88999999999999</v>
      </c>
      <c r="AT7" s="24">
        <v>124.06</v>
      </c>
      <c r="AU7" s="24" t="s">
        <v>102</v>
      </c>
      <c r="AV7" s="24">
        <v>153.16</v>
      </c>
      <c r="AW7" s="24">
        <v>124.02</v>
      </c>
      <c r="AX7" s="24">
        <v>136.62</v>
      </c>
      <c r="AY7" s="24">
        <v>163.83000000000001</v>
      </c>
      <c r="AZ7" s="24" t="s">
        <v>102</v>
      </c>
      <c r="BA7" s="24">
        <v>29.13</v>
      </c>
      <c r="BB7" s="24">
        <v>35.69</v>
      </c>
      <c r="BC7" s="24">
        <v>38.4</v>
      </c>
      <c r="BD7" s="24">
        <v>44.04</v>
      </c>
      <c r="BE7" s="24">
        <v>42.02</v>
      </c>
      <c r="BF7" s="24" t="s">
        <v>102</v>
      </c>
      <c r="BG7" s="24">
        <v>0</v>
      </c>
      <c r="BH7" s="24">
        <v>0</v>
      </c>
      <c r="BI7" s="24">
        <v>0</v>
      </c>
      <c r="BJ7" s="24">
        <v>0</v>
      </c>
      <c r="BK7" s="24" t="s">
        <v>102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 t="s">
        <v>102</v>
      </c>
      <c r="BR7" s="24">
        <v>94.6</v>
      </c>
      <c r="BS7" s="24">
        <v>99.15</v>
      </c>
      <c r="BT7" s="24">
        <v>100</v>
      </c>
      <c r="BU7" s="24">
        <v>100</v>
      </c>
      <c r="BV7" s="24" t="s">
        <v>102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 t="s">
        <v>102</v>
      </c>
      <c r="CC7" s="24">
        <v>188.58</v>
      </c>
      <c r="CD7" s="24">
        <v>178.19</v>
      </c>
      <c r="CE7" s="24">
        <v>174.54</v>
      </c>
      <c r="CF7" s="24">
        <v>176.34</v>
      </c>
      <c r="CG7" s="24" t="s">
        <v>102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 t="s">
        <v>102</v>
      </c>
      <c r="CN7" s="24">
        <v>58.23</v>
      </c>
      <c r="CO7" s="24">
        <v>58.23</v>
      </c>
      <c r="CP7" s="24">
        <v>58.23</v>
      </c>
      <c r="CQ7" s="24">
        <v>58.23</v>
      </c>
      <c r="CR7" s="24" t="s">
        <v>102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 t="s">
        <v>102</v>
      </c>
      <c r="CY7" s="24">
        <v>87.61</v>
      </c>
      <c r="CZ7" s="24">
        <v>90.39</v>
      </c>
      <c r="DA7" s="24">
        <v>91.15</v>
      </c>
      <c r="DB7" s="24">
        <v>91.3</v>
      </c>
      <c r="DC7" s="24" t="s">
        <v>102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 t="s">
        <v>102</v>
      </c>
      <c r="DJ7" s="24">
        <v>3.26</v>
      </c>
      <c r="DK7" s="24">
        <v>5.33</v>
      </c>
      <c r="DL7" s="24">
        <v>9.1999999999999993</v>
      </c>
      <c r="DM7" s="24">
        <v>13.07</v>
      </c>
      <c r="DN7" s="24" t="s">
        <v>102</v>
      </c>
      <c r="DO7" s="24">
        <v>20.34</v>
      </c>
      <c r="DP7" s="24">
        <v>21.85</v>
      </c>
      <c r="DQ7" s="24">
        <v>25.19</v>
      </c>
      <c r="DR7" s="24">
        <v>25.46</v>
      </c>
      <c r="DS7" s="24">
        <v>28.42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0.19</v>
      </c>
      <c r="ED7" s="24">
        <v>0.08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cp:lastPrinted>2025-01-31T01:16:44Z</cp:lastPrinted>
  <dcterms:created xsi:type="dcterms:W3CDTF">2025-01-24T07:16:14Z</dcterms:created>
  <dcterms:modified xsi:type="dcterms:W3CDTF">2025-02-20T00:27:20Z</dcterms:modified>
  <cp:category/>
</cp:coreProperties>
</file>