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25_土木管理部\03_水道課\R05年度以前\01_共通\04 【通知・報告→国県市・他団体等】\県市町村課\R6\【市町村課】公営企業に係る経営比較分析表（令和5年度決算）の分析等について\"/>
    </mc:Choice>
  </mc:AlternateContent>
  <xr:revisionPtr revIDLastSave="0" documentId="13_ncr:1_{12687B60-DCF6-49AD-92E5-77CB425E1618}" xr6:coauthVersionLast="47" xr6:coauthVersionMax="47" xr10:uidLastSave="{00000000-0000-0000-0000-000000000000}"/>
  <workbookProtection workbookAlgorithmName="SHA-512" workbookHashValue="zWHscbYLBOT5DNT+9qQxJqmzOtzdD2oH17Ovj6Ot4uYt43XR2uQcS6AbV5dP5oOmjqNcx1nrUecmp5r4Wjt6+Q==" workbookSaltValue="QIJ3VFszdl2oasrQlPzPB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BB10" i="4"/>
  <c r="AT10" i="4"/>
  <c r="AL10" i="4"/>
  <c r="P10" i="4"/>
  <c r="I10" i="4"/>
  <c r="B10" i="4"/>
  <c r="BB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<sst xmlns="http://schemas.openxmlformats.org/spreadsheetml/2006/main" count="228" uniqueCount="113">
  <si>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</si>
  <si>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</si>
  <si>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</si>
  <si>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</si>
  <si>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</si>
  <si>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</si>
  <si>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</si>
  <si>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</si>
  <si>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</si>
  <si>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</si>
  <si>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</si>
  <si>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</si>
  <si>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</si>
  <si>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</si>
  <si>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</si>
  <si>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</si>
  <si>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</si>
  <si>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</si>
  <si>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</si>
  <si>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</si>
  <si>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</si>
  <si>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</si>
  <si>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</si>
  <si>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</si>
  <si>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</si>
  <si>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</si>
  <si>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</si>
  <si>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</si>
  <si>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</si>
  <si>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</si>
  <si>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</si>
  <si>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</si>
  <si>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</si>
  <si>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</si>
  <si>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</si>
  <si>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</si>
  <si>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</si>
  <si>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</si>
  <si>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</si>
  <si>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</si>
  <si>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</si>
  <si>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</si>
  <si>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</si>
  <si>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</si>
  <si>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</si>
  <si>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</si>
  <si>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</si>
  <si>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</si>
  <si>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</si>
  <si>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</si>
  <si>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</si>
  <si>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</si>
  <si>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</si>
  <si>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</si>
  <si>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</si>
  <si>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</si>
  <si>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</si>
  <si>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</si>
  <si>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</si>
  <si>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</si>
  <si>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</si>
  <si>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</si>
  <si>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</si>
  <si>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</si>
  <si>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</si>
  <si>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</si>
  <si>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</si>
  <si>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</si>
  <si>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</si>
  <si>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</si>
  <si>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</si>
  <si>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</si>
  <si>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</si>
  <si>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</si>
  <si>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</si>
  <si>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</si>
  <si>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</si>
  <si>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</si>
  <si>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</si>
  <si>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</si>
  <si>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</si>
  <si>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</si>
  <si>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</si>
  <si>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</si>
  <si>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</si>
  <si>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</si>
  <si>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</si>
  <si>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</si>
  <si>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</si>
  <si>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</si>
  <si>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</si>
  <si>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</si>
  <si>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</si>
  <si>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稲敷市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</si>
  <si>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</si>
  <si>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</si>
  <si>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</si>
  <si>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</si>
  <si>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</si>
  <si>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</si>
  <si>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</si>
  <si>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</si>
  <si>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</si>
  <si>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</si>
  <si>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</si>
  <si>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</si>
  <si>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</si>
  <si>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</si>
  <si>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</si>
  <si>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</si>
  <si>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全国平均及び類似団体平均を上回っており、依然として法定耐用年数に近い資産が多い状況が続いている。広域化による施設の統廃合や優先順位を考慮しながら、計画的に更新を進めていく。　　　　　　　　　　　　　　　　　　　　②管路経年化率は、令和２年度まではゼロであったが、令和３年度以降法定耐用年数を超えた管路が出てきている。　　　　　　　　　　　　　　　　　　③管路更新率については、令和２年度以降は施設の更新を行っており、事業費を平準化するため管路の更新が抑えられている状況である。今後は企業債の借入を行いながら、管路についても更新を行っていく。</t>
    <rPh sb="1" eb="7">
      <t>ユウケイコテイシサン</t>
    </rPh>
    <rPh sb="7" eb="12">
      <t>ゲンカショウキャクリツ</t>
    </rPh>
    <rPh sb="14" eb="19">
      <t>ゼンコクヘイキンオヨ</t>
    </rPh>
    <rPh sb="20" eb="26">
      <t>ルイジダンタイヘイキン</t>
    </rPh>
    <rPh sb="27" eb="29">
      <t>ウワマワ</t>
    </rPh>
    <rPh sb="34" eb="36">
      <t>イゼン</t>
    </rPh>
    <rPh sb="39" eb="45">
      <t>ホウテイタイヨウネンスウ</t>
    </rPh>
    <rPh sb="46" eb="47">
      <t>チカ</t>
    </rPh>
    <rPh sb="48" eb="50">
      <t>シサン</t>
    </rPh>
    <rPh sb="51" eb="52">
      <t>オオ</t>
    </rPh>
    <rPh sb="53" eb="55">
      <t>ジョウキョウ</t>
    </rPh>
    <rPh sb="56" eb="57">
      <t>ツヅ</t>
    </rPh>
    <rPh sb="62" eb="65">
      <t>コウイキカ</t>
    </rPh>
    <rPh sb="68" eb="70">
      <t>シセツ</t>
    </rPh>
    <rPh sb="71" eb="74">
      <t>トウハイゴウ</t>
    </rPh>
    <rPh sb="75" eb="79">
      <t>ユウセンジュンイ</t>
    </rPh>
    <rPh sb="80" eb="82">
      <t>コウリョ</t>
    </rPh>
    <rPh sb="87" eb="90">
      <t>ケイカクテキ</t>
    </rPh>
    <rPh sb="91" eb="93">
      <t>コウシン</t>
    </rPh>
    <rPh sb="94" eb="95">
      <t>スス</t>
    </rPh>
    <rPh sb="121" eb="127">
      <t>カンロケイネンカリツ</t>
    </rPh>
    <rPh sb="129" eb="131">
      <t>レイワ</t>
    </rPh>
    <rPh sb="132" eb="134">
      <t>ネンド</t>
    </rPh>
    <rPh sb="145" eb="147">
      <t>レイワ</t>
    </rPh>
    <rPh sb="148" eb="152">
      <t>ネンドイコウ</t>
    </rPh>
    <rPh sb="152" eb="158">
      <t>ホウテイタイヨウネンスウ</t>
    </rPh>
    <rPh sb="159" eb="160">
      <t>コ</t>
    </rPh>
    <rPh sb="162" eb="164">
      <t>カンロ</t>
    </rPh>
    <rPh sb="165" eb="166">
      <t>デ</t>
    </rPh>
    <rPh sb="191" eb="196">
      <t>カンロコウシンリツ</t>
    </rPh>
    <rPh sb="202" eb="204">
      <t>レイワ</t>
    </rPh>
    <rPh sb="205" eb="209">
      <t>ネンドイコウ</t>
    </rPh>
    <rPh sb="210" eb="212">
      <t>シセツ</t>
    </rPh>
    <rPh sb="213" eb="215">
      <t>コウシン</t>
    </rPh>
    <rPh sb="216" eb="217">
      <t>オコナ</t>
    </rPh>
    <rPh sb="222" eb="225">
      <t>ジギョウヒ</t>
    </rPh>
    <rPh sb="226" eb="229">
      <t>ヘイジュンカ</t>
    </rPh>
    <rPh sb="233" eb="235">
      <t>カンロ</t>
    </rPh>
    <rPh sb="236" eb="238">
      <t>コウシン</t>
    </rPh>
    <rPh sb="239" eb="240">
      <t>オサ</t>
    </rPh>
    <rPh sb="246" eb="248">
      <t>ジョウキョウ</t>
    </rPh>
    <rPh sb="252" eb="254">
      <t>コンゴ</t>
    </rPh>
    <rPh sb="255" eb="258">
      <t>キギョウサイ</t>
    </rPh>
    <rPh sb="259" eb="261">
      <t>カリイレ</t>
    </rPh>
    <rPh sb="262" eb="263">
      <t>オコナ</t>
    </rPh>
    <rPh sb="268" eb="270">
      <t>カンロ</t>
    </rPh>
    <rPh sb="275" eb="277">
      <t>コウシン</t>
    </rPh>
    <rPh sb="278" eb="279">
      <t>オコナ</t>
    </rPh>
    <phoneticPr fontId="4"/>
  </si>
  <si>
    <t>これまでは、経常収支比率100％以上を維持しており、施設更新のための財源についても増加傾向にあったが、今後は給水人口の減少に伴う給水収益の減少や、長期前受金戻入額の大幅な減少、物価高騰による費用の増加等100％以上を維持するには厳しい状況が見込まれる。業務の包括委託による事務の効率化・人員削減等積極的に行い経営の安定化を図る。　　　　　　　　　　　　　　　　　　　　　　また、施設・管路の更新については、広域化の状況を踏まえ計画的に進めていく。</t>
    <rPh sb="6" eb="12">
      <t>ケイジョウシュウシヒリツ</t>
    </rPh>
    <rPh sb="16" eb="18">
      <t>イジョウ</t>
    </rPh>
    <rPh sb="19" eb="21">
      <t>イジ</t>
    </rPh>
    <rPh sb="26" eb="30">
      <t>シセツコウシン</t>
    </rPh>
    <rPh sb="34" eb="36">
      <t>ザイゲン</t>
    </rPh>
    <rPh sb="41" eb="45">
      <t>ゾウカケイコウ</t>
    </rPh>
    <rPh sb="51" eb="53">
      <t>コンゴ</t>
    </rPh>
    <rPh sb="54" eb="58">
      <t>キュウスイジンコウ</t>
    </rPh>
    <rPh sb="59" eb="61">
      <t>ゲンショウ</t>
    </rPh>
    <rPh sb="62" eb="63">
      <t>トモナ</t>
    </rPh>
    <rPh sb="64" eb="68">
      <t>キュウスイシュウエキ</t>
    </rPh>
    <rPh sb="69" eb="71">
      <t>ゲンショウ</t>
    </rPh>
    <rPh sb="73" eb="81">
      <t>チョウキマエウケキンレイニュウガク</t>
    </rPh>
    <rPh sb="82" eb="84">
      <t>オオハバ</t>
    </rPh>
    <rPh sb="85" eb="87">
      <t>ゲンショウ</t>
    </rPh>
    <rPh sb="88" eb="92">
      <t>ブッカコウトウ</t>
    </rPh>
    <rPh sb="95" eb="97">
      <t>ヒヨウ</t>
    </rPh>
    <rPh sb="98" eb="100">
      <t>ゾウカ</t>
    </rPh>
    <rPh sb="100" eb="101">
      <t>トウ</t>
    </rPh>
    <rPh sb="105" eb="107">
      <t>イジョウ</t>
    </rPh>
    <rPh sb="108" eb="110">
      <t>イジ</t>
    </rPh>
    <rPh sb="114" eb="115">
      <t>キビ</t>
    </rPh>
    <rPh sb="117" eb="119">
      <t>ジョウキョウ</t>
    </rPh>
    <rPh sb="120" eb="122">
      <t>ミコ</t>
    </rPh>
    <rPh sb="126" eb="128">
      <t>ギョウム</t>
    </rPh>
    <rPh sb="129" eb="133">
      <t>ホウカツイタク</t>
    </rPh>
    <rPh sb="136" eb="138">
      <t>ジム</t>
    </rPh>
    <rPh sb="139" eb="142">
      <t>コウリツカ</t>
    </rPh>
    <rPh sb="143" eb="148">
      <t>ジンインサクゲントウ</t>
    </rPh>
    <rPh sb="148" eb="151">
      <t>セッキョクテキ</t>
    </rPh>
    <rPh sb="152" eb="153">
      <t>オコナ</t>
    </rPh>
    <rPh sb="154" eb="156">
      <t>ケイエイ</t>
    </rPh>
    <rPh sb="157" eb="160">
      <t>アンテイカ</t>
    </rPh>
    <rPh sb="161" eb="162">
      <t>ハカ</t>
    </rPh>
    <rPh sb="189" eb="191">
      <t>シセツ</t>
    </rPh>
    <rPh sb="192" eb="194">
      <t>カンロ</t>
    </rPh>
    <rPh sb="195" eb="197">
      <t>コウシン</t>
    </rPh>
    <rPh sb="203" eb="206">
      <t>コウイキカ</t>
    </rPh>
    <rPh sb="207" eb="209">
      <t>ジョウキョウ</t>
    </rPh>
    <rPh sb="210" eb="211">
      <t>フ</t>
    </rPh>
    <rPh sb="213" eb="216">
      <t>ケイカクテキ</t>
    </rPh>
    <rPh sb="217" eb="218">
      <t>スス</t>
    </rPh>
    <phoneticPr fontId="4"/>
  </si>
  <si>
    <t>①経常収支比率は100％を上回っているものの、全国平均及び類似団体平均を下回っている。電気料金等物価高騰の影響により費用が増加したためである。今後は長期前受金戻入額の減少が見込まれ、さらに厳しい状況となる。　　　　　　　　　　　　　　　　　　　　　　　　　　　　　　　　　②累積欠損金は発生していない。　　　　　　　　　　　　　　　　　　　　　　　　　　　　　　　　　　　　　　　　　　　　　　　　　　　　　　　　　　　　③流動比率は、前年度に比べ未払金が大幅に減少したため増加しており、全国平均及び類似団体平均を上回っている。　　　　　　　　　　　　　　　　　　　　　　　④企業債残高対給水収益比率は、平成２４年度以降新規借入を行っていないため低い水準を維持しているが、令和６年度に借入を行い増加に転じる予定である。　　　　　　　　　　　　　　　　　　　　　　　　　　　　　　　　　　　　　　　　　　　　　　　　　　　　　　　　　　　　　　　　　　　　　　　　　⑤料金回収率は、前年度に比べ大幅に増加しているが100％を下回っているため、今後も加入促進等による料金収入の確保や費用削減を行っていく。　　　　　　　　　　　　　　　　　　　　⑥給水原価は、依然として全国平均及び類似団体平均値よりも高い状態が続いているが、物価高騰の影響が続き、前年度比は、微減となっている。　　　　　　　　　　　⑦⑧施設利用率・有収率ともに類似団体平均を上回っているが、今後の給水人口の減少や広域化による施設の統廃合を踏まえ、施設の更新・維持管理を適切に行っていく。</t>
    <rPh sb="1" eb="7">
      <t>ケイジョウシュウシヒリツ</t>
    </rPh>
    <rPh sb="13" eb="15">
      <t>ウワマワ</t>
    </rPh>
    <rPh sb="23" eb="27">
      <t>ゼンコクヘイキン</t>
    </rPh>
    <rPh sb="27" eb="28">
      <t>オヨ</t>
    </rPh>
    <rPh sb="29" eb="33">
      <t>ルイジダンタイ</t>
    </rPh>
    <rPh sb="33" eb="35">
      <t>ヘイキン</t>
    </rPh>
    <rPh sb="36" eb="38">
      <t>シタマワ</t>
    </rPh>
    <rPh sb="43" eb="47">
      <t>デンキリョウキン</t>
    </rPh>
    <rPh sb="47" eb="48">
      <t>トウ</t>
    </rPh>
    <rPh sb="48" eb="52">
      <t>ブッカコウトウ</t>
    </rPh>
    <rPh sb="53" eb="55">
      <t>エイキョウ</t>
    </rPh>
    <rPh sb="58" eb="60">
      <t>ヒヨウ</t>
    </rPh>
    <rPh sb="61" eb="63">
      <t>ゾウカ</t>
    </rPh>
    <rPh sb="71" eb="73">
      <t>コンゴ</t>
    </rPh>
    <rPh sb="74" eb="82">
      <t>チョウキマエウケキンレイニュウガク</t>
    </rPh>
    <rPh sb="83" eb="85">
      <t>ゲンショウ</t>
    </rPh>
    <rPh sb="86" eb="88">
      <t>ミコ</t>
    </rPh>
    <rPh sb="94" eb="95">
      <t>キビ</t>
    </rPh>
    <rPh sb="97" eb="99">
      <t>ジョウキョウ</t>
    </rPh>
    <rPh sb="137" eb="142">
      <t>ルイセキケッソンキン</t>
    </rPh>
    <rPh sb="143" eb="145">
      <t>ハッセイ</t>
    </rPh>
    <rPh sb="212" eb="216">
      <t>リュウドウヒリツ</t>
    </rPh>
    <rPh sb="218" eb="221">
      <t>ゼンネンド</t>
    </rPh>
    <rPh sb="222" eb="223">
      <t>クラ</t>
    </rPh>
    <rPh sb="224" eb="226">
      <t>ミバラ</t>
    </rPh>
    <rPh sb="226" eb="227">
      <t>キン</t>
    </rPh>
    <rPh sb="228" eb="230">
      <t>オオハバ</t>
    </rPh>
    <rPh sb="231" eb="233">
      <t>ゲンショウ</t>
    </rPh>
    <rPh sb="237" eb="239">
      <t>ゾウカ</t>
    </rPh>
    <rPh sb="244" eb="248">
      <t>ゼンコクヘイキン</t>
    </rPh>
    <rPh sb="248" eb="249">
      <t>オヨ</t>
    </rPh>
    <rPh sb="250" eb="254">
      <t>ルイジダンタイ</t>
    </rPh>
    <rPh sb="254" eb="256">
      <t>ヘイキン</t>
    </rPh>
    <rPh sb="257" eb="259">
      <t>ウワマワ</t>
    </rPh>
    <rPh sb="294" eb="300">
      <t>キュウスイシュウエキヒリツ</t>
    </rPh>
    <rPh sb="302" eb="304">
      <t>ヘイセイ</t>
    </rPh>
    <rPh sb="306" eb="310">
      <t>ネンドイコウ</t>
    </rPh>
    <rPh sb="310" eb="314">
      <t>シンキカリイレ</t>
    </rPh>
    <rPh sb="315" eb="316">
      <t>オコナ</t>
    </rPh>
    <rPh sb="323" eb="324">
      <t>ヒク</t>
    </rPh>
    <rPh sb="325" eb="327">
      <t>スイジュン</t>
    </rPh>
    <rPh sb="328" eb="330">
      <t>イジ</t>
    </rPh>
    <rPh sb="336" eb="338">
      <t>レイワ</t>
    </rPh>
    <rPh sb="339" eb="341">
      <t>ネンド</t>
    </rPh>
    <rPh sb="342" eb="344">
      <t>カリイ</t>
    </rPh>
    <rPh sb="345" eb="346">
      <t>オコナ</t>
    </rPh>
    <rPh sb="347" eb="349">
      <t>ゾウカ</t>
    </rPh>
    <rPh sb="350" eb="351">
      <t>テン</t>
    </rPh>
    <rPh sb="353" eb="355">
      <t>ヨテイ</t>
    </rPh>
    <rPh sb="433" eb="438">
      <t>リョウキンカイシュウリツ</t>
    </rPh>
    <rPh sb="440" eb="443">
      <t>ゼンネンド</t>
    </rPh>
    <rPh sb="444" eb="445">
      <t>クラ</t>
    </rPh>
    <rPh sb="446" eb="448">
      <t>オオハバ</t>
    </rPh>
    <rPh sb="449" eb="451">
      <t>ゾウカ</t>
    </rPh>
    <rPh sb="461" eb="463">
      <t>シタマワ</t>
    </rPh>
    <rPh sb="470" eb="472">
      <t>コンゴ</t>
    </rPh>
    <rPh sb="473" eb="478">
      <t>カニュウソクシントウ</t>
    </rPh>
    <rPh sb="481" eb="485">
      <t>リョウキンシュウニュウ</t>
    </rPh>
    <rPh sb="486" eb="488">
      <t>カクホ</t>
    </rPh>
    <rPh sb="489" eb="493">
      <t>ヒヨウサクゲン</t>
    </rPh>
    <rPh sb="494" eb="495">
      <t>オコナ</t>
    </rPh>
    <rPh sb="521" eb="525">
      <t>キュウスイゲンカ</t>
    </rPh>
    <rPh sb="527" eb="529">
      <t>イゼン</t>
    </rPh>
    <rPh sb="532" eb="536">
      <t>ゼンコクヘイキン</t>
    </rPh>
    <rPh sb="536" eb="537">
      <t>オヨ</t>
    </rPh>
    <rPh sb="538" eb="545">
      <t>ルイジダンタイヘイキンチ</t>
    </rPh>
    <rPh sb="548" eb="549">
      <t>タカ</t>
    </rPh>
    <rPh sb="550" eb="552">
      <t>ジョウタイ</t>
    </rPh>
    <rPh sb="553" eb="554">
      <t>ツヅ</t>
    </rPh>
    <rPh sb="560" eb="564">
      <t>ブッカコウトウ</t>
    </rPh>
    <rPh sb="565" eb="567">
      <t>エイキョウ</t>
    </rPh>
    <rPh sb="568" eb="569">
      <t>ツヅ</t>
    </rPh>
    <rPh sb="571" eb="575">
      <t>ゼンネンドヒ</t>
    </rPh>
    <rPh sb="577" eb="579">
      <t>ビゲン</t>
    </rPh>
    <rPh sb="599" eb="604">
      <t>シセツリヨウリツ</t>
    </rPh>
    <rPh sb="605" eb="608">
      <t>ユウシュウリツ</t>
    </rPh>
    <rPh sb="611" eb="617">
      <t>ルイジダンタイヘイキン</t>
    </rPh>
    <rPh sb="618" eb="620">
      <t>ウワマワ</t>
    </rPh>
    <rPh sb="626" eb="628">
      <t>コンゴ</t>
    </rPh>
    <rPh sb="629" eb="633">
      <t>キュウスイジンコウ</t>
    </rPh>
    <rPh sb="634" eb="636">
      <t>ゲンショウ</t>
    </rPh>
    <rPh sb="637" eb="640">
      <t>コウイキカ</t>
    </rPh>
    <rPh sb="643" eb="645">
      <t>シセツ</t>
    </rPh>
    <rPh sb="646" eb="649">
      <t>トウハイゴウ</t>
    </rPh>
    <rPh sb="650" eb="651">
      <t>フ</t>
    </rPh>
    <rPh sb="654" eb="656">
      <t>シセツ</t>
    </rPh>
    <rPh sb="657" eb="659">
      <t>コウシン</t>
    </rPh>
    <rPh sb="660" eb="664">
      <t>イジカンリ</t>
    </rPh>
    <rPh sb="665" eb="667">
      <t>テキセツ</t>
    </rPh>
    <rPh sb="668" eb="66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</si>
</sst>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0.42</c:v>
                </c:pt>
                <c:pt idx="1">
                  <c:v>0.04</c:v>
                </c:pt>
                <c:pt idx="2">
                  <c:v>7.0000000000000007E-2</c:v>
                </c:pt>
                <c:pt idx="3">
                  <c:v>0.11</c:v>
                </c:pt>
                <c:pt idx="4">
                  <c:v>0.01</c:v>
                </c:pt>
              </c:numCache>
            </c:numRef>
          </c:val>
          <c:extLst>
            <c:ext xmlns:c16="http://schemas.microsoft.com/office/drawing/2014/chart" uri="{C3380CC4-5D6E-409C-BE32-E72D297353CC}">
              <c16:uniqueId val="{00000000-B44C-482C-8052-DF0C9A4C41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B44C-482C-8052-DF0C9A4C41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69.92</c:v>
                </c:pt>
                <c:pt idx="1">
                  <c:v>71.239999999999995</c:v>
                </c:pt>
                <c:pt idx="2">
                  <c:v>70.400000000000006</c:v>
                </c:pt>
                <c:pt idx="3">
                  <c:v>70.459999999999994</c:v>
                </c:pt>
                <c:pt idx="4">
                  <c:v>70.81</c:v>
                </c:pt>
              </c:numCache>
            </c:numRef>
          </c:val>
          <c:extLst>
            <c:ext xmlns:c16="http://schemas.microsoft.com/office/drawing/2014/chart" uri="{C3380CC4-5D6E-409C-BE32-E72D297353CC}">
              <c16:uniqueId val="{00000000-F1AC-449C-B11C-087DE85628C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F1AC-449C-B11C-087DE85628C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85.49</c:v>
                </c:pt>
                <c:pt idx="1">
                  <c:v>85.62</c:v>
                </c:pt>
                <c:pt idx="2">
                  <c:v>86.32</c:v>
                </c:pt>
                <c:pt idx="3">
                  <c:v>84.94</c:v>
                </c:pt>
                <c:pt idx="4">
                  <c:v>85.27</c:v>
                </c:pt>
              </c:numCache>
            </c:numRef>
          </c:val>
          <c:extLst>
            <c:ext xmlns:c16="http://schemas.microsoft.com/office/drawing/2014/chart" uri="{C3380CC4-5D6E-409C-BE32-E72D297353CC}">
              <c16:uniqueId val="{00000000-F743-497D-849D-99D86E5161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F743-497D-849D-99D86E5161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108.2</c:v>
                </c:pt>
                <c:pt idx="1">
                  <c:v>106.63</c:v>
                </c:pt>
                <c:pt idx="2">
                  <c:v>105.98</c:v>
                </c:pt>
                <c:pt idx="3">
                  <c:v>102.57</c:v>
                </c:pt>
                <c:pt idx="4">
                  <c:v>103.85</c:v>
                </c:pt>
              </c:numCache>
            </c:numRef>
          </c:val>
          <c:extLst>
            <c:ext xmlns:c16="http://schemas.microsoft.com/office/drawing/2014/chart" uri="{C3380CC4-5D6E-409C-BE32-E72D297353CC}">
              <c16:uniqueId val="{00000000-A41E-44DF-AD8F-11A4EE4A21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A41E-44DF-AD8F-11A4EE4A21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65.92</c:v>
                </c:pt>
                <c:pt idx="1">
                  <c:v>66.78</c:v>
                </c:pt>
                <c:pt idx="2">
                  <c:v>67.48</c:v>
                </c:pt>
                <c:pt idx="3">
                  <c:v>68.12</c:v>
                </c:pt>
                <c:pt idx="4">
                  <c:v>68.77</c:v>
                </c:pt>
              </c:numCache>
            </c:numRef>
          </c:val>
          <c:extLst>
            <c:ext xmlns:c16="http://schemas.microsoft.com/office/drawing/2014/chart" uri="{C3380CC4-5D6E-409C-BE32-E72D297353CC}">
              <c16:uniqueId val="{00000000-687D-4003-B2F8-CC72EABE1C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687D-4003-B2F8-CC72EABE1C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formatCode="#,##0.00;&quot;△&quot;#,##0.00;&quot;-&quot;">
                  <c:v>12.01</c:v>
                </c:pt>
                <c:pt idx="3" formatCode="#,##0.00;&quot;△&quot;#,##0.00;&quot;-&quot;">
                  <c:v>10.98</c:v>
                </c:pt>
                <c:pt idx="4" formatCode="#,##0.00;&quot;△&quot;#,##0.00;&quot;-&quot;">
                  <c:v>19.34</c:v>
                </c:pt>
              </c:numCache>
            </c:numRef>
          </c:val>
          <c:extLst>
            <c:ext xmlns:c16="http://schemas.microsoft.com/office/drawing/2014/chart" uri="{C3380CC4-5D6E-409C-BE32-E72D297353CC}">
              <c16:uniqueId val="{00000000-CA59-4047-9DB1-14022C449FA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CA59-4047-9DB1-14022C449FA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95-45B7-AA20-3EF7B420AC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3295-45B7-AA20-3EF7B420AC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1007.82</c:v>
                </c:pt>
                <c:pt idx="1">
                  <c:v>725.74</c:v>
                </c:pt>
                <c:pt idx="2">
                  <c:v>909.98</c:v>
                </c:pt>
                <c:pt idx="3">
                  <c:v>566.91999999999996</c:v>
                </c:pt>
                <c:pt idx="4">
                  <c:v>839.88</c:v>
                </c:pt>
              </c:numCache>
            </c:numRef>
          </c:val>
          <c:extLst>
            <c:ext xmlns:c16="http://schemas.microsoft.com/office/drawing/2014/chart" uri="{C3380CC4-5D6E-409C-BE32-E72D297353CC}">
              <c16:uniqueId val="{00000000-0B65-4A8D-9669-0429B87FB2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0B65-4A8D-9669-0429B87FB2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55.41</c:v>
                </c:pt>
                <c:pt idx="1">
                  <c:v>53.81</c:v>
                </c:pt>
                <c:pt idx="2">
                  <c:v>48.48</c:v>
                </c:pt>
                <c:pt idx="3">
                  <c:v>51.7</c:v>
                </c:pt>
                <c:pt idx="4">
                  <c:v>41.98</c:v>
                </c:pt>
              </c:numCache>
            </c:numRef>
          </c:val>
          <c:extLst>
            <c:ext xmlns:c16="http://schemas.microsoft.com/office/drawing/2014/chart" uri="{C3380CC4-5D6E-409C-BE32-E72D297353CC}">
              <c16:uniqueId val="{00000000-D914-4769-B674-46DAF7202F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D914-4769-B674-46DAF7202F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102.75</c:v>
                </c:pt>
                <c:pt idx="1">
                  <c:v>98.76</c:v>
                </c:pt>
                <c:pt idx="2">
                  <c:v>103.2</c:v>
                </c:pt>
                <c:pt idx="3">
                  <c:v>85.25</c:v>
                </c:pt>
                <c:pt idx="4">
                  <c:v>99.81</c:v>
                </c:pt>
              </c:numCache>
            </c:numRef>
          </c:val>
          <c:extLst>
            <c:ext xmlns:c16="http://schemas.microsoft.com/office/drawing/2014/chart" uri="{C3380CC4-5D6E-409C-BE32-E72D297353CC}">
              <c16:uniqueId val="{00000000-3860-43FA-8FB1-56B7DBCE64B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3860-43FA-8FB1-56B7DBCE64B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259.08999999999997</c:v>
                </c:pt>
                <c:pt idx="1">
                  <c:v>257.66000000000003</c:v>
                </c:pt>
                <c:pt idx="2">
                  <c:v>258.22000000000003</c:v>
                </c:pt>
                <c:pt idx="3">
                  <c:v>278.22000000000003</c:v>
                </c:pt>
                <c:pt idx="4">
                  <c:v>268.74</c:v>
                </c:pt>
              </c:numCache>
            </c:numRef>
          </c:val>
          <c:extLst>
            <c:ext xmlns:c16="http://schemas.microsoft.com/office/drawing/2014/chart" uri="{C3380CC4-5D6E-409C-BE32-E72D297353CC}">
              <c16:uniqueId val="{00000000-9AB9-4620-AF9C-15408F3D597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9AB9-4620-AF9C-15408F3D597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7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稲敷市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37692</v>
      </c>
      <c r="AM8" s="44"/>
      <c r="AN8" s="44"/>
      <c r="AO8" s="44"/>
      <c r="AP8" s="44"/>
      <c r="AQ8" s="44"/>
      <c r="AR8" s="44"/>
      <c r="AS8" s="44"/>
      <c r="AT8" s="45">
        <f>データ!$S$6</f>
        <v>205.81</v>
      </c>
      <c r="AU8" s="46"/>
      <c r="AV8" s="46"/>
      <c r="AW8" s="46"/>
      <c r="AX8" s="46"/>
      <c r="AY8" s="46"/>
      <c r="AZ8" s="46"/>
      <c r="BA8" s="46"/>
      <c r="BB8" s="47">
        <f>データ!$T$6</f>
        <v>183.14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91.75</v>
      </c>
      <c r="J10" s="46"/>
      <c r="K10" s="46"/>
      <c r="L10" s="46"/>
      <c r="M10" s="46"/>
      <c r="N10" s="46"/>
      <c r="O10" s="80"/>
      <c r="P10" s="47">
        <f>データ!$P$6</f>
        <v>73.72</v>
      </c>
      <c r="Q10" s="47"/>
      <c r="R10" s="47"/>
      <c r="S10" s="47"/>
      <c r="T10" s="47"/>
      <c r="U10" s="47"/>
      <c r="V10" s="47"/>
      <c r="W10" s="44">
        <f>データ!$Q$6</f>
        <v>5170</v>
      </c>
      <c r="X10" s="44"/>
      <c r="Y10" s="44"/>
      <c r="Z10" s="44"/>
      <c r="AA10" s="44"/>
      <c r="AB10" s="44"/>
      <c r="AC10" s="44"/>
      <c r="AD10" s="2"/>
      <c r="AE10" s="2"/>
      <c r="AF10" s="2"/>
      <c r="AG10" s="2"/>
      <c r="AH10" s="2"/>
      <c r="AI10" s="2"/>
      <c r="AJ10" s="2"/>
      <c r="AK10" s="2"/>
      <c r="AL10" s="44">
        <f>データ!$U$6</f>
        <v>26908</v>
      </c>
      <c r="AM10" s="44"/>
      <c r="AN10" s="44"/>
      <c r="AO10" s="44"/>
      <c r="AP10" s="44"/>
      <c r="AQ10" s="44"/>
      <c r="AR10" s="44"/>
      <c r="AS10" s="44"/>
      <c r="AT10" s="45">
        <f>データ!$V$6</f>
        <v>178.11</v>
      </c>
      <c r="AU10" s="46"/>
      <c r="AV10" s="46"/>
      <c r="AW10" s="46"/>
      <c r="AX10" s="46"/>
      <c r="AY10" s="46"/>
      <c r="AZ10" s="46"/>
      <c r="BA10" s="46"/>
      <c r="BB10" s="47">
        <f>データ!$W$6</f>
        <v>151.08000000000001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sjfAkHbdtiLSLSZNFxuCGfX3kJi8VAcIM4Qhr5X7hZnZbMC0B2RnPYCBq0UvkdS34pjzg5o2yG7/H7ssLZ0Yw==" saltValue="z0Ow6XF68Ed5amLz7NNbT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82295</v>
      </c>
      <c r="D6" s="20">
        <f t="shared" si="3"/>
        <v>46</v>
      </c>
      <c r="E6" s="20">
        <f t="shared" si="3"/>
        <v>1</v>
      </c>
      <c r="F6" s="20">
        <f t="shared" si="3"/>
        <v>0</v>
      </c>
      <c r="G6" s="20">
        <f t="shared" si="3"/>
        <v>1</v>
      </c>
      <c r="H6" s="20" t="str">
        <f t="shared" si="3"/>
        <v>茨城県　稲敷市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91.75</v>
      </c>
      <c r="P6" s="21">
        <f t="shared" si="3"/>
        <v>73.72</v>
      </c>
      <c r="Q6" s="21">
        <f t="shared" si="3"/>
        <v>5170</v>
      </c>
      <c r="R6" s="21">
        <f t="shared" si="3"/>
        <v>37692</v>
      </c>
      <c r="S6" s="21">
        <f t="shared" si="3"/>
        <v>205.81</v>
      </c>
      <c r="T6" s="21">
        <f t="shared" si="3"/>
        <v>183.14</v>
      </c>
      <c r="U6" s="21">
        <f t="shared" si="3"/>
        <v>26908</v>
      </c>
      <c r="V6" s="21">
        <f t="shared" si="3"/>
        <v>178.11</v>
      </c>
      <c r="W6" s="21">
        <f t="shared" si="3"/>
        <v>151.08000000000001</v>
      </c>
      <c r="X6" s="22">
        <f>IF(X7="",NA(),X7)</f>
        <v>108.2</v>
      </c>
      <c r="Y6" s="22">
        <f t="shared" ref="Y6:AG6" si="4">IF(Y7="",NA(),Y7)</f>
        <v>106.63</v>
      </c>
      <c r="Z6" s="22">
        <f t="shared" si="4"/>
        <v>105.98</v>
      </c>
      <c r="AA6" s="22">
        <f t="shared" si="4"/>
        <v>102.57</v>
      </c>
      <c r="AB6" s="22">
        <f t="shared" si="4"/>
        <v>103.85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1007.82</v>
      </c>
      <c r="AU6" s="22">
        <f t="shared" ref="AU6:BC6" si="6">IF(AU7="",NA(),AU7)</f>
        <v>725.74</v>
      </c>
      <c r="AV6" s="22">
        <f t="shared" si="6"/>
        <v>909.98</v>
      </c>
      <c r="AW6" s="22">
        <f t="shared" si="6"/>
        <v>566.91999999999996</v>
      </c>
      <c r="AX6" s="22">
        <f t="shared" si="6"/>
        <v>839.88</v>
      </c>
      <c r="AY6" s="22">
        <f t="shared" si="6"/>
        <v>379.08</v>
      </c>
      <c r="AZ6" s="22">
        <f t="shared" si="6"/>
        <v>367.55</v>
      </c>
      <c r="BA6" s="22">
        <f t="shared" si="6"/>
        <v>378.56</v>
      </c>
      <c r="BB6" s="22">
        <f t="shared" si="6"/>
        <v>364.46</v>
      </c>
      <c r="BC6" s="22">
        <f t="shared" si="6"/>
        <v>338.89</v>
      </c>
      <c r="BD6" s="21" t="str">
        <f>IF(BD7="","",IF(BD7="-","【-】","【"&amp;SUBSTITUTE(TEXT(BD7,"#,##0.00"),"-","△")&amp;"】"))</f>
        <v>【243.36】</v>
      </c>
      <c r="BE6" s="22">
        <f>IF(BE7="",NA(),BE7)</f>
        <v>55.41</v>
      </c>
      <c r="BF6" s="22">
        <f t="shared" ref="BF6:BN6" si="7">IF(BF7="",NA(),BF7)</f>
        <v>53.81</v>
      </c>
      <c r="BG6" s="22">
        <f t="shared" si="7"/>
        <v>48.48</v>
      </c>
      <c r="BH6" s="22">
        <f t="shared" si="7"/>
        <v>51.7</v>
      </c>
      <c r="BI6" s="22">
        <f t="shared" si="7"/>
        <v>41.98</v>
      </c>
      <c r="BJ6" s="22">
        <f t="shared" si="7"/>
        <v>398.98</v>
      </c>
      <c r="BK6" s="22">
        <f t="shared" si="7"/>
        <v>418.68</v>
      </c>
      <c r="BL6" s="22">
        <f t="shared" si="7"/>
        <v>395.68</v>
      </c>
      <c r="BM6" s="22">
        <f t="shared" si="7"/>
        <v>403.72</v>
      </c>
      <c r="BN6" s="22">
        <f t="shared" si="7"/>
        <v>400.21</v>
      </c>
      <c r="BO6" s="21" t="str">
        <f>IF(BO7="","",IF(BO7="-","【-】","【"&amp;SUBSTITUTE(TEXT(BO7,"#,##0.00"),"-","△")&amp;"】"))</f>
        <v>【265.93】</v>
      </c>
      <c r="BP6" s="22">
        <f>IF(BP7="",NA(),BP7)</f>
        <v>102.75</v>
      </c>
      <c r="BQ6" s="22">
        <f t="shared" ref="BQ6:BY6" si="8">IF(BQ7="",NA(),BQ7)</f>
        <v>98.76</v>
      </c>
      <c r="BR6" s="22">
        <f t="shared" si="8"/>
        <v>103.2</v>
      </c>
      <c r="BS6" s="22">
        <f t="shared" si="8"/>
        <v>85.25</v>
      </c>
      <c r="BT6" s="22">
        <f t="shared" si="8"/>
        <v>99.81</v>
      </c>
      <c r="BU6" s="22">
        <f t="shared" si="8"/>
        <v>98.64</v>
      </c>
      <c r="BV6" s="22">
        <f t="shared" si="8"/>
        <v>94.78</v>
      </c>
      <c r="BW6" s="22">
        <f t="shared" si="8"/>
        <v>97.59</v>
      </c>
      <c r="BX6" s="22">
        <f t="shared" si="8"/>
        <v>92.17</v>
      </c>
      <c r="BY6" s="22">
        <f t="shared" si="8"/>
        <v>92.83</v>
      </c>
      <c r="BZ6" s="21" t="str">
        <f>IF(BZ7="","",IF(BZ7="-","【-】","【"&amp;SUBSTITUTE(TEXT(BZ7,"#,##0.00"),"-","△")&amp;"】"))</f>
        <v>【97.82】</v>
      </c>
      <c r="CA6" s="22">
        <f>IF(CA7="",NA(),CA7)</f>
        <v>259.08999999999997</v>
      </c>
      <c r="CB6" s="22">
        <f t="shared" ref="CB6:CJ6" si="9">IF(CB7="",NA(),CB7)</f>
        <v>257.66000000000003</v>
      </c>
      <c r="CC6" s="22">
        <f t="shared" si="9"/>
        <v>258.22000000000003</v>
      </c>
      <c r="CD6" s="22">
        <f t="shared" si="9"/>
        <v>278.22000000000003</v>
      </c>
      <c r="CE6" s="22">
        <f t="shared" si="9"/>
        <v>268.74</v>
      </c>
      <c r="CF6" s="22">
        <f t="shared" si="9"/>
        <v>178.92</v>
      </c>
      <c r="CG6" s="22">
        <f t="shared" si="9"/>
        <v>181.3</v>
      </c>
      <c r="CH6" s="22">
        <f t="shared" si="9"/>
        <v>181.71</v>
      </c>
      <c r="CI6" s="22">
        <f t="shared" si="9"/>
        <v>188.51</v>
      </c>
      <c r="CJ6" s="22">
        <f t="shared" si="9"/>
        <v>189.43</v>
      </c>
      <c r="CK6" s="21" t="str">
        <f>IF(CK7="","",IF(CK7="-","【-】","【"&amp;SUBSTITUTE(TEXT(CK7,"#,##0.00"),"-","△")&amp;"】"))</f>
        <v>【177.56】</v>
      </c>
      <c r="CL6" s="22">
        <f>IF(CL7="",NA(),CL7)</f>
        <v>69.92</v>
      </c>
      <c r="CM6" s="22">
        <f t="shared" ref="CM6:CU6" si="10">IF(CM7="",NA(),CM7)</f>
        <v>71.239999999999995</v>
      </c>
      <c r="CN6" s="22">
        <f t="shared" si="10"/>
        <v>70.400000000000006</v>
      </c>
      <c r="CO6" s="22">
        <f t="shared" si="10"/>
        <v>70.459999999999994</v>
      </c>
      <c r="CP6" s="22">
        <f t="shared" si="10"/>
        <v>70.81</v>
      </c>
      <c r="CQ6" s="22">
        <f t="shared" si="10"/>
        <v>55.14</v>
      </c>
      <c r="CR6" s="22">
        <f t="shared" si="10"/>
        <v>55.89</v>
      </c>
      <c r="CS6" s="22">
        <f t="shared" si="10"/>
        <v>55.72</v>
      </c>
      <c r="CT6" s="22">
        <f t="shared" si="10"/>
        <v>55.31</v>
      </c>
      <c r="CU6" s="22">
        <f t="shared" si="10"/>
        <v>55.14</v>
      </c>
      <c r="CV6" s="21" t="str">
        <f>IF(CV7="","",IF(CV7="-","【-】","【"&amp;SUBSTITUTE(TEXT(CV7,"#,##0.00"),"-","△")&amp;"】"))</f>
        <v>【59.81】</v>
      </c>
      <c r="CW6" s="22">
        <f>IF(CW7="",NA(),CW7)</f>
        <v>85.49</v>
      </c>
      <c r="CX6" s="22">
        <f t="shared" ref="CX6:DF6" si="11">IF(CX7="",NA(),CX7)</f>
        <v>85.62</v>
      </c>
      <c r="CY6" s="22">
        <f t="shared" si="11"/>
        <v>86.32</v>
      </c>
      <c r="CZ6" s="22">
        <f t="shared" si="11"/>
        <v>84.94</v>
      </c>
      <c r="DA6" s="22">
        <f t="shared" si="11"/>
        <v>85.27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65.92</v>
      </c>
      <c r="DI6" s="22">
        <f t="shared" ref="DI6:DQ6" si="12">IF(DI7="",NA(),DI7)</f>
        <v>66.78</v>
      </c>
      <c r="DJ6" s="22">
        <f t="shared" si="12"/>
        <v>67.48</v>
      </c>
      <c r="DK6" s="22">
        <f t="shared" si="12"/>
        <v>68.12</v>
      </c>
      <c r="DL6" s="22">
        <f t="shared" si="12"/>
        <v>68.77</v>
      </c>
      <c r="DM6" s="22">
        <f t="shared" si="12"/>
        <v>49.92</v>
      </c>
      <c r="DN6" s="22">
        <f t="shared" si="12"/>
        <v>50.63</v>
      </c>
      <c r="DO6" s="22">
        <f t="shared" si="12"/>
        <v>51.29</v>
      </c>
      <c r="DP6" s="22">
        <f t="shared" si="12"/>
        <v>52.2</v>
      </c>
      <c r="DQ6" s="22">
        <f t="shared" si="12"/>
        <v>52.7</v>
      </c>
      <c r="DR6" s="21" t="str">
        <f>IF(DR7="","",IF(DR7="-","【-】","【"&amp;SUBSTITUTE(TEXT(DR7,"#,##0.00"),"-","△")&amp;"】"))</f>
        <v>【52.02】</v>
      </c>
      <c r="DS6" s="21">
        <f>IF(DS7="",NA(),DS7)</f>
        <v>0</v>
      </c>
      <c r="DT6" s="21">
        <f t="shared" ref="DT6:EB6" si="13">IF(DT7="",NA(),DT7)</f>
        <v>0</v>
      </c>
      <c r="DU6" s="22">
        <f t="shared" si="13"/>
        <v>12.01</v>
      </c>
      <c r="DV6" s="22">
        <f t="shared" si="13"/>
        <v>10.98</v>
      </c>
      <c r="DW6" s="22">
        <f t="shared" si="13"/>
        <v>19.34</v>
      </c>
      <c r="DX6" s="22">
        <f t="shared" si="13"/>
        <v>16.88</v>
      </c>
      <c r="DY6" s="22">
        <f t="shared" si="13"/>
        <v>18.28</v>
      </c>
      <c r="DZ6" s="22">
        <f t="shared" si="13"/>
        <v>19.61</v>
      </c>
      <c r="EA6" s="22">
        <f t="shared" si="13"/>
        <v>20.73</v>
      </c>
      <c r="EB6" s="22">
        <f t="shared" si="13"/>
        <v>22.86</v>
      </c>
      <c r="EC6" s="21" t="str">
        <f>IF(EC7="","",IF(EC7="-","【-】","【"&amp;SUBSTITUTE(TEXT(EC7,"#,##0.00"),"-","△")&amp;"】"))</f>
        <v>【25.37】</v>
      </c>
      <c r="ED6" s="22">
        <f>IF(ED7="",NA(),ED7)</f>
        <v>0.42</v>
      </c>
      <c r="EE6" s="22">
        <f t="shared" ref="EE6:EM6" si="14">IF(EE7="",NA(),EE7)</f>
        <v>0.04</v>
      </c>
      <c r="EF6" s="22">
        <f t="shared" si="14"/>
        <v>7.0000000000000007E-2</v>
      </c>
      <c r="EG6" s="22">
        <f t="shared" si="14"/>
        <v>0.11</v>
      </c>
      <c r="EH6" s="22">
        <f t="shared" si="14"/>
        <v>0.01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82295</v>
      </c>
      <c r="D7" s="24">
        <v>46</v>
      </c>
      <c r="E7" s="24">
        <v>1</v>
      </c>
      <c r="F7" s="24">
        <v>0</v>
      </c>
      <c r="G7" s="24">
        <v>1</v>
      </c>
      <c r="H7" s="24" t="s">
        <v>93</v>
      </c>
      <c r="I7" s="24" t="s">
        <v>94</v>
      </c>
      <c r="J7" s="24" t="s">
        <v>95</v>
      </c>
      <c r="K7" s="24" t="s">
        <v>96</v>
      </c>
      <c r="L7" s="24" t="s">
        <v>97</v>
      </c>
      <c r="M7" s="24" t="s">
        <v>98</v>
      </c>
      <c r="N7" s="25" t="s">
        <v>99</v>
      </c>
      <c r="O7" s="25">
        <v>91.75</v>
      </c>
      <c r="P7" s="25">
        <v>73.72</v>
      </c>
      <c r="Q7" s="25">
        <v>5170</v>
      </c>
      <c r="R7" s="25">
        <v>37692</v>
      </c>
      <c r="S7" s="25">
        <v>205.81</v>
      </c>
      <c r="T7" s="25">
        <v>183.14</v>
      </c>
      <c r="U7" s="25">
        <v>26908</v>
      </c>
      <c r="V7" s="25">
        <v>178.11</v>
      </c>
      <c r="W7" s="25">
        <v>151.08000000000001</v>
      </c>
      <c r="X7" s="25">
        <v>108.2</v>
      </c>
      <c r="Y7" s="25">
        <v>106.63</v>
      </c>
      <c r="Z7" s="25">
        <v>105.98</v>
      </c>
      <c r="AA7" s="25">
        <v>102.57</v>
      </c>
      <c r="AB7" s="25">
        <v>103.85</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1007.82</v>
      </c>
      <c r="AU7" s="25">
        <v>725.74</v>
      </c>
      <c r="AV7" s="25">
        <v>909.98</v>
      </c>
      <c r="AW7" s="25">
        <v>566.91999999999996</v>
      </c>
      <c r="AX7" s="25">
        <v>839.88</v>
      </c>
      <c r="AY7" s="25">
        <v>379.08</v>
      </c>
      <c r="AZ7" s="25">
        <v>367.55</v>
      </c>
      <c r="BA7" s="25">
        <v>378.56</v>
      </c>
      <c r="BB7" s="25">
        <v>364.46</v>
      </c>
      <c r="BC7" s="25">
        <v>338.89</v>
      </c>
      <c r="BD7" s="25">
        <v>243.36</v>
      </c>
      <c r="BE7" s="25">
        <v>55.41</v>
      </c>
      <c r="BF7" s="25">
        <v>53.81</v>
      </c>
      <c r="BG7" s="25">
        <v>48.48</v>
      </c>
      <c r="BH7" s="25">
        <v>51.7</v>
      </c>
      <c r="BI7" s="25">
        <v>41.98</v>
      </c>
      <c r="BJ7" s="25">
        <v>398.98</v>
      </c>
      <c r="BK7" s="25">
        <v>418.68</v>
      </c>
      <c r="BL7" s="25">
        <v>395.68</v>
      </c>
      <c r="BM7" s="25">
        <v>403.72</v>
      </c>
      <c r="BN7" s="25">
        <v>400.21</v>
      </c>
      <c r="BO7" s="25">
        <v>265.93</v>
      </c>
      <c r="BP7" s="25">
        <v>102.75</v>
      </c>
      <c r="BQ7" s="25">
        <v>98.76</v>
      </c>
      <c r="BR7" s="25">
        <v>103.2</v>
      </c>
      <c r="BS7" s="25">
        <v>85.25</v>
      </c>
      <c r="BT7" s="25">
        <v>99.81</v>
      </c>
      <c r="BU7" s="25">
        <v>98.64</v>
      </c>
      <c r="BV7" s="25">
        <v>94.78</v>
      </c>
      <c r="BW7" s="25">
        <v>97.59</v>
      </c>
      <c r="BX7" s="25">
        <v>92.17</v>
      </c>
      <c r="BY7" s="25">
        <v>92.83</v>
      </c>
      <c r="BZ7" s="25">
        <v>97.82</v>
      </c>
      <c r="CA7" s="25">
        <v>259.08999999999997</v>
      </c>
      <c r="CB7" s="25">
        <v>257.66000000000003</v>
      </c>
      <c r="CC7" s="25">
        <v>258.22000000000003</v>
      </c>
      <c r="CD7" s="25">
        <v>278.22000000000003</v>
      </c>
      <c r="CE7" s="25">
        <v>268.74</v>
      </c>
      <c r="CF7" s="25">
        <v>178.92</v>
      </c>
      <c r="CG7" s="25">
        <v>181.3</v>
      </c>
      <c r="CH7" s="25">
        <v>181.71</v>
      </c>
      <c r="CI7" s="25">
        <v>188.51</v>
      </c>
      <c r="CJ7" s="25">
        <v>189.43</v>
      </c>
      <c r="CK7" s="25">
        <v>177.56</v>
      </c>
      <c r="CL7" s="25">
        <v>69.92</v>
      </c>
      <c r="CM7" s="25">
        <v>71.239999999999995</v>
      </c>
      <c r="CN7" s="25">
        <v>70.400000000000006</v>
      </c>
      <c r="CO7" s="25">
        <v>70.459999999999994</v>
      </c>
      <c r="CP7" s="25">
        <v>70.81</v>
      </c>
      <c r="CQ7" s="25">
        <v>55.14</v>
      </c>
      <c r="CR7" s="25">
        <v>55.89</v>
      </c>
      <c r="CS7" s="25">
        <v>55.72</v>
      </c>
      <c r="CT7" s="25">
        <v>55.31</v>
      </c>
      <c r="CU7" s="25">
        <v>55.14</v>
      </c>
      <c r="CV7" s="25">
        <v>59.81</v>
      </c>
      <c r="CW7" s="25">
        <v>85.49</v>
      </c>
      <c r="CX7" s="25">
        <v>85.62</v>
      </c>
      <c r="CY7" s="25">
        <v>86.32</v>
      </c>
      <c r="CZ7" s="25">
        <v>84.94</v>
      </c>
      <c r="DA7" s="25">
        <v>85.27</v>
      </c>
      <c r="DB7" s="25">
        <v>81.39</v>
      </c>
      <c r="DC7" s="25">
        <v>81.27</v>
      </c>
      <c r="DD7" s="25">
        <v>81.260000000000005</v>
      </c>
      <c r="DE7" s="25">
        <v>80.36</v>
      </c>
      <c r="DF7" s="25">
        <v>80.13</v>
      </c>
      <c r="DG7" s="25">
        <v>89.42</v>
      </c>
      <c r="DH7" s="25">
        <v>65.92</v>
      </c>
      <c r="DI7" s="25">
        <v>66.78</v>
      </c>
      <c r="DJ7" s="25">
        <v>67.48</v>
      </c>
      <c r="DK7" s="25">
        <v>68.12</v>
      </c>
      <c r="DL7" s="25">
        <v>68.77</v>
      </c>
      <c r="DM7" s="25">
        <v>49.92</v>
      </c>
      <c r="DN7" s="25">
        <v>50.63</v>
      </c>
      <c r="DO7" s="25">
        <v>51.29</v>
      </c>
      <c r="DP7" s="25">
        <v>52.2</v>
      </c>
      <c r="DQ7" s="25">
        <v>52.7</v>
      </c>
      <c r="DR7" s="25">
        <v>52.02</v>
      </c>
      <c r="DS7" s="25">
        <v>0</v>
      </c>
      <c r="DT7" s="25">
        <v>0</v>
      </c>
      <c r="DU7" s="25">
        <v>12.01</v>
      </c>
      <c r="DV7" s="25">
        <v>10.98</v>
      </c>
      <c r="DW7" s="25">
        <v>19.34</v>
      </c>
      <c r="DX7" s="25">
        <v>16.88</v>
      </c>
      <c r="DY7" s="25">
        <v>18.28</v>
      </c>
      <c r="DZ7" s="25">
        <v>19.61</v>
      </c>
      <c r="EA7" s="25">
        <v>20.73</v>
      </c>
      <c r="EB7" s="25">
        <v>22.86</v>
      </c>
      <c r="EC7" s="25">
        <v>25.37</v>
      </c>
      <c r="ED7" s="25">
        <v>0.42</v>
      </c>
      <c r="EE7" s="25">
        <v>0.04</v>
      </c>
      <c r="EF7" s="25">
        <v>7.0000000000000007E-2</v>
      </c>
      <c r="EG7" s="25">
        <v>0.11</v>
      </c>
      <c r="EH7" s="25">
        <v>0.01</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中村徹</cp:lastModifiedBy>
  <cp:lastPrinted>2025-01-30T23:48:27Z</cp:lastPrinted>
  <dcterms:created xsi:type="dcterms:W3CDTF">2025-01-24T06:45:54Z</dcterms:created>
  <dcterms:modified xsi:type="dcterms:W3CDTF">2025-01-31T00:27:57Z</dcterms:modified>
  <cp:category/>
</cp:coreProperties>
</file>