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６理財\05_公営企業関係\15_経営比較分析表\99_【依頼】経営比較分析表の分析等について\05_確認作業・確認後修正データ\02_工業用水道7\"/>
    </mc:Choice>
  </mc:AlternateContent>
  <workbookProtection workbookAlgorithmName="SHA-512" workbookHashValue="QVvnnrdBMxRyw5AFI/O99Koi2Y17IOlPOSQMw0XOKZqIUXkSlEz3M33cH/cP5HCY3GW5b1UrzUCRHRYOMb1qpQ==" workbookSaltValue="E7ZykeoCV9/4akV3oSHegA==" workbookSpinCount="100000" lockStructure="1"/>
  <bookViews>
    <workbookView xWindow="0" yWindow="0" windowWidth="20490" windowHeight="7530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C10" i="5" l="1"/>
  <c r="BZ10" i="5"/>
  <c r="W10" i="5"/>
  <c r="F10" i="5"/>
  <c r="CX10" i="5" s="1"/>
  <c r="E10" i="5"/>
  <c r="DH10" i="5" s="1"/>
  <c r="D10" i="5"/>
  <c r="CV10" i="5" s="1"/>
  <c r="C10" i="5"/>
  <c r="FL31" i="4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U12" i="5" s="1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J6" i="5"/>
  <c r="CK11" i="5" s="1"/>
  <c r="CI6" i="5"/>
  <c r="CJ11" i="5" s="1"/>
  <c r="CH6" i="5"/>
  <c r="CI11" i="5" s="1"/>
  <c r="CG6" i="5"/>
  <c r="EH90" i="4" s="1"/>
  <c r="CF6" i="5"/>
  <c r="CE6" i="5"/>
  <c r="CA12" i="5" s="1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L6" i="5"/>
  <c r="BM11" i="5" s="1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R6" i="5"/>
  <c r="AS11" i="5" s="1"/>
  <c r="AQ6" i="5"/>
  <c r="AR11" i="5" s="1"/>
  <c r="AP6" i="5"/>
  <c r="AQ11" i="5" s="1"/>
  <c r="AO6" i="5"/>
  <c r="AD90" i="4" s="1"/>
  <c r="AN6" i="5"/>
  <c r="AM6" i="5"/>
  <c r="AI12" i="5" s="1"/>
  <c r="AL6" i="5"/>
  <c r="AH12" i="5" s="1"/>
  <c r="AK6" i="5"/>
  <c r="AG12" i="5" s="1"/>
  <c r="AJ6" i="5"/>
  <c r="AI6" i="5"/>
  <c r="AH6" i="5"/>
  <c r="AI11" i="5" s="1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AR32" i="4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K90" i="4"/>
  <c r="FI90" i="4"/>
  <c r="DG90" i="4"/>
  <c r="C90" i="4"/>
  <c r="PZ81" i="4"/>
  <c r="MW81" i="4"/>
  <c r="JN81" i="4"/>
  <c r="IM81" i="4"/>
  <c r="CA81" i="4"/>
  <c r="AZ81" i="4"/>
  <c r="RA80" i="4"/>
  <c r="PZ80" i="4"/>
  <c r="OY80" i="4"/>
  <c r="MW80" i="4"/>
  <c r="KO80" i="4"/>
  <c r="JN80" i="4"/>
  <c r="GK80" i="4"/>
  <c r="EC80" i="4"/>
  <c r="DB80" i="4"/>
  <c r="CA80" i="4"/>
  <c r="Y80" i="4"/>
  <c r="RA79" i="4"/>
  <c r="OY79" i="4"/>
  <c r="MW79" i="4"/>
  <c r="JN79" i="4"/>
  <c r="IM79" i="4"/>
  <c r="EC79" i="4"/>
  <c r="DB79" i="4"/>
  <c r="CA79" i="4"/>
  <c r="Y79" i="4"/>
  <c r="RH56" i="4"/>
  <c r="QN56" i="4"/>
  <c r="OF56" i="4"/>
  <c r="MN56" i="4"/>
  <c r="LT56" i="4"/>
  <c r="KZ56" i="4"/>
  <c r="KF56" i="4"/>
  <c r="JL56" i="4"/>
  <c r="GF56" i="4"/>
  <c r="FL56" i="4"/>
  <c r="CF56" i="4"/>
  <c r="AR56" i="4"/>
  <c r="X56" i="4"/>
  <c r="OZ55" i="4"/>
  <c r="MN55" i="4"/>
  <c r="JL55" i="4"/>
  <c r="GZ55" i="4"/>
  <c r="FL55" i="4"/>
  <c r="CZ55" i="4"/>
  <c r="BL55" i="4"/>
  <c r="X55" i="4"/>
  <c r="RH54" i="4"/>
  <c r="QN54" i="4"/>
  <c r="PT54" i="4"/>
  <c r="OF54" i="4"/>
  <c r="MN54" i="4"/>
  <c r="KZ54" i="4"/>
  <c r="JL54" i="4"/>
  <c r="GZ54" i="4"/>
  <c r="GF54" i="4"/>
  <c r="CZ54" i="4"/>
  <c r="CF54" i="4"/>
  <c r="BL54" i="4"/>
  <c r="X54" i="4"/>
  <c r="RH33" i="4"/>
  <c r="OF33" i="4"/>
  <c r="MN33" i="4"/>
  <c r="LT33" i="4"/>
  <c r="KF33" i="4"/>
  <c r="JL33" i="4"/>
  <c r="GF33" i="4"/>
  <c r="CF33" i="4"/>
  <c r="AR33" i="4"/>
  <c r="OZ32" i="4"/>
  <c r="OF32" i="4"/>
  <c r="MN32" i="4"/>
  <c r="JL32" i="4"/>
  <c r="GZ32" i="4"/>
  <c r="GF32" i="4"/>
  <c r="FL32" i="4"/>
  <c r="CZ32" i="4"/>
  <c r="BL32" i="4"/>
  <c r="X32" i="4"/>
  <c r="RH31" i="4"/>
  <c r="QN31" i="4"/>
  <c r="PT31" i="4"/>
  <c r="OF31" i="4"/>
  <c r="MN31" i="4"/>
  <c r="KZ31" i="4"/>
  <c r="JL31" i="4"/>
  <c r="GZ31" i="4"/>
  <c r="GF31" i="4"/>
  <c r="CZ31" i="4"/>
  <c r="CF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KF54" i="4" l="1"/>
  <c r="OF55" i="4"/>
  <c r="Y10" i="5"/>
  <c r="CA10" i="5"/>
  <c r="KF31" i="4"/>
  <c r="RH32" i="4"/>
  <c r="NX79" i="4"/>
  <c r="Y81" i="4"/>
  <c r="OY81" i="4"/>
  <c r="AH10" i="5"/>
  <c r="CK10" i="5"/>
  <c r="X33" i="4"/>
  <c r="KZ33" i="4"/>
  <c r="RH55" i="4"/>
  <c r="IM80" i="4"/>
  <c r="AI10" i="5"/>
  <c r="CU10" i="5"/>
  <c r="AS10" i="5"/>
  <c r="DG10" i="5"/>
  <c r="FL54" i="4"/>
  <c r="OZ54" i="4"/>
  <c r="GF55" i="4"/>
  <c r="EC81" i="4"/>
  <c r="BC10" i="5"/>
  <c r="DI10" i="5"/>
  <c r="OZ31" i="4"/>
  <c r="CZ33" i="4"/>
  <c r="HL79" i="4"/>
  <c r="AZ80" i="4"/>
  <c r="HL81" i="4"/>
  <c r="BO10" i="5"/>
  <c r="DR10" i="5"/>
  <c r="FL33" i="4"/>
  <c r="QN33" i="4"/>
  <c r="CZ56" i="4"/>
  <c r="BQ10" i="5"/>
  <c r="DS10" i="5"/>
  <c r="PT32" i="4"/>
  <c r="BD11" i="5"/>
  <c r="CF32" i="4"/>
  <c r="GZ33" i="4"/>
  <c r="CF55" i="4"/>
  <c r="GZ56" i="4"/>
  <c r="CT10" i="5"/>
  <c r="BB10" i="5"/>
  <c r="EA10" i="5"/>
  <c r="CI10" i="5"/>
  <c r="AQ10" i="5"/>
  <c r="DP10" i="5"/>
  <c r="BX10" i="5"/>
  <c r="AF10" i="5"/>
  <c r="GK79" i="4"/>
  <c r="ER54" i="4"/>
  <c r="ER31" i="4"/>
  <c r="BM10" i="5"/>
  <c r="ER32" i="4"/>
  <c r="AF11" i="5"/>
  <c r="HT32" i="4"/>
  <c r="AJ11" i="5"/>
  <c r="ER55" i="4"/>
  <c r="BX11" i="5"/>
  <c r="HT55" i="4"/>
  <c r="CB11" i="5"/>
  <c r="PT55" i="4"/>
  <c r="CV11" i="5"/>
  <c r="KF32" i="4"/>
  <c r="KF55" i="4"/>
  <c r="AF12" i="5"/>
  <c r="ER33" i="4"/>
  <c r="AJ12" i="5"/>
  <c r="HT33" i="4"/>
  <c r="BD12" i="5"/>
  <c r="PT33" i="4"/>
  <c r="BX12" i="5"/>
  <c r="ER56" i="4"/>
  <c r="CB12" i="5"/>
  <c r="HT56" i="4"/>
  <c r="CV12" i="5"/>
  <c r="PT56" i="4"/>
  <c r="DH12" i="5"/>
  <c r="DB81" i="4"/>
  <c r="DQ11" i="5"/>
  <c r="HL80" i="4"/>
  <c r="EB12" i="5"/>
  <c r="NX81" i="4"/>
  <c r="KZ32" i="4"/>
  <c r="QN32" i="4"/>
  <c r="BL33" i="4"/>
  <c r="OZ33" i="4"/>
  <c r="KZ55" i="4"/>
  <c r="QN55" i="4"/>
  <c r="BL56" i="4"/>
  <c r="OZ56" i="4"/>
  <c r="NX80" i="4"/>
  <c r="GK81" i="4"/>
  <c r="KO81" i="4"/>
  <c r="RA81" i="4"/>
  <c r="LT32" i="4"/>
  <c r="AT11" i="5"/>
  <c r="AR55" i="4"/>
  <c r="BN11" i="5"/>
  <c r="CL11" i="5"/>
  <c r="LT55" i="4"/>
  <c r="EB10" i="5"/>
  <c r="CJ10" i="5"/>
  <c r="AR10" i="5"/>
  <c r="DQ10" i="5"/>
  <c r="BY10" i="5"/>
  <c r="AG10" i="5"/>
  <c r="DF10" i="5"/>
  <c r="BN10" i="5"/>
  <c r="V10" i="5"/>
  <c r="AZ79" i="4"/>
  <c r="AR54" i="4"/>
  <c r="AR31" i="4"/>
  <c r="U10" i="5"/>
  <c r="V11" i="5"/>
  <c r="HT31" i="4"/>
  <c r="LT31" i="4"/>
  <c r="HT54" i="4"/>
  <c r="LT54" i="4"/>
  <c r="KO79" i="4"/>
  <c r="PZ79" i="4"/>
  <c r="AJ10" i="5"/>
  <c r="AT10" i="5"/>
  <c r="BD10" i="5"/>
  <c r="CB10" i="5"/>
  <c r="CL10" i="5"/>
  <c r="DT10" i="5"/>
  <c r="ED10" i="5"/>
  <c r="AU10" i="5"/>
  <c r="BE10" i="5"/>
  <c r="CM10" i="5"/>
  <c r="CW10" i="5"/>
  <c r="EE10" i="5"/>
  <c r="X10" i="5"/>
  <c r="BF10" i="5"/>
  <c r="BP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<sst xmlns="http://schemas.openxmlformats.org/spreadsheetml/2006/main" count="262" uniqueCount="107">
  <si>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</si>
  <si>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</si>
  <si>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</si>
  <si>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</si>
  <si>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</si>
  <si>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</si>
  <si>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</si>
  <si>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</si>
  <si>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</si>
  <si>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</si>
  <si>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</si>
  <si>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</si>
  <si>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</si>
  <si>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</si>
  <si>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</si>
  <si>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</si>
  <si>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</si>
  <si>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</si>
  <si>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</si>
  <si>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</si>
  <si>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</si>
  <si>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</si>
  <si>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</si>
  <si>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</si>
  <si>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</si>
  <si>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</si>
  <si>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</si>
  <si>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</si>
  <si>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</si>
  <si>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</si>
  <si>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</si>
  <si>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</si>
  <si>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</si>
  <si>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</si>
  <si>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</si>
  <si>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</si>
  <si>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</si>
  <si>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</si>
  <si>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</si>
  <si>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</si>
  <si>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</si>
  <si>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</si>
  <si>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</si>
  <si>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</si>
  <si>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</si>
  <si>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</si>
  <si>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</si>
  <si>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</si>
  <si>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</si>
  <si>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</si>
  <si>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</si>
  <si>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</si>
  <si>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</si>
  <si>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</si>
  <si>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</si>
  <si>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</si>
  <si>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</si>
  <si>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</si>
  <si>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</si>
  <si>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</si>
  <si>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</si>
  <si>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</si>
  <si>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</si>
  <si>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</si>
  <si>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</si>
  <si>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</si>
  <si>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</si>
  <si>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</si>
  <si>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</si>
  <si>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</si>
  <si>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</si>
  <si>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</si>
  <si>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</si>
  <si>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</si>
  <si>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</si>
  <si>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</si>
  <si>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</si>
  <si>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</si>
  <si>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</si>
  <si>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</si>
  <si>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</si>
  <si>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</si>
  <si>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</si>
  <si>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</si>
  <si>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</si>
  <si>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</si>
  <si>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</si>
  <si>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</si>
  <si>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082295</t>
  </si>
  <si>
    <t>46</t>
  </si>
  <si>
    <t>02</t>
  </si>
  <si>
    <t>0</t>
  </si>
  <si>
    <t>000</t>
  </si>
  <si>
    <t>茨城県　稲敷市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</si>
  <si>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</si>
  <si>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</si>
  <si>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</si>
  <si>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</si>
  <si>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</si>
  <si>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</si>
  <si>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</si>
  <si>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</si>
  <si>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</si>
  <si>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</si>
  <si>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①②③管路については、まだ償却期間が残っており更新を行っていないが、有形固定資産減価償却率が高く、施設の更新について必要性が高い状況にある。</t>
    <rPh sb="3" eb="5">
      <t>カンロ</t>
    </rPh>
    <rPh sb="13" eb="17">
      <t>ショウキャクキカン</t>
    </rPh>
    <rPh sb="18" eb="19">
      <t>ノコ</t>
    </rPh>
    <rPh sb="23" eb="25">
      <t>コウシン</t>
    </rPh>
    <rPh sb="26" eb="27">
      <t>オコナ</t>
    </rPh>
    <rPh sb="34" eb="40">
      <t>ユウケイコテイシサン</t>
    </rPh>
    <rPh sb="40" eb="45">
      <t>ゲンカショウキャクリツ</t>
    </rPh>
    <rPh sb="46" eb="47">
      <t>タカ</t>
    </rPh>
    <rPh sb="49" eb="51">
      <t>シセツ</t>
    </rPh>
    <rPh sb="52" eb="54">
      <t>コウシン</t>
    </rPh>
    <rPh sb="58" eb="61">
      <t>ヒツヨウセイ</t>
    </rPh>
    <rPh sb="62" eb="63">
      <t>タカ</t>
    </rPh>
    <rPh sb="64" eb="66">
      <t>ジョウキョウ</t>
    </rPh>
    <phoneticPr fontId="5"/>
  </si>
  <si>
    <t>経営状態は安定しているものの、更新の必要性が高い資産が多い状況にある。しかし、施設利用率や契約率が極めて低く、契約水量や使用水量の増加も望めないことから、更新に係る財源を確保することが難しく、事業の廃止を予定している。</t>
    <rPh sb="0" eb="4">
      <t>ケイエイジョウタイ</t>
    </rPh>
    <rPh sb="5" eb="7">
      <t>アンテイ</t>
    </rPh>
    <rPh sb="15" eb="17">
      <t>コウシン</t>
    </rPh>
    <rPh sb="18" eb="21">
      <t>ヒツヨウセイ</t>
    </rPh>
    <rPh sb="22" eb="23">
      <t>タカ</t>
    </rPh>
    <rPh sb="24" eb="26">
      <t>シサン</t>
    </rPh>
    <rPh sb="27" eb="28">
      <t>オオ</t>
    </rPh>
    <rPh sb="29" eb="31">
      <t>ジョウキョウ</t>
    </rPh>
    <rPh sb="39" eb="44">
      <t>シセツリヨウリツ</t>
    </rPh>
    <rPh sb="45" eb="48">
      <t>ケイヤクリツ</t>
    </rPh>
    <rPh sb="49" eb="50">
      <t>キワ</t>
    </rPh>
    <rPh sb="52" eb="53">
      <t>ヒク</t>
    </rPh>
    <rPh sb="55" eb="59">
      <t>ケイヤクスイリョウ</t>
    </rPh>
    <rPh sb="60" eb="64">
      <t>シヨウスイリョウ</t>
    </rPh>
    <rPh sb="65" eb="67">
      <t>ゾウカ</t>
    </rPh>
    <rPh sb="68" eb="69">
      <t>ノゾ</t>
    </rPh>
    <rPh sb="77" eb="79">
      <t>コウシン</t>
    </rPh>
    <rPh sb="80" eb="81">
      <t>カカ</t>
    </rPh>
    <rPh sb="82" eb="84">
      <t>ザイゲン</t>
    </rPh>
    <rPh sb="85" eb="87">
      <t>カクホ</t>
    </rPh>
    <rPh sb="92" eb="93">
      <t>ムズカ</t>
    </rPh>
    <rPh sb="96" eb="98">
      <t>ジギョウ</t>
    </rPh>
    <rPh sb="99" eb="101">
      <t>ハイシ</t>
    </rPh>
    <rPh sb="102" eb="104">
      <t>ヨテイ</t>
    </rPh>
    <phoneticPr fontId="5"/>
  </si>
  <si>
    <t>①経常収支比率は、例年100％超を維持しており、全国平均及び類似団体平均を上回っている。　　　　　　　　　　　　　　　　　　　　　　　　　　　　　　　　　②累積欠損金は発生していない。　　　　　　　　　　　　　　　　　　　　　　　　　　　　　　　　　　　　　　　　　　　　　　　　　　　　　　　　　　　　　　　　③流動比率について、令和２年度より大幅に減少しているが、未払金の増加によるもの。数値上は100％を大幅に上回り、支払能力は安定した状態を維持している。　　　　　　　　　　　　　　　　　　　　　　　　　　　　　　　　　　　　　　　　　　　　　　　　　　　　　　　　　　　　　　　　　　　　　　　　　　　④企業債の借入は行っていない。　　　　　　　　　　　　　　　　　　　　　　　　　　　　　　　　　　　　　　　　　　　　　　　　　　　　　　　　　　　　　⑤料金回収率は高い水準を維持しており、全国平均及び類似団体平均を上回っている。　　　　　　　　　　　　　　　　　　　　　　　　　　　　　　　　　　　　　　　⑥給水原価は、前年度より減少しており、類似団体平均を下回っている。　　　　　　　　　　　　　　　　　　　　　　　　　　　⑦⑧施設利用率・契約率ともに類似団体平均値よりも低い水準となっている。契約水量に対し使用水量が少ない企業が多く、増加は今後も望めない状況にある。</t>
    <rPh sb="1" eb="7">
      <t>ケイジョウシュウシヒリツ</t>
    </rPh>
    <rPh sb="9" eb="11">
      <t>レイネン</t>
    </rPh>
    <rPh sb="15" eb="16">
      <t>チョウ</t>
    </rPh>
    <rPh sb="17" eb="19">
      <t>イジ</t>
    </rPh>
    <rPh sb="24" eb="29">
      <t>ゼンコクヘイキンオヨ</t>
    </rPh>
    <rPh sb="30" eb="36">
      <t>ルイジダンタイヘイキン</t>
    </rPh>
    <rPh sb="37" eb="39">
      <t>ウワマワ</t>
    </rPh>
    <rPh sb="78" eb="80">
      <t>ルイセキ</t>
    </rPh>
    <rPh sb="80" eb="83">
      <t>ケッソンキン</t>
    </rPh>
    <rPh sb="84" eb="86">
      <t>ハッセイ</t>
    </rPh>
    <rPh sb="157" eb="161">
      <t>リュウドウヒリツ</t>
    </rPh>
    <rPh sb="166" eb="168">
      <t>レイワ</t>
    </rPh>
    <rPh sb="169" eb="171">
      <t>ネンド</t>
    </rPh>
    <rPh sb="173" eb="175">
      <t>オオハバ</t>
    </rPh>
    <rPh sb="176" eb="178">
      <t>ゲンショウ</t>
    </rPh>
    <rPh sb="184" eb="186">
      <t>ミバラ</t>
    </rPh>
    <rPh sb="186" eb="187">
      <t>キン</t>
    </rPh>
    <rPh sb="188" eb="190">
      <t>ゾウカ</t>
    </rPh>
    <rPh sb="196" eb="199">
      <t>スウチジョウ</t>
    </rPh>
    <rPh sb="205" eb="207">
      <t>オオハバ</t>
    </rPh>
    <rPh sb="208" eb="210">
      <t>ウワマワ</t>
    </rPh>
    <rPh sb="212" eb="214">
      <t>シハラ</t>
    </rPh>
    <rPh sb="214" eb="216">
      <t>ノウリョク</t>
    </rPh>
    <rPh sb="217" eb="219">
      <t>アンテイ</t>
    </rPh>
    <rPh sb="221" eb="223">
      <t>ジョウタイ</t>
    </rPh>
    <rPh sb="224" eb="226">
      <t>イジ</t>
    </rPh>
    <rPh sb="307" eb="310">
      <t>キギョウサイ</t>
    </rPh>
    <rPh sb="311" eb="313">
      <t>カリイ</t>
    </rPh>
    <rPh sb="314" eb="315">
      <t>オコナ</t>
    </rPh>
    <rPh sb="383" eb="388">
      <t>リョウキンカイシュウリツ</t>
    </rPh>
    <rPh sb="389" eb="390">
      <t>タカ</t>
    </rPh>
    <rPh sb="391" eb="393">
      <t>スイジュン</t>
    </rPh>
    <rPh sb="394" eb="396">
      <t>イジ</t>
    </rPh>
    <rPh sb="401" eb="406">
      <t>ゼンコクヘイキンオヨ</t>
    </rPh>
    <rPh sb="407" eb="413">
      <t>ルイジダンタイヘイキン</t>
    </rPh>
    <rPh sb="414" eb="416">
      <t>ウワマワ</t>
    </rPh>
    <rPh sb="461" eb="465">
      <t>キュウスイゲンカ</t>
    </rPh>
    <rPh sb="467" eb="470">
      <t>ゼンネンド</t>
    </rPh>
    <rPh sb="472" eb="474">
      <t>ゲンショウ</t>
    </rPh>
    <rPh sb="479" eb="485">
      <t>ルイジダンタイヘイキン</t>
    </rPh>
    <rPh sb="486" eb="488">
      <t>シタマワ</t>
    </rPh>
    <rPh sb="522" eb="527">
      <t>シセツリヨウリツ</t>
    </rPh>
    <rPh sb="528" eb="531">
      <t>ケイヤクリツ</t>
    </rPh>
    <rPh sb="534" eb="541">
      <t>ルイジダンタイヘイキンチ</t>
    </rPh>
    <rPh sb="544" eb="545">
      <t>ヒク</t>
    </rPh>
    <rPh sb="546" eb="548">
      <t>スイジュン</t>
    </rPh>
    <rPh sb="555" eb="559">
      <t>ケイヤクスイリョウ</t>
    </rPh>
    <rPh sb="560" eb="561">
      <t>タイ</t>
    </rPh>
    <rPh sb="562" eb="566">
      <t>シヨウスイリョウ</t>
    </rPh>
    <rPh sb="567" eb="568">
      <t>スク</t>
    </rPh>
    <rPh sb="570" eb="572">
      <t>キギョウ</t>
    </rPh>
    <rPh sb="573" eb="574">
      <t>オオ</t>
    </rPh>
    <rPh sb="576" eb="578">
      <t>ゾウカ</t>
    </rPh>
    <rPh sb="579" eb="581">
      <t>コンゴ</t>
    </rPh>
    <rPh sb="582" eb="583">
      <t>ノゾ</t>
    </rPh>
    <rPh sb="586" eb="58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</si>
</sst>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78.53</c:v>
                </c:pt>
                <c:pt idx="1">
                  <c:v>79.86</c:v>
                </c:pt>
                <c:pt idx="2">
                  <c:v>81.19</c:v>
                </c:pt>
                <c:pt idx="3">
                  <c:v>82.4</c:v>
                </c:pt>
                <c:pt idx="4">
                  <c:v>83.45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2-4B58-996D-A6084020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2-4B58-996D-A6084020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6-4D94-AF5D-C9600F7B9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6-4D94-AF5D-C9600F7B9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191.54</c:v>
                </c:pt>
                <c:pt idx="1">
                  <c:v>169.3</c:v>
                </c:pt>
                <c:pt idx="2">
                  <c:v>180.05</c:v>
                </c:pt>
                <c:pt idx="3">
                  <c:v>160.80000000000001</c:v>
                </c:pt>
                <c:pt idx="4">
                  <c:v>176.6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9-41F5-8755-6E5C77A8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9-41F5-8755-6E5C77A8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0-4E44-A17C-35CA8E5F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0-4E44-A17C-35CA8E5F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3-441A-8A5F-46A7A444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3-441A-8A5F-46A7A444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145501</c:v>
                </c:pt>
                <c:pt idx="1">
                  <c:v>7557.25</c:v>
                </c:pt>
                <c:pt idx="2">
                  <c:v>11864.03</c:v>
                </c:pt>
                <c:pt idx="3">
                  <c:v>10554.02</c:v>
                </c:pt>
                <c:pt idx="4">
                  <c:v>1512.79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A-4FFB-B5D7-32774A5C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A-4FFB-B5D7-32774A5C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B-41AC-8EFB-5CE76EAA6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B-41AC-8EFB-5CE76EAA6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231.07</c:v>
                </c:pt>
                <c:pt idx="1">
                  <c:v>171.77</c:v>
                </c:pt>
                <c:pt idx="2">
                  <c:v>215.24</c:v>
                </c:pt>
                <c:pt idx="3">
                  <c:v>181.27</c:v>
                </c:pt>
                <c:pt idx="4">
                  <c:v>210.47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E-47A8-A061-7C17A6D0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E-47A8-A061-7C17A6D0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30.53</c:v>
                </c:pt>
                <c:pt idx="1">
                  <c:v>41.27</c:v>
                </c:pt>
                <c:pt idx="2">
                  <c:v>32.869999999999997</c:v>
                </c:pt>
                <c:pt idx="3">
                  <c:v>40.97</c:v>
                </c:pt>
                <c:pt idx="4">
                  <c:v>30.72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E-496E-884B-EBFBC1E4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96E-884B-EBFBC1E4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12.53</c:v>
                </c:pt>
                <c:pt idx="1">
                  <c:v>10.23</c:v>
                </c:pt>
                <c:pt idx="2">
                  <c:v>12.53</c:v>
                </c:pt>
                <c:pt idx="3">
                  <c:v>13.22</c:v>
                </c:pt>
                <c:pt idx="4">
                  <c:v>12.53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A-4B9B-B38A-BC4D7E9E0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A-4B9B-B38A-BC4D7E9E0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35.630000000000003</c:v>
                </c:pt>
                <c:pt idx="1">
                  <c:v>35.630000000000003</c:v>
                </c:pt>
                <c:pt idx="2">
                  <c:v>35.630000000000003</c:v>
                </c:pt>
                <c:pt idx="3">
                  <c:v>35.630000000000003</c:v>
                </c:pt>
                <c:pt idx="4">
                  <c:v>35.630000000000003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0-453F-88C8-86A1070D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0-453F-88C8-86A1070D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80" zoomScaleNormal="8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茨城県　稲敷市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870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109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91.7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7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310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51" t="s">
        <v>106</v>
      </c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3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151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3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151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3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151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3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151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3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151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3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151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3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151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3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151"/>
      <c r="SN24" s="152"/>
      <c r="SO24" s="152"/>
      <c r="SP24" s="152"/>
      <c r="SQ24" s="152"/>
      <c r="SR24" s="152"/>
      <c r="SS24" s="152"/>
      <c r="ST24" s="152"/>
      <c r="SU24" s="152"/>
      <c r="SV24" s="152"/>
      <c r="SW24" s="152"/>
      <c r="SX24" s="152"/>
      <c r="SY24" s="152"/>
      <c r="SZ24" s="152"/>
      <c r="TA24" s="153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151"/>
      <c r="SN25" s="152"/>
      <c r="SO25" s="152"/>
      <c r="SP25" s="152"/>
      <c r="SQ25" s="152"/>
      <c r="SR25" s="152"/>
      <c r="SS25" s="152"/>
      <c r="ST25" s="152"/>
      <c r="SU25" s="152"/>
      <c r="SV25" s="152"/>
      <c r="SW25" s="152"/>
      <c r="SX25" s="152"/>
      <c r="SY25" s="152"/>
      <c r="SZ25" s="152"/>
      <c r="TA25" s="153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151"/>
      <c r="SN26" s="152"/>
      <c r="SO26" s="152"/>
      <c r="SP26" s="152"/>
      <c r="SQ26" s="152"/>
      <c r="SR26" s="152"/>
      <c r="SS26" s="152"/>
      <c r="ST26" s="152"/>
      <c r="SU26" s="152"/>
      <c r="SV26" s="152"/>
      <c r="SW26" s="152"/>
      <c r="SX26" s="152"/>
      <c r="SY26" s="152"/>
      <c r="SZ26" s="152"/>
      <c r="TA26" s="153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151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3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151"/>
      <c r="SN28" s="152"/>
      <c r="SO28" s="152"/>
      <c r="SP28" s="152"/>
      <c r="SQ28" s="152"/>
      <c r="SR28" s="152"/>
      <c r="SS28" s="152"/>
      <c r="ST28" s="152"/>
      <c r="SU28" s="152"/>
      <c r="SV28" s="152"/>
      <c r="SW28" s="152"/>
      <c r="SX28" s="152"/>
      <c r="SY28" s="152"/>
      <c r="SZ28" s="152"/>
      <c r="TA28" s="153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151"/>
      <c r="SN29" s="152"/>
      <c r="SO29" s="152"/>
      <c r="SP29" s="152"/>
      <c r="SQ29" s="152"/>
      <c r="SR29" s="152"/>
      <c r="SS29" s="152"/>
      <c r="ST29" s="152"/>
      <c r="SU29" s="152"/>
      <c r="SV29" s="152"/>
      <c r="SW29" s="152"/>
      <c r="SX29" s="152"/>
      <c r="SY29" s="152"/>
      <c r="SZ29" s="152"/>
      <c r="TA29" s="15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51"/>
      <c r="SN30" s="152"/>
      <c r="SO30" s="152"/>
      <c r="SP30" s="152"/>
      <c r="SQ30" s="152"/>
      <c r="SR30" s="152"/>
      <c r="SS30" s="152"/>
      <c r="ST30" s="152"/>
      <c r="SU30" s="152"/>
      <c r="SV30" s="152"/>
      <c r="SW30" s="152"/>
      <c r="SX30" s="152"/>
      <c r="SY30" s="152"/>
      <c r="SZ30" s="152"/>
      <c r="TA30" s="153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R01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R02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R03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R04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R05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R01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R02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R03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R04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R05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R01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R02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R03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R04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R05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R01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R02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R03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R04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R05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51"/>
      <c r="SN31" s="152"/>
      <c r="SO31" s="152"/>
      <c r="SP31" s="152"/>
      <c r="SQ31" s="152"/>
      <c r="SR31" s="152"/>
      <c r="SS31" s="152"/>
      <c r="ST31" s="152"/>
      <c r="SU31" s="152"/>
      <c r="SV31" s="152"/>
      <c r="SW31" s="152"/>
      <c r="SX31" s="152"/>
      <c r="SY31" s="152"/>
      <c r="SZ31" s="152"/>
      <c r="TA31" s="153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191.54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169.3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180.05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160.80000000000001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176.6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145501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7557.25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11864.03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10554.02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1512.79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51"/>
      <c r="SN32" s="152"/>
      <c r="SO32" s="152"/>
      <c r="SP32" s="152"/>
      <c r="SQ32" s="152"/>
      <c r="SR32" s="152"/>
      <c r="SS32" s="152"/>
      <c r="ST32" s="152"/>
      <c r="SU32" s="152"/>
      <c r="SV32" s="152"/>
      <c r="SW32" s="152"/>
      <c r="SX32" s="152"/>
      <c r="SY32" s="152"/>
      <c r="SZ32" s="152"/>
      <c r="TA32" s="153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108.76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110.19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113.73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115.42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114.11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125.8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132.55000000000001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134.69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133.63999999999999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140.65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732.52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819.73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834.05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1011.55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913.57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498.01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490.39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475.44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413.6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398.17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51"/>
      <c r="SN33" s="152"/>
      <c r="SO33" s="152"/>
      <c r="SP33" s="152"/>
      <c r="SQ33" s="152"/>
      <c r="SR33" s="152"/>
      <c r="SS33" s="152"/>
      <c r="ST33" s="152"/>
      <c r="SU33" s="152"/>
      <c r="SV33" s="152"/>
      <c r="SW33" s="152"/>
      <c r="SX33" s="152"/>
      <c r="SY33" s="152"/>
      <c r="SZ33" s="152"/>
      <c r="TA33" s="153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1"/>
      <c r="DV34" s="2"/>
      <c r="DW34" s="2"/>
      <c r="DX34" s="2"/>
      <c r="DY34" s="2"/>
      <c r="DZ34" s="2"/>
      <c r="EA34" s="2"/>
      <c r="EB34" s="2"/>
      <c r="EC34" s="2"/>
      <c r="ED34" s="49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1"/>
      <c r="IP34" s="2"/>
      <c r="IQ34" s="2"/>
      <c r="IR34" s="2"/>
      <c r="IS34" s="2"/>
      <c r="IT34" s="2"/>
      <c r="IU34" s="2"/>
      <c r="IV34" s="2"/>
      <c r="IW34" s="2"/>
      <c r="IX34" s="49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1"/>
      <c r="NJ34" s="2"/>
      <c r="NK34" s="2"/>
      <c r="NL34" s="2"/>
      <c r="NM34" s="2"/>
      <c r="NN34" s="2"/>
      <c r="NO34" s="2"/>
      <c r="NP34" s="2"/>
      <c r="NQ34" s="2"/>
      <c r="NR34" s="49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51"/>
      <c r="SD34" s="2"/>
      <c r="SE34" s="2"/>
      <c r="SF34" s="2"/>
      <c r="SG34" s="2"/>
      <c r="SH34" s="2"/>
      <c r="SI34" s="2"/>
      <c r="SJ34" s="2"/>
      <c r="SK34" s="14"/>
      <c r="SL34" s="2"/>
      <c r="SM34" s="151"/>
      <c r="SN34" s="152"/>
      <c r="SO34" s="152"/>
      <c r="SP34" s="152"/>
      <c r="SQ34" s="152"/>
      <c r="SR34" s="152"/>
      <c r="SS34" s="152"/>
      <c r="ST34" s="152"/>
      <c r="SU34" s="152"/>
      <c r="SV34" s="152"/>
      <c r="SW34" s="152"/>
      <c r="SX34" s="152"/>
      <c r="SY34" s="152"/>
      <c r="SZ34" s="152"/>
      <c r="TA34" s="153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51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3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51"/>
      <c r="SN36" s="152"/>
      <c r="SO36" s="152"/>
      <c r="SP36" s="152"/>
      <c r="SQ36" s="152"/>
      <c r="SR36" s="152"/>
      <c r="SS36" s="152"/>
      <c r="ST36" s="152"/>
      <c r="SU36" s="152"/>
      <c r="SV36" s="152"/>
      <c r="SW36" s="152"/>
      <c r="SX36" s="152"/>
      <c r="SY36" s="152"/>
      <c r="SZ36" s="152"/>
      <c r="TA36" s="153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51"/>
      <c r="SN37" s="152"/>
      <c r="SO37" s="152"/>
      <c r="SP37" s="152"/>
      <c r="SQ37" s="152"/>
      <c r="SR37" s="152"/>
      <c r="SS37" s="152"/>
      <c r="ST37" s="152"/>
      <c r="SU37" s="152"/>
      <c r="SV37" s="152"/>
      <c r="SW37" s="152"/>
      <c r="SX37" s="152"/>
      <c r="SY37" s="152"/>
      <c r="SZ37" s="152"/>
      <c r="TA37" s="153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51"/>
      <c r="SN38" s="152"/>
      <c r="SO38" s="152"/>
      <c r="SP38" s="152"/>
      <c r="SQ38" s="152"/>
      <c r="SR38" s="152"/>
      <c r="SS38" s="152"/>
      <c r="ST38" s="152"/>
      <c r="SU38" s="152"/>
      <c r="SV38" s="152"/>
      <c r="SW38" s="152"/>
      <c r="SX38" s="152"/>
      <c r="SY38" s="152"/>
      <c r="SZ38" s="152"/>
      <c r="TA38" s="153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51"/>
      <c r="SN39" s="152"/>
      <c r="SO39" s="152"/>
      <c r="SP39" s="152"/>
      <c r="SQ39" s="152"/>
      <c r="SR39" s="152"/>
      <c r="SS39" s="152"/>
      <c r="ST39" s="152"/>
      <c r="SU39" s="152"/>
      <c r="SV39" s="152"/>
      <c r="SW39" s="152"/>
      <c r="SX39" s="152"/>
      <c r="SY39" s="152"/>
      <c r="SZ39" s="152"/>
      <c r="TA39" s="153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151"/>
      <c r="SN40" s="152"/>
      <c r="SO40" s="152"/>
      <c r="SP40" s="152"/>
      <c r="SQ40" s="152"/>
      <c r="SR40" s="152"/>
      <c r="SS40" s="152"/>
      <c r="ST40" s="152"/>
      <c r="SU40" s="152"/>
      <c r="SV40" s="152"/>
      <c r="SW40" s="152"/>
      <c r="SX40" s="152"/>
      <c r="SY40" s="152"/>
      <c r="SZ40" s="152"/>
      <c r="TA40" s="153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151"/>
      <c r="SN41" s="152"/>
      <c r="SO41" s="152"/>
      <c r="SP41" s="152"/>
      <c r="SQ41" s="152"/>
      <c r="SR41" s="152"/>
      <c r="SS41" s="152"/>
      <c r="ST41" s="152"/>
      <c r="SU41" s="152"/>
      <c r="SV41" s="152"/>
      <c r="SW41" s="152"/>
      <c r="SX41" s="152"/>
      <c r="SY41" s="152"/>
      <c r="SZ41" s="152"/>
      <c r="TA41" s="153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151"/>
      <c r="SN42" s="152"/>
      <c r="SO42" s="152"/>
      <c r="SP42" s="152"/>
      <c r="SQ42" s="152"/>
      <c r="SR42" s="152"/>
      <c r="SS42" s="152"/>
      <c r="ST42" s="152"/>
      <c r="SU42" s="152"/>
      <c r="SV42" s="152"/>
      <c r="SW42" s="152"/>
      <c r="SX42" s="152"/>
      <c r="SY42" s="152"/>
      <c r="SZ42" s="152"/>
      <c r="TA42" s="153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151"/>
      <c r="SN43" s="152"/>
      <c r="SO43" s="152"/>
      <c r="SP43" s="152"/>
      <c r="SQ43" s="152"/>
      <c r="SR43" s="152"/>
      <c r="SS43" s="152"/>
      <c r="ST43" s="152"/>
      <c r="SU43" s="152"/>
      <c r="SV43" s="152"/>
      <c r="SW43" s="152"/>
      <c r="SX43" s="152"/>
      <c r="SY43" s="152"/>
      <c r="SZ43" s="152"/>
      <c r="TA43" s="153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151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3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154"/>
      <c r="SN45" s="155"/>
      <c r="SO45" s="155"/>
      <c r="SP45" s="155"/>
      <c r="SQ45" s="155"/>
      <c r="SR45" s="155"/>
      <c r="SS45" s="155"/>
      <c r="ST45" s="155"/>
      <c r="SU45" s="155"/>
      <c r="SV45" s="155"/>
      <c r="SW45" s="155"/>
      <c r="SX45" s="155"/>
      <c r="SY45" s="155"/>
      <c r="SZ45" s="155"/>
      <c r="TA45" s="156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104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R01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R02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R03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R04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R05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R01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R02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R03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R04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R05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R01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R02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R03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R04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R05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R01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R02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R03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R04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R05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231.07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171.77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215.24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181.27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210.47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30.53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41.27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32.869999999999997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40.97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30.72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12.53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10.23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12.53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13.22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12.53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35.630000000000003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35.630000000000003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35.630000000000003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35.630000000000003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35.630000000000003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90.22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90.8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93.49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94.77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89.59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49.94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50.56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49.51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52.49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34.92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34.19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36.65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33.29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31.77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50.9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49.05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50.94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49.76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49.18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49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1"/>
      <c r="DV57" s="2"/>
      <c r="DW57" s="2"/>
      <c r="DX57" s="2"/>
      <c r="DY57" s="2"/>
      <c r="DZ57" s="2"/>
      <c r="EA57" s="2"/>
      <c r="EB57" s="2"/>
      <c r="EC57" s="2"/>
      <c r="ED57" s="49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1"/>
      <c r="IP57" s="2"/>
      <c r="IQ57" s="2"/>
      <c r="IR57" s="2"/>
      <c r="IS57" s="2"/>
      <c r="IT57" s="2"/>
      <c r="IU57" s="2"/>
      <c r="IV57" s="2"/>
      <c r="IW57" s="2"/>
      <c r="IX57" s="49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1"/>
      <c r="NJ57" s="2"/>
      <c r="NK57" s="2"/>
      <c r="NL57" s="2"/>
      <c r="NM57" s="2"/>
      <c r="NN57" s="2"/>
      <c r="NO57" s="2"/>
      <c r="NP57" s="2"/>
      <c r="NQ57" s="2"/>
      <c r="NR57" s="49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1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R01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R02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R03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R04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R05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R01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R02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R03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R04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R05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R01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R02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R03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R04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R05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78.53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79.86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81.19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82.4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83.45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54.3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55.32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55.08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56.95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58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4.66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7.35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7.6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7.9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8.2100000000000009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0.06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0.09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0.4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0.14000000000000001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0.19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1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49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1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49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51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2" t="s">
        <v>29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 t="s">
        <v>30</v>
      </c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 t="s">
        <v>31</v>
      </c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 t="s">
        <v>32</v>
      </c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 t="s">
        <v>33</v>
      </c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 t="s">
        <v>34</v>
      </c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 t="s">
        <v>35</v>
      </c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 t="s">
        <v>36</v>
      </c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 t="s">
        <v>29</v>
      </c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 t="s">
        <v>30</v>
      </c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 t="s">
        <v>31</v>
      </c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3" t="str">
        <f>データ!AD6</f>
        <v>【114.39】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 t="str">
        <f>データ!AO6</f>
        <v>【23.61】</v>
      </c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 t="str">
        <f>データ!AZ6</f>
        <v>【494.95】</v>
      </c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 t="str">
        <f>データ!BK6</f>
        <v>【229.84】</v>
      </c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 t="str">
        <f>データ!BV6</f>
        <v>【110.13】</v>
      </c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 t="str">
        <f>データ!CG6</f>
        <v>【19.72】</v>
      </c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 t="str">
        <f>データ!CR6</f>
        <v>【52.61】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3" t="str">
        <f>データ!DC6</f>
        <v>【77.52】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3" t="str">
        <f>データ!DN6</f>
        <v>【61.16】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3" t="str">
        <f>データ!DY6</f>
        <v>【49.95】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3" t="str">
        <f>データ!EJ6</f>
        <v>【0.32】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s6mwC+A3nqd9H4j3D48YgriRWAa4X+7JE2aNuXmng5KBiLzf7raxYwzkXrzJWXO/yokeE7ffW5MXOLgC2fJTqA==" saltValue="rFXj+dYFhqojeA03K3W2Ag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191.54</v>
      </c>
      <c r="U6" s="35">
        <f>U7</f>
        <v>169.3</v>
      </c>
      <c r="V6" s="35">
        <f>V7</f>
        <v>180.05</v>
      </c>
      <c r="W6" s="35">
        <f>W7</f>
        <v>160.80000000000001</v>
      </c>
      <c r="X6" s="35">
        <f t="shared" si="3"/>
        <v>176.6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145501</v>
      </c>
      <c r="AQ6" s="35">
        <f>AQ7</f>
        <v>7557.25</v>
      </c>
      <c r="AR6" s="35">
        <f>AR7</f>
        <v>11864.03</v>
      </c>
      <c r="AS6" s="35">
        <f>AS7</f>
        <v>10554.02</v>
      </c>
      <c r="AT6" s="35">
        <f t="shared" si="3"/>
        <v>1512.79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231.07</v>
      </c>
      <c r="BM6" s="35">
        <f>BM7</f>
        <v>171.77</v>
      </c>
      <c r="BN6" s="35">
        <f>BN7</f>
        <v>215.24</v>
      </c>
      <c r="BO6" s="35">
        <f>BO7</f>
        <v>181.27</v>
      </c>
      <c r="BP6" s="35">
        <f t="shared" si="3"/>
        <v>210.47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30.53</v>
      </c>
      <c r="BX6" s="35">
        <f>BX7</f>
        <v>41.27</v>
      </c>
      <c r="BY6" s="35">
        <f>BY7</f>
        <v>32.869999999999997</v>
      </c>
      <c r="BZ6" s="35">
        <f>BZ7</f>
        <v>40.97</v>
      </c>
      <c r="CA6" s="35">
        <f t="shared" si="3"/>
        <v>30.72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12.53</v>
      </c>
      <c r="CI6" s="35">
        <f>CI7</f>
        <v>10.23</v>
      </c>
      <c r="CJ6" s="35">
        <f>CJ7</f>
        <v>12.53</v>
      </c>
      <c r="CK6" s="35">
        <f>CK7</f>
        <v>13.22</v>
      </c>
      <c r="CL6" s="35">
        <f t="shared" si="5"/>
        <v>12.53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35.630000000000003</v>
      </c>
      <c r="CT6" s="35">
        <f>CT7</f>
        <v>35.630000000000003</v>
      </c>
      <c r="CU6" s="35">
        <f>CU7</f>
        <v>35.630000000000003</v>
      </c>
      <c r="CV6" s="35">
        <f>CV7</f>
        <v>35.630000000000003</v>
      </c>
      <c r="CW6" s="35">
        <f t="shared" si="6"/>
        <v>35.630000000000003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78.53</v>
      </c>
      <c r="DE6" s="35">
        <f>DE7</f>
        <v>79.86</v>
      </c>
      <c r="DF6" s="35">
        <f>DF7</f>
        <v>81.19</v>
      </c>
      <c r="DG6" s="35">
        <f>DG7</f>
        <v>82.4</v>
      </c>
      <c r="DH6" s="35">
        <f t="shared" si="7"/>
        <v>83.45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870</v>
      </c>
      <c r="L7" s="37" t="s">
        <v>96</v>
      </c>
      <c r="M7" s="38">
        <v>1</v>
      </c>
      <c r="N7" s="38">
        <v>109</v>
      </c>
      <c r="O7" s="39" t="s">
        <v>97</v>
      </c>
      <c r="P7" s="39">
        <v>91.7</v>
      </c>
      <c r="Q7" s="38">
        <v>7</v>
      </c>
      <c r="R7" s="38">
        <v>310</v>
      </c>
      <c r="S7" s="37" t="s">
        <v>98</v>
      </c>
      <c r="T7" s="40">
        <v>191.54</v>
      </c>
      <c r="U7" s="40">
        <v>169.3</v>
      </c>
      <c r="V7" s="40">
        <v>180.05</v>
      </c>
      <c r="W7" s="40">
        <v>160.80000000000001</v>
      </c>
      <c r="X7" s="40">
        <v>176.6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145501</v>
      </c>
      <c r="AQ7" s="40">
        <v>7557.25</v>
      </c>
      <c r="AR7" s="40">
        <v>11864.03</v>
      </c>
      <c r="AS7" s="40">
        <v>10554.02</v>
      </c>
      <c r="AT7" s="40">
        <v>1512.79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231.07</v>
      </c>
      <c r="BM7" s="40">
        <v>171.77</v>
      </c>
      <c r="BN7" s="40">
        <v>215.24</v>
      </c>
      <c r="BO7" s="40">
        <v>181.27</v>
      </c>
      <c r="BP7" s="40">
        <v>210.47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30.53</v>
      </c>
      <c r="BX7" s="40">
        <v>41.27</v>
      </c>
      <c r="BY7" s="40">
        <v>32.869999999999997</v>
      </c>
      <c r="BZ7" s="40">
        <v>40.97</v>
      </c>
      <c r="CA7" s="40">
        <v>30.72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12.53</v>
      </c>
      <c r="CI7" s="40">
        <v>10.23</v>
      </c>
      <c r="CJ7" s="40">
        <v>12.53</v>
      </c>
      <c r="CK7" s="40">
        <v>13.22</v>
      </c>
      <c r="CL7" s="40">
        <v>12.53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35.630000000000003</v>
      </c>
      <c r="CT7" s="40">
        <v>35.630000000000003</v>
      </c>
      <c r="CU7" s="40">
        <v>35.630000000000003</v>
      </c>
      <c r="CV7" s="40">
        <v>35.630000000000003</v>
      </c>
      <c r="CW7" s="40">
        <v>35.630000000000003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78.53</v>
      </c>
      <c r="DE7" s="40">
        <v>79.86</v>
      </c>
      <c r="DF7" s="40">
        <v>81.19</v>
      </c>
      <c r="DG7" s="40">
        <v>82.4</v>
      </c>
      <c r="DH7" s="40">
        <v>83.45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15">
      <c r="T11" s="47" t="s">
        <v>23</v>
      </c>
      <c r="U11" s="48">
        <f>IF(T6="-",NA(),T6)</f>
        <v>191.54</v>
      </c>
      <c r="V11" s="48">
        <f>IF(U6="-",NA(),U6)</f>
        <v>169.3</v>
      </c>
      <c r="W11" s="48">
        <f>IF(V6="-",NA(),V6)</f>
        <v>180.05</v>
      </c>
      <c r="X11" s="48">
        <f>IF(W6="-",NA(),W6)</f>
        <v>160.80000000000001</v>
      </c>
      <c r="Y11" s="48">
        <f>IF(X6="-",NA(),X6)</f>
        <v>176.6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145501</v>
      </c>
      <c r="AR11" s="48">
        <f>IF(AQ6="-",NA(),AQ6)</f>
        <v>7557.25</v>
      </c>
      <c r="AS11" s="48">
        <f>IF(AR6="-",NA(),AR6)</f>
        <v>11864.03</v>
      </c>
      <c r="AT11" s="48">
        <f>IF(AS6="-",NA(),AS6)</f>
        <v>10554.02</v>
      </c>
      <c r="AU11" s="48">
        <f>IF(AT6="-",NA(),AT6)</f>
        <v>1512.79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231.07</v>
      </c>
      <c r="BN11" s="48">
        <f>IF(BM6="-",NA(),BM6)</f>
        <v>171.77</v>
      </c>
      <c r="BO11" s="48">
        <f>IF(BN6="-",NA(),BN6)</f>
        <v>215.24</v>
      </c>
      <c r="BP11" s="48">
        <f>IF(BO6="-",NA(),BO6)</f>
        <v>181.27</v>
      </c>
      <c r="BQ11" s="48">
        <f>IF(BP6="-",NA(),BP6)</f>
        <v>210.47</v>
      </c>
      <c r="BW11" s="47" t="s">
        <v>23</v>
      </c>
      <c r="BX11" s="48">
        <f>IF(BW6="-",NA(),BW6)</f>
        <v>30.53</v>
      </c>
      <c r="BY11" s="48">
        <f>IF(BX6="-",NA(),BX6)</f>
        <v>41.27</v>
      </c>
      <c r="BZ11" s="48">
        <f>IF(BY6="-",NA(),BY6)</f>
        <v>32.869999999999997</v>
      </c>
      <c r="CA11" s="48">
        <f>IF(BZ6="-",NA(),BZ6)</f>
        <v>40.97</v>
      </c>
      <c r="CB11" s="48">
        <f>IF(CA6="-",NA(),CA6)</f>
        <v>30.72</v>
      </c>
      <c r="CH11" s="47" t="s">
        <v>23</v>
      </c>
      <c r="CI11" s="48">
        <f>IF(CH6="-",NA(),CH6)</f>
        <v>12.53</v>
      </c>
      <c r="CJ11" s="48">
        <f>IF(CI6="-",NA(),CI6)</f>
        <v>10.23</v>
      </c>
      <c r="CK11" s="48">
        <f>IF(CJ6="-",NA(),CJ6)</f>
        <v>12.53</v>
      </c>
      <c r="CL11" s="48">
        <f>IF(CK6="-",NA(),CK6)</f>
        <v>13.22</v>
      </c>
      <c r="CM11" s="48">
        <f>IF(CL6="-",NA(),CL6)</f>
        <v>12.53</v>
      </c>
      <c r="CS11" s="47" t="s">
        <v>23</v>
      </c>
      <c r="CT11" s="48">
        <f>IF(CS6="-",NA(),CS6)</f>
        <v>35.630000000000003</v>
      </c>
      <c r="CU11" s="48">
        <f>IF(CT6="-",NA(),CT6)</f>
        <v>35.630000000000003</v>
      </c>
      <c r="CV11" s="48">
        <f>IF(CU6="-",NA(),CU6)</f>
        <v>35.630000000000003</v>
      </c>
      <c r="CW11" s="48">
        <f>IF(CV6="-",NA(),CV6)</f>
        <v>35.630000000000003</v>
      </c>
      <c r="CX11" s="48">
        <f>IF(CW6="-",NA(),CW6)</f>
        <v>35.630000000000003</v>
      </c>
      <c r="DD11" s="47" t="s">
        <v>23</v>
      </c>
      <c r="DE11" s="48">
        <f>IF(DD6="-",NA(),DD6)</f>
        <v>78.53</v>
      </c>
      <c r="DF11" s="48">
        <f>IF(DE6="-",NA(),DE6)</f>
        <v>79.86</v>
      </c>
      <c r="DG11" s="48">
        <f>IF(DF6="-",NA(),DF6)</f>
        <v>81.19</v>
      </c>
      <c r="DH11" s="48">
        <f>IF(DG6="-",NA(),DG6)</f>
        <v>82.4</v>
      </c>
      <c r="DI11" s="48">
        <f>IF(DH6="-",NA(),DH6)</f>
        <v>83.45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2025-01-31T00:31:33Z</cp:lastPrinted>
  <dcterms:created xsi:type="dcterms:W3CDTF">2024-12-11T05:21:17Z</dcterms:created>
  <dcterms:modified xsi:type="dcterms:W3CDTF">2025-02-26T02:34:43Z</dcterms:modified>
  <cp:category/>
</cp:coreProperties>
</file>