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jfsrv\USER\水道課\01.係共通\R6\庁内（報告）\財政課\20250122_1340【財政課2／3(月)〆】公営企業に係る経営比較分析表（令和５年度決算）の分析等について\"/>
    </mc:Choice>
  </mc:AlternateContent>
  <xr:revisionPtr revIDLastSave="0" documentId="13_ncr:1_{B3036860-6164-48A6-9739-5A682BB63609}" xr6:coauthVersionLast="47" xr6:coauthVersionMax="47" xr10:uidLastSave="{00000000-0000-0000-0000-000000000000}"/>
  <workbookProtection workbookAlgorithmName="SHA-512" workbookHashValue="iNNN3Y8bwdUmC6nMV0W4Hl/QJxRM0EP2w3NnXFPcKp+f9rGtg7VWyqafmwY6dprZdY6tgLQEiSaoaTv2HnF5dw==" workbookSaltValue="aNd7QjYn3Qwc874PcZyD+A==" workbookSpinCount="100000" lockStructure="1"/>
  <bookViews>
    <workbookView xWindow="-120" yWindow="-120" windowWidth="20730" windowHeight="110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O6" i="5"/>
  <c r="N6" i="5"/>
  <c r="M6" i="5"/>
  <c r="AD8" i="4" s="1"/>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BB10" i="4"/>
  <c r="AT10" i="4"/>
  <c r="W10" i="4"/>
  <c r="P10" i="4"/>
  <c r="I10" i="4"/>
  <c r="B10" i="4"/>
  <c r="BB8" i="4"/>
  <c r="AT8" i="4"/>
  <c r="AL8" i="4"/>
  <c r="W8" i="4"/>
  <c r="P8" i="4"/>
  <c r="I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<sst xmlns="http://schemas.openxmlformats.org/spreadsheetml/2006/main" count="228" uniqueCount="112">
  <si>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</si>
  <si>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</si>
  <si>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</si>
  <si>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</si>
  <si>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</si>
  <si>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</si>
  <si>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</si>
  <si>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</si>
  <si>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</si>
  <si>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</si>
  <si>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</si>
  <si>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</si>
  <si>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</si>
  <si>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</si>
  <si>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</si>
  <si>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</si>
  <si>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</si>
  <si>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</si>
  <si>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</si>
  <si>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</si>
  <si>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</si>
  <si>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</si>
  <si>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</si>
  <si>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</si>
  <si>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</si>
  <si>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</si>
  <si>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</si>
  <si>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</si>
  <si>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</si>
  <si>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</si>
  <si>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</si>
  <si>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</si>
  <si>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</si>
  <si>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</si>
  <si>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</si>
  <si>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</si>
  <si>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</si>
  <si>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</si>
  <si>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</si>
  <si>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</si>
  <si>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</si>
  <si>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</si>
  <si>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</si>
  <si>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</si>
  <si>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</si>
  <si>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</si>
  <si>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</si>
  <si>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</si>
  <si>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</si>
  <si>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</si>
  <si>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</si>
  <si>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</si>
  <si>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</si>
  <si>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</si>
  <si>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</si>
  <si>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</si>
  <si>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</si>
  <si>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</si>
  <si>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</si>
  <si>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</si>
  <si>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</si>
  <si>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</si>
  <si>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</si>
  <si>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</si>
  <si>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</si>
  <si>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</si>
  <si>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</si>
  <si>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</si>
  <si>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</si>
  <si>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</si>
  <si>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</si>
  <si>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</si>
  <si>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</si>
  <si>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</si>
  <si>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</si>
  <si>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</si>
  <si>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</si>
  <si>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</si>
  <si>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</si>
  <si>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</si>
  <si>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</si>
  <si>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</si>
  <si>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</si>
  <si>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</si>
  <si>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</si>
  <si>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</si>
  <si>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</si>
  <si>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</si>
  <si>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</si>
  <si>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</si>
  <si>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</si>
  <si>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</si>
  <si>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</si>
  <si>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鉾田市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</si>
  <si>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</si>
  <si>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</si>
  <si>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</si>
  <si>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</si>
  <si>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</si>
  <si>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</si>
  <si>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</si>
  <si>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</si>
  <si>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</si>
  <si>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</si>
  <si>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</si>
  <si>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</si>
  <si>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</si>
  <si>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</si>
  <si>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</si>
  <si>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①有形固定資産減価償却率、②管路経年化率
　施設整備時期が比較的遅かったため、水道施設の固定資産減価償却率は、類似団体・全国平均を下回っていますが、年々高くなっています。
　また、管路についても耐用年数を経過していないため、経年化率は0％となっています。
　管路を含めた水道施設は、耐用年数を経過していませんが、短期間に整備しているため、今後の施設更新時期が集中することが予想されます。
③管路更新化率
　類似団体平均値と比較すると低い水準にありますが、経年劣化による更新ではなく、耐震化や道路改良工事等による布設替を実施しているものです。</t>
    <rPh sb="1" eb="7">
      <t>ユウケイコテイシサン</t>
    </rPh>
    <rPh sb="7" eb="12">
      <t>ゲンカショウキャクリツ</t>
    </rPh>
    <rPh sb="14" eb="20">
      <t>カンロケイネンカリツ</t>
    </rPh>
    <rPh sb="22" eb="26">
      <t>シセツセイビ</t>
    </rPh>
    <rPh sb="26" eb="28">
      <t>ジキ</t>
    </rPh>
    <rPh sb="29" eb="33">
      <t>ヒカクテキオソ</t>
    </rPh>
    <rPh sb="39" eb="43">
      <t>スイドウシセツ</t>
    </rPh>
    <rPh sb="44" eb="48">
      <t>コテイシサン</t>
    </rPh>
    <rPh sb="48" eb="53">
      <t>ゲンカショウキャクリツ</t>
    </rPh>
    <rPh sb="55" eb="59">
      <t>ルイジダンタイ</t>
    </rPh>
    <rPh sb="60" eb="64">
      <t>ゼンコクヘイキン</t>
    </rPh>
    <rPh sb="65" eb="67">
      <t>シタマワ</t>
    </rPh>
    <rPh sb="74" eb="76">
      <t>ネンネン</t>
    </rPh>
    <rPh sb="76" eb="77">
      <t>タカ</t>
    </rPh>
    <rPh sb="90" eb="92">
      <t>カンロ</t>
    </rPh>
    <rPh sb="97" eb="101">
      <t>タイヨウネンスウ</t>
    </rPh>
    <rPh sb="102" eb="104">
      <t>ケイカ</t>
    </rPh>
    <rPh sb="112" eb="116">
      <t>ケイネンカリツ</t>
    </rPh>
    <rPh sb="129" eb="131">
      <t>カンロ</t>
    </rPh>
    <rPh sb="132" eb="133">
      <t>フク</t>
    </rPh>
    <rPh sb="135" eb="139">
      <t>スイドウシセツ</t>
    </rPh>
    <rPh sb="141" eb="145">
      <t>タイヨウネンスウ</t>
    </rPh>
    <rPh sb="146" eb="148">
      <t>ケイカ</t>
    </rPh>
    <rPh sb="156" eb="159">
      <t>タンキカン</t>
    </rPh>
    <rPh sb="160" eb="162">
      <t>セイビ</t>
    </rPh>
    <rPh sb="169" eb="171">
      <t>コンゴ</t>
    </rPh>
    <rPh sb="174" eb="176">
      <t>コウシン</t>
    </rPh>
    <rPh sb="176" eb="178">
      <t>ジキ</t>
    </rPh>
    <rPh sb="179" eb="181">
      <t>シュウチュウ</t>
    </rPh>
    <rPh sb="186" eb="188">
      <t>ヨソウ</t>
    </rPh>
    <rPh sb="195" eb="201">
      <t>カンロコウシンカリツ</t>
    </rPh>
    <rPh sb="203" eb="210">
      <t>ルイジダンタイヘイキンチ</t>
    </rPh>
    <rPh sb="211" eb="213">
      <t>ヒカク</t>
    </rPh>
    <rPh sb="216" eb="217">
      <t>ヒク</t>
    </rPh>
    <rPh sb="218" eb="220">
      <t>スイジュン</t>
    </rPh>
    <rPh sb="227" eb="231">
      <t>ケイネンレッカ</t>
    </rPh>
    <rPh sb="234" eb="236">
      <t>コウシン</t>
    </rPh>
    <rPh sb="241" eb="244">
      <t>タイシンカ</t>
    </rPh>
    <rPh sb="255" eb="258">
      <t>フセツカ</t>
    </rPh>
    <rPh sb="259" eb="261">
      <t>ジッシ</t>
    </rPh>
    <phoneticPr fontId="4"/>
  </si>
  <si>
    <t>　本市の経営状況は、給水収益だけでは、経費を賄うことができず、一般会計からの繰入金に依存して収支を保っている状況が続いています。
　将来的に人口減少に伴う水需要の減少により、給水収益の減少が予想されています。また、管路を含めた施設の更新時期が集中的に到来することから、経常費用に加え、更新費用の財源の確保も必要になります。
　今後は、水道事業の広域化を見据え、計画的な施設更新により事業費の平準化を図るとともに、適切な料金収入の確保を検討し、経営基盤の強化を図ることで安心安全な水の供給に努めます。</t>
    <rPh sb="1" eb="3">
      <t>ホンシ</t>
    </rPh>
    <rPh sb="4" eb="8">
      <t>ケイエイジョウキョウ</t>
    </rPh>
    <rPh sb="10" eb="14">
      <t>キュウスイシュウエキ</t>
    </rPh>
    <rPh sb="19" eb="21">
      <t>ケイヒ</t>
    </rPh>
    <rPh sb="22" eb="23">
      <t>マカナ</t>
    </rPh>
    <rPh sb="31" eb="33">
      <t>イッパン</t>
    </rPh>
    <rPh sb="33" eb="35">
      <t>カイケイ</t>
    </rPh>
    <rPh sb="38" eb="41">
      <t>クリイレキン</t>
    </rPh>
    <rPh sb="42" eb="44">
      <t>イゾン</t>
    </rPh>
    <rPh sb="46" eb="48">
      <t>シュウシ</t>
    </rPh>
    <rPh sb="49" eb="50">
      <t>タモ</t>
    </rPh>
    <rPh sb="54" eb="56">
      <t>ジョウキョウ</t>
    </rPh>
    <rPh sb="57" eb="58">
      <t>ツヅ</t>
    </rPh>
    <rPh sb="66" eb="69">
      <t>ショウライテキ</t>
    </rPh>
    <rPh sb="70" eb="74">
      <t>ジンコウゲンショウ</t>
    </rPh>
    <rPh sb="75" eb="76">
      <t>トモナ</t>
    </rPh>
    <rPh sb="77" eb="80">
      <t>ミズジュヨウ</t>
    </rPh>
    <rPh sb="81" eb="83">
      <t>ゲンショウ</t>
    </rPh>
    <rPh sb="87" eb="91">
      <t>キュウスイシュウエキ</t>
    </rPh>
    <rPh sb="92" eb="94">
      <t>ゲンショウ</t>
    </rPh>
    <rPh sb="95" eb="97">
      <t>ヨソウ</t>
    </rPh>
    <rPh sb="107" eb="109">
      <t>カンロ</t>
    </rPh>
    <rPh sb="110" eb="111">
      <t>フク</t>
    </rPh>
    <rPh sb="113" eb="115">
      <t>シセツ</t>
    </rPh>
    <rPh sb="116" eb="118">
      <t>コウシン</t>
    </rPh>
    <rPh sb="118" eb="120">
      <t>ジキ</t>
    </rPh>
    <rPh sb="121" eb="124">
      <t>シュウチュウテキ</t>
    </rPh>
    <rPh sb="125" eb="127">
      <t>トウライ</t>
    </rPh>
    <rPh sb="134" eb="138">
      <t>ケイジョウヒヨウ</t>
    </rPh>
    <rPh sb="139" eb="140">
      <t>クワ</t>
    </rPh>
    <rPh sb="142" eb="146">
      <t>コウシンヒヨウ</t>
    </rPh>
    <rPh sb="147" eb="149">
      <t>ザイゲン</t>
    </rPh>
    <rPh sb="150" eb="152">
      <t>カクホ</t>
    </rPh>
    <rPh sb="153" eb="155">
      <t>ヒツヨウ</t>
    </rPh>
    <rPh sb="163" eb="165">
      <t>コンゴ</t>
    </rPh>
    <rPh sb="167" eb="171">
      <t>スイドウジギョウ</t>
    </rPh>
    <rPh sb="172" eb="175">
      <t>コウイキカ</t>
    </rPh>
    <rPh sb="176" eb="178">
      <t>ミス</t>
    </rPh>
    <rPh sb="180" eb="183">
      <t>ケイカクテキ</t>
    </rPh>
    <rPh sb="184" eb="188">
      <t>シセツコウシン</t>
    </rPh>
    <rPh sb="191" eb="194">
      <t>ジギョウヒ</t>
    </rPh>
    <rPh sb="195" eb="198">
      <t>ヘイジュンカ</t>
    </rPh>
    <rPh sb="199" eb="200">
      <t>ハカ</t>
    </rPh>
    <rPh sb="206" eb="208">
      <t>テキセツ</t>
    </rPh>
    <rPh sb="209" eb="213">
      <t>リョウキンシュウニュウ</t>
    </rPh>
    <rPh sb="214" eb="216">
      <t>カクホ</t>
    </rPh>
    <rPh sb="217" eb="219">
      <t>ケントウ</t>
    </rPh>
    <rPh sb="221" eb="225">
      <t>ケイエイキバン</t>
    </rPh>
    <rPh sb="226" eb="228">
      <t>キョウカ</t>
    </rPh>
    <rPh sb="229" eb="230">
      <t>ハカ</t>
    </rPh>
    <rPh sb="234" eb="238">
      <t>アンシンアンゼン</t>
    </rPh>
    <rPh sb="239" eb="240">
      <t>ミズ</t>
    </rPh>
    <rPh sb="241" eb="243">
      <t>キョウキュウ</t>
    </rPh>
    <rPh sb="244" eb="245">
      <t>ツト</t>
    </rPh>
    <phoneticPr fontId="4"/>
  </si>
  <si>
    <t>①経常収支比率、⑤料金回収率、⑥給水原価
　経常収支比率は、100％以上を保っていますが、料金回収率が70％未満となっており、給水収益で費用を賄えず、一般会計からの繰入金に依存している状況です。
　給水原価は、管路等の施設整備による減価償却費等の経常費用が大きく、類似団体平均の倍以上となっています。
③流動比率、④企業債残高対給水収益比率
　支払い能力を示す流動比率は100％を上回っていますが、類似団体平均と比較すると低いため、注視していく必要があります。
　企業債残高対給水収益は、減少傾向にありますが、類似団体平均よりも高い状況であり、給水収益の少なさが要因となっています。今後の施設更新等を想定した場合、更なる増加が見込まれます。
⑦施設利用率、⑧有収率
　施設利用率が、類似団体平均を大きく下回り、施設の配水能力に対し水の需要が少ない状況となっています。ダウンサイジング等を含めた施設の最適化を検討する必要があります。
　管路を含めた施設整備時期が類似団体よりも遅かったことから、漏水等も少なく、高い有収率となっています。</t>
    <rPh sb="1" eb="7">
      <t>ケイジョウシュウシヒリツ</t>
    </rPh>
    <rPh sb="9" eb="14">
      <t>リョウキンカイシュウリツ</t>
    </rPh>
    <rPh sb="16" eb="20">
      <t>キュウスイゲンカ</t>
    </rPh>
    <rPh sb="22" eb="28">
      <t>ケイジョウシュウシヒリツ</t>
    </rPh>
    <rPh sb="34" eb="36">
      <t>イジョウ</t>
    </rPh>
    <rPh sb="37" eb="38">
      <t>タモ</t>
    </rPh>
    <rPh sb="45" eb="50">
      <t>リョウキンカイシュウリツ</t>
    </rPh>
    <rPh sb="54" eb="56">
      <t>ミマン</t>
    </rPh>
    <rPh sb="63" eb="67">
      <t>キュウスイシュウエキ</t>
    </rPh>
    <rPh sb="68" eb="70">
      <t>ヒヨウ</t>
    </rPh>
    <rPh sb="71" eb="72">
      <t>マカナ</t>
    </rPh>
    <rPh sb="75" eb="79">
      <t>イッパンカイケイ</t>
    </rPh>
    <rPh sb="82" eb="85">
      <t>クリイレキン</t>
    </rPh>
    <rPh sb="86" eb="88">
      <t>イゾン</t>
    </rPh>
    <rPh sb="92" eb="94">
      <t>ジョウキョウ</t>
    </rPh>
    <rPh sb="99" eb="103">
      <t>キュウスイゲンカ</t>
    </rPh>
    <rPh sb="105" eb="108">
      <t>カンロトウ</t>
    </rPh>
    <rPh sb="109" eb="111">
      <t>シセツ</t>
    </rPh>
    <rPh sb="121" eb="122">
      <t>ナド</t>
    </rPh>
    <rPh sb="123" eb="125">
      <t>ケイジョウ</t>
    </rPh>
    <rPh sb="132" eb="138">
      <t>ルイジダンタイヘイキン</t>
    </rPh>
    <rPh sb="139" eb="142">
      <t>バイイジョウ</t>
    </rPh>
    <rPh sb="152" eb="156">
      <t>リュウドウヒリツ</t>
    </rPh>
    <rPh sb="158" eb="161">
      <t>キギョウサイ</t>
    </rPh>
    <rPh sb="161" eb="163">
      <t>ザンダカ</t>
    </rPh>
    <rPh sb="163" eb="164">
      <t>タイ</t>
    </rPh>
    <rPh sb="164" eb="170">
      <t>キュウスイシュウエキヒリツ</t>
    </rPh>
    <rPh sb="172" eb="174">
      <t>シハラ</t>
    </rPh>
    <rPh sb="175" eb="177">
      <t>ノウリョク</t>
    </rPh>
    <rPh sb="178" eb="179">
      <t>シメ</t>
    </rPh>
    <rPh sb="180" eb="184">
      <t>リュウドウヒリツ</t>
    </rPh>
    <rPh sb="190" eb="192">
      <t>ウワマワ</t>
    </rPh>
    <rPh sb="199" eb="205">
      <t>ルイジダンタイヘイキン</t>
    </rPh>
    <rPh sb="206" eb="208">
      <t>ヒカク</t>
    </rPh>
    <rPh sb="211" eb="212">
      <t>ヒク</t>
    </rPh>
    <rPh sb="216" eb="218">
      <t>チュウシ</t>
    </rPh>
    <rPh sb="222" eb="224">
      <t>ヒツヨウ</t>
    </rPh>
    <rPh sb="232" eb="237">
      <t>キギョウサイザンダカ</t>
    </rPh>
    <rPh sb="237" eb="238">
      <t>タイ</t>
    </rPh>
    <rPh sb="238" eb="242">
      <t>キュウスイシュウエキ</t>
    </rPh>
    <rPh sb="244" eb="248">
      <t>ゲンショウケイコウ</t>
    </rPh>
    <rPh sb="255" eb="261">
      <t>ルイジダンタイヘイキン</t>
    </rPh>
    <rPh sb="264" eb="265">
      <t>タカ</t>
    </rPh>
    <rPh sb="266" eb="268">
      <t>ジョウキョウ</t>
    </rPh>
    <rPh sb="272" eb="276">
      <t>キュウスイシュウエキ</t>
    </rPh>
    <rPh sb="277" eb="278">
      <t>スク</t>
    </rPh>
    <rPh sb="281" eb="283">
      <t>ヨウイン</t>
    </rPh>
    <rPh sb="291" eb="293">
      <t>コンゴ</t>
    </rPh>
    <rPh sb="300" eb="302">
      <t>ソウテイ</t>
    </rPh>
    <rPh sb="304" eb="306">
      <t>バアイ</t>
    </rPh>
    <rPh sb="307" eb="308">
      <t>サラ</t>
    </rPh>
    <rPh sb="310" eb="312">
      <t>ゾウカ</t>
    </rPh>
    <rPh sb="313" eb="315">
      <t>ミコ</t>
    </rPh>
    <rPh sb="322" eb="327">
      <t>シセツリヨウリツ</t>
    </rPh>
    <rPh sb="329" eb="332">
      <t>ユウシュウリツ</t>
    </rPh>
    <rPh sb="334" eb="339">
      <t>シセツリヨウリツ</t>
    </rPh>
    <rPh sb="341" eb="347">
      <t>ルイジダンタイヘイキン</t>
    </rPh>
    <rPh sb="348" eb="349">
      <t>オオ</t>
    </rPh>
    <rPh sb="351" eb="353">
      <t>シタマワ</t>
    </rPh>
    <rPh sb="355" eb="357">
      <t>シセツ</t>
    </rPh>
    <rPh sb="391" eb="392">
      <t>トウ</t>
    </rPh>
    <rPh sb="393" eb="394">
      <t>フク</t>
    </rPh>
    <rPh sb="396" eb="398">
      <t>シセツ</t>
    </rPh>
    <rPh sb="399" eb="402">
      <t>サイテキカ</t>
    </rPh>
    <rPh sb="403" eb="405">
      <t>ケントウ</t>
    </rPh>
    <rPh sb="407" eb="409">
      <t>ヒツヨウ</t>
    </rPh>
    <rPh sb="417" eb="419">
      <t>カンロ</t>
    </rPh>
    <rPh sb="420" eb="421">
      <t>フク</t>
    </rPh>
    <rPh sb="423" eb="425">
      <t>シセツ</t>
    </rPh>
    <rPh sb="425" eb="427">
      <t>セイビ</t>
    </rPh>
    <rPh sb="427" eb="429">
      <t>ジキ</t>
    </rPh>
    <rPh sb="430" eb="434">
      <t>ルイジダンタイ</t>
    </rPh>
    <rPh sb="437" eb="438">
      <t>オソ</t>
    </rPh>
    <rPh sb="446" eb="449">
      <t>ロウスイトウ</t>
    </rPh>
    <rPh sb="450" eb="451">
      <t>スク</t>
    </rPh>
    <rPh sb="454" eb="455">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</si>
</sst>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0.16</c:v>
                </c:pt>
                <c:pt idx="1">
                  <c:v>0.23</c:v>
                </c:pt>
                <c:pt idx="2">
                  <c:v>0.19</c:v>
                </c:pt>
                <c:pt idx="3">
                  <c:v>0.15</c:v>
                </c:pt>
                <c:pt idx="4">
                  <c:v>0.32</c:v>
                </c:pt>
              </c:numCache>
            </c:numRef>
          </c:val>
          <c:extLst>
            <c:ext xmlns:c16="http://schemas.microsoft.com/office/drawing/2014/chart" uri="{C3380CC4-5D6E-409C-BE32-E72D297353CC}">
              <c16:uniqueId val="{00000000-B010-4149-99E1-86501779C88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B010-4149-99E1-86501779C88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33.19</c:v>
                </c:pt>
                <c:pt idx="1">
                  <c:v>34.46</c:v>
                </c:pt>
                <c:pt idx="2">
                  <c:v>34.94</c:v>
                </c:pt>
                <c:pt idx="3">
                  <c:v>34.979999999999997</c:v>
                </c:pt>
                <c:pt idx="4">
                  <c:v>34.83</c:v>
                </c:pt>
              </c:numCache>
            </c:numRef>
          </c:val>
          <c:extLst>
            <c:ext xmlns:c16="http://schemas.microsoft.com/office/drawing/2014/chart" uri="{C3380CC4-5D6E-409C-BE32-E72D297353CC}">
              <c16:uniqueId val="{00000000-5915-465B-887F-BF77426A6D9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5915-465B-887F-BF77426A6D9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92.83</c:v>
                </c:pt>
                <c:pt idx="1">
                  <c:v>92.03</c:v>
                </c:pt>
                <c:pt idx="2">
                  <c:v>92.71</c:v>
                </c:pt>
                <c:pt idx="3">
                  <c:v>93.43</c:v>
                </c:pt>
                <c:pt idx="4">
                  <c:v>93.7</c:v>
                </c:pt>
              </c:numCache>
            </c:numRef>
          </c:val>
          <c:extLst>
            <c:ext xmlns:c16="http://schemas.microsoft.com/office/drawing/2014/chart" uri="{C3380CC4-5D6E-409C-BE32-E72D297353CC}">
              <c16:uniqueId val="{00000000-1AEA-446C-A05A-1FCFBDE48F8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1AEA-446C-A05A-1FCFBDE48F8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101.54</c:v>
                </c:pt>
                <c:pt idx="1">
                  <c:v>104.64</c:v>
                </c:pt>
                <c:pt idx="2">
                  <c:v>106.57</c:v>
                </c:pt>
                <c:pt idx="3">
                  <c:v>101.03</c:v>
                </c:pt>
                <c:pt idx="4">
                  <c:v>100.64</c:v>
                </c:pt>
              </c:numCache>
            </c:numRef>
          </c:val>
          <c:extLst>
            <c:ext xmlns:c16="http://schemas.microsoft.com/office/drawing/2014/chart" uri="{C3380CC4-5D6E-409C-BE32-E72D297353CC}">
              <c16:uniqueId val="{00000000-C8FE-4B48-853E-11361D3FAA6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C8FE-4B48-853E-11361D3FAA6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45.04</c:v>
                </c:pt>
                <c:pt idx="1">
                  <c:v>46.77</c:v>
                </c:pt>
                <c:pt idx="2">
                  <c:v>47.06</c:v>
                </c:pt>
                <c:pt idx="3">
                  <c:v>48.92</c:v>
                </c:pt>
                <c:pt idx="4">
                  <c:v>50.61</c:v>
                </c:pt>
              </c:numCache>
            </c:numRef>
          </c:val>
          <c:extLst>
            <c:ext xmlns:c16="http://schemas.microsoft.com/office/drawing/2014/chart" uri="{C3380CC4-5D6E-409C-BE32-E72D297353CC}">
              <c16:uniqueId val="{00000000-EE35-4640-B044-5A4A2A7F4FB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EE35-4640-B044-5A4A2A7F4FB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20-4BC9-A1F2-63A95581E3F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9920-4BC9-A1F2-63A95581E3F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C7-409B-AC92-ED040863379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A6C7-409B-AC92-ED040863379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247.76</c:v>
                </c:pt>
                <c:pt idx="1">
                  <c:v>214.21</c:v>
                </c:pt>
                <c:pt idx="2">
                  <c:v>207.72</c:v>
                </c:pt>
                <c:pt idx="3">
                  <c:v>254.09</c:v>
                </c:pt>
                <c:pt idx="4">
                  <c:v>229.54</c:v>
                </c:pt>
              </c:numCache>
            </c:numRef>
          </c:val>
          <c:extLst>
            <c:ext xmlns:c16="http://schemas.microsoft.com/office/drawing/2014/chart" uri="{C3380CC4-5D6E-409C-BE32-E72D297353CC}">
              <c16:uniqueId val="{00000000-E04C-40FD-8B7D-84C12693525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E04C-40FD-8B7D-84C12693525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815.41</c:v>
                </c:pt>
                <c:pt idx="1">
                  <c:v>760.93</c:v>
                </c:pt>
                <c:pt idx="2">
                  <c:v>733.12</c:v>
                </c:pt>
                <c:pt idx="3">
                  <c:v>673.24</c:v>
                </c:pt>
                <c:pt idx="4">
                  <c:v>623.44000000000005</c:v>
                </c:pt>
              </c:numCache>
            </c:numRef>
          </c:val>
          <c:extLst>
            <c:ext xmlns:c16="http://schemas.microsoft.com/office/drawing/2014/chart" uri="{C3380CC4-5D6E-409C-BE32-E72D297353CC}">
              <c16:uniqueId val="{00000000-6206-47B8-873A-CF5555788B6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6206-47B8-873A-CF5555788B6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59.42</c:v>
                </c:pt>
                <c:pt idx="1">
                  <c:v>64.680000000000007</c:v>
                </c:pt>
                <c:pt idx="2">
                  <c:v>67.5</c:v>
                </c:pt>
                <c:pt idx="3">
                  <c:v>66.06</c:v>
                </c:pt>
                <c:pt idx="4">
                  <c:v>68.209999999999994</c:v>
                </c:pt>
              </c:numCache>
            </c:numRef>
          </c:val>
          <c:extLst>
            <c:ext xmlns:c16="http://schemas.microsoft.com/office/drawing/2014/chart" uri="{C3380CC4-5D6E-409C-BE32-E72D297353CC}">
              <c16:uniqueId val="{00000000-B46B-40DF-A185-D3C9A912F8C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B46B-40DF-A185-D3C9A912F8C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428.5</c:v>
                </c:pt>
                <c:pt idx="1">
                  <c:v>403.05</c:v>
                </c:pt>
                <c:pt idx="2">
                  <c:v>390.14</c:v>
                </c:pt>
                <c:pt idx="3">
                  <c:v>396.79</c:v>
                </c:pt>
                <c:pt idx="4">
                  <c:v>382.39</c:v>
                </c:pt>
              </c:numCache>
            </c:numRef>
          </c:val>
          <c:extLst>
            <c:ext xmlns:c16="http://schemas.microsoft.com/office/drawing/2014/chart" uri="{C3380CC4-5D6E-409C-BE32-E72D297353CC}">
              <c16:uniqueId val="{00000000-10DC-4F5A-B4B2-5E1D23E0F67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10DC-4F5A-B4B2-5E1D23E0F67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2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鉾田市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47018</v>
      </c>
      <c r="AM8" s="44"/>
      <c r="AN8" s="44"/>
      <c r="AO8" s="44"/>
      <c r="AP8" s="44"/>
      <c r="AQ8" s="44"/>
      <c r="AR8" s="44"/>
      <c r="AS8" s="44"/>
      <c r="AT8" s="45">
        <f>データ!$S$6</f>
        <v>207.6</v>
      </c>
      <c r="AU8" s="46"/>
      <c r="AV8" s="46"/>
      <c r="AW8" s="46"/>
      <c r="AX8" s="46"/>
      <c r="AY8" s="46"/>
      <c r="AZ8" s="46"/>
      <c r="BA8" s="46"/>
      <c r="BB8" s="47">
        <f>データ!$T$6</f>
        <v>226.48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73.02</v>
      </c>
      <c r="J10" s="46"/>
      <c r="K10" s="46"/>
      <c r="L10" s="46"/>
      <c r="M10" s="46"/>
      <c r="N10" s="46"/>
      <c r="O10" s="80"/>
      <c r="P10" s="47">
        <f>データ!$P$6</f>
        <v>88.66</v>
      </c>
      <c r="Q10" s="47"/>
      <c r="R10" s="47"/>
      <c r="S10" s="47"/>
      <c r="T10" s="47"/>
      <c r="U10" s="47"/>
      <c r="V10" s="47"/>
      <c r="W10" s="44">
        <f>データ!$Q$6</f>
        <v>4455</v>
      </c>
      <c r="X10" s="44"/>
      <c r="Y10" s="44"/>
      <c r="Z10" s="44"/>
      <c r="AA10" s="44"/>
      <c r="AB10" s="44"/>
      <c r="AC10" s="44"/>
      <c r="AD10" s="2"/>
      <c r="AE10" s="2"/>
      <c r="AF10" s="2"/>
      <c r="AG10" s="2"/>
      <c r="AH10" s="2"/>
      <c r="AI10" s="2"/>
      <c r="AJ10" s="2"/>
      <c r="AK10" s="2"/>
      <c r="AL10" s="44">
        <f>データ!$U$6</f>
        <v>41389</v>
      </c>
      <c r="AM10" s="44"/>
      <c r="AN10" s="44"/>
      <c r="AO10" s="44"/>
      <c r="AP10" s="44"/>
      <c r="AQ10" s="44"/>
      <c r="AR10" s="44"/>
      <c r="AS10" s="44"/>
      <c r="AT10" s="45">
        <f>データ!$V$6</f>
        <v>203.26</v>
      </c>
      <c r="AU10" s="46"/>
      <c r="AV10" s="46"/>
      <c r="AW10" s="46"/>
      <c r="AX10" s="46"/>
      <c r="AY10" s="46"/>
      <c r="AZ10" s="46"/>
      <c r="BA10" s="46"/>
      <c r="BB10" s="47">
        <f>データ!$W$6</f>
        <v>203.63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r5Gdw34sPypiYJo0tcrRNvLZLt5THxP44gShq2Ev3IXRn+K3e3lsOVleO3rtV5wQBuKLR1sGmPDVLtNdfYXg==" saltValue="Q9BOJOwcyi5t+WacRv7tP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82341</v>
      </c>
      <c r="D6" s="20">
        <f t="shared" si="3"/>
        <v>46</v>
      </c>
      <c r="E6" s="20">
        <f t="shared" si="3"/>
        <v>1</v>
      </c>
      <c r="F6" s="20">
        <f t="shared" si="3"/>
        <v>0</v>
      </c>
      <c r="G6" s="20">
        <f t="shared" si="3"/>
        <v>1</v>
      </c>
      <c r="H6" s="20" t="str">
        <f t="shared" si="3"/>
        <v>茨城県　鉾田市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73.02</v>
      </c>
      <c r="P6" s="21">
        <f t="shared" si="3"/>
        <v>88.66</v>
      </c>
      <c r="Q6" s="21">
        <f t="shared" si="3"/>
        <v>4455</v>
      </c>
      <c r="R6" s="21">
        <f t="shared" si="3"/>
        <v>47018</v>
      </c>
      <c r="S6" s="21">
        <f t="shared" si="3"/>
        <v>207.6</v>
      </c>
      <c r="T6" s="21">
        <f t="shared" si="3"/>
        <v>226.48</v>
      </c>
      <c r="U6" s="21">
        <f t="shared" si="3"/>
        <v>41389</v>
      </c>
      <c r="V6" s="21">
        <f t="shared" si="3"/>
        <v>203.26</v>
      </c>
      <c r="W6" s="21">
        <f t="shared" si="3"/>
        <v>203.63</v>
      </c>
      <c r="X6" s="22">
        <f>IF(X7="",NA(),X7)</f>
        <v>101.54</v>
      </c>
      <c r="Y6" s="22">
        <f t="shared" ref="Y6:AG6" si="4">IF(Y7="",NA(),Y7)</f>
        <v>104.64</v>
      </c>
      <c r="Z6" s="22">
        <f t="shared" si="4"/>
        <v>106.57</v>
      </c>
      <c r="AA6" s="22">
        <f t="shared" si="4"/>
        <v>101.03</v>
      </c>
      <c r="AB6" s="22">
        <f t="shared" si="4"/>
        <v>100.64</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247.76</v>
      </c>
      <c r="AU6" s="22">
        <f t="shared" ref="AU6:BC6" si="6">IF(AU7="",NA(),AU7)</f>
        <v>214.21</v>
      </c>
      <c r="AV6" s="22">
        <f t="shared" si="6"/>
        <v>207.72</v>
      </c>
      <c r="AW6" s="22">
        <f t="shared" si="6"/>
        <v>254.09</v>
      </c>
      <c r="AX6" s="22">
        <f t="shared" si="6"/>
        <v>229.54</v>
      </c>
      <c r="AY6" s="22">
        <f t="shared" si="6"/>
        <v>365.18</v>
      </c>
      <c r="AZ6" s="22">
        <f t="shared" si="6"/>
        <v>327.77</v>
      </c>
      <c r="BA6" s="22">
        <f t="shared" si="6"/>
        <v>338.02</v>
      </c>
      <c r="BB6" s="22">
        <f t="shared" si="6"/>
        <v>345.94</v>
      </c>
      <c r="BC6" s="22">
        <f t="shared" si="6"/>
        <v>329.7</v>
      </c>
      <c r="BD6" s="21" t="str">
        <f>IF(BD7="","",IF(BD7="-","【-】","【"&amp;SUBSTITUTE(TEXT(BD7,"#,##0.00"),"-","△")&amp;"】"))</f>
        <v>【243.36】</v>
      </c>
      <c r="BE6" s="22">
        <f>IF(BE7="",NA(),BE7)</f>
        <v>815.41</v>
      </c>
      <c r="BF6" s="22">
        <f t="shared" ref="BF6:BN6" si="7">IF(BF7="",NA(),BF7)</f>
        <v>760.93</v>
      </c>
      <c r="BG6" s="22">
        <f t="shared" si="7"/>
        <v>733.12</v>
      </c>
      <c r="BH6" s="22">
        <f t="shared" si="7"/>
        <v>673.24</v>
      </c>
      <c r="BI6" s="22">
        <f t="shared" si="7"/>
        <v>623.44000000000005</v>
      </c>
      <c r="BJ6" s="22">
        <f t="shared" si="7"/>
        <v>371.65</v>
      </c>
      <c r="BK6" s="22">
        <f t="shared" si="7"/>
        <v>397.1</v>
      </c>
      <c r="BL6" s="22">
        <f t="shared" si="7"/>
        <v>379.91</v>
      </c>
      <c r="BM6" s="22">
        <f t="shared" si="7"/>
        <v>386.61</v>
      </c>
      <c r="BN6" s="22">
        <f t="shared" si="7"/>
        <v>381.56</v>
      </c>
      <c r="BO6" s="21" t="str">
        <f>IF(BO7="","",IF(BO7="-","【-】","【"&amp;SUBSTITUTE(TEXT(BO7,"#,##0.00"),"-","△")&amp;"】"))</f>
        <v>【265.93】</v>
      </c>
      <c r="BP6" s="22">
        <f>IF(BP7="",NA(),BP7)</f>
        <v>59.42</v>
      </c>
      <c r="BQ6" s="22">
        <f t="shared" ref="BQ6:BY6" si="8">IF(BQ7="",NA(),BQ7)</f>
        <v>64.680000000000007</v>
      </c>
      <c r="BR6" s="22">
        <f t="shared" si="8"/>
        <v>67.5</v>
      </c>
      <c r="BS6" s="22">
        <f t="shared" si="8"/>
        <v>66.06</v>
      </c>
      <c r="BT6" s="22">
        <f t="shared" si="8"/>
        <v>68.209999999999994</v>
      </c>
      <c r="BU6" s="22">
        <f t="shared" si="8"/>
        <v>98.77</v>
      </c>
      <c r="BV6" s="22">
        <f t="shared" si="8"/>
        <v>95.79</v>
      </c>
      <c r="BW6" s="22">
        <f t="shared" si="8"/>
        <v>98.3</v>
      </c>
      <c r="BX6" s="22">
        <f t="shared" si="8"/>
        <v>93.82</v>
      </c>
      <c r="BY6" s="22">
        <f t="shared" si="8"/>
        <v>95.04</v>
      </c>
      <c r="BZ6" s="21" t="str">
        <f>IF(BZ7="","",IF(BZ7="-","【-】","【"&amp;SUBSTITUTE(TEXT(BZ7,"#,##0.00"),"-","△")&amp;"】"))</f>
        <v>【97.82】</v>
      </c>
      <c r="CA6" s="22">
        <f>IF(CA7="",NA(),CA7)</f>
        <v>428.5</v>
      </c>
      <c r="CB6" s="22">
        <f t="shared" ref="CB6:CJ6" si="9">IF(CB7="",NA(),CB7)</f>
        <v>403.05</v>
      </c>
      <c r="CC6" s="22">
        <f t="shared" si="9"/>
        <v>390.14</v>
      </c>
      <c r="CD6" s="22">
        <f t="shared" si="9"/>
        <v>396.79</v>
      </c>
      <c r="CE6" s="22">
        <f t="shared" si="9"/>
        <v>382.39</v>
      </c>
      <c r="CF6" s="22">
        <f t="shared" si="9"/>
        <v>173.67</v>
      </c>
      <c r="CG6" s="22">
        <f t="shared" si="9"/>
        <v>171.13</v>
      </c>
      <c r="CH6" s="22">
        <f t="shared" si="9"/>
        <v>173.7</v>
      </c>
      <c r="CI6" s="22">
        <f t="shared" si="9"/>
        <v>178.94</v>
      </c>
      <c r="CJ6" s="22">
        <f t="shared" si="9"/>
        <v>180.19</v>
      </c>
      <c r="CK6" s="21" t="str">
        <f>IF(CK7="","",IF(CK7="-","【-】","【"&amp;SUBSTITUTE(TEXT(CK7,"#,##0.00"),"-","△")&amp;"】"))</f>
        <v>【177.56】</v>
      </c>
      <c r="CL6" s="22">
        <f>IF(CL7="",NA(),CL7)</f>
        <v>33.19</v>
      </c>
      <c r="CM6" s="22">
        <f t="shared" ref="CM6:CU6" si="10">IF(CM7="",NA(),CM7)</f>
        <v>34.46</v>
      </c>
      <c r="CN6" s="22">
        <f t="shared" si="10"/>
        <v>34.94</v>
      </c>
      <c r="CO6" s="22">
        <f t="shared" si="10"/>
        <v>34.979999999999997</v>
      </c>
      <c r="CP6" s="22">
        <f t="shared" si="10"/>
        <v>34.83</v>
      </c>
      <c r="CQ6" s="22">
        <f t="shared" si="10"/>
        <v>59.67</v>
      </c>
      <c r="CR6" s="22">
        <f t="shared" si="10"/>
        <v>60.12</v>
      </c>
      <c r="CS6" s="22">
        <f t="shared" si="10"/>
        <v>60.34</v>
      </c>
      <c r="CT6" s="22">
        <f t="shared" si="10"/>
        <v>59.54</v>
      </c>
      <c r="CU6" s="22">
        <f t="shared" si="10"/>
        <v>59.26</v>
      </c>
      <c r="CV6" s="21" t="str">
        <f>IF(CV7="","",IF(CV7="-","【-】","【"&amp;SUBSTITUTE(TEXT(CV7,"#,##0.00"),"-","△")&amp;"】"))</f>
        <v>【59.81】</v>
      </c>
      <c r="CW6" s="22">
        <f>IF(CW7="",NA(),CW7)</f>
        <v>92.83</v>
      </c>
      <c r="CX6" s="22">
        <f t="shared" ref="CX6:DF6" si="11">IF(CX7="",NA(),CX7)</f>
        <v>92.03</v>
      </c>
      <c r="CY6" s="22">
        <f t="shared" si="11"/>
        <v>92.71</v>
      </c>
      <c r="CZ6" s="22">
        <f t="shared" si="11"/>
        <v>93.43</v>
      </c>
      <c r="DA6" s="22">
        <f t="shared" si="11"/>
        <v>93.7</v>
      </c>
      <c r="DB6" s="22">
        <f t="shared" si="11"/>
        <v>84.6</v>
      </c>
      <c r="DC6" s="22">
        <f t="shared" si="11"/>
        <v>84.24</v>
      </c>
      <c r="DD6" s="22">
        <f t="shared" si="11"/>
        <v>84.19</v>
      </c>
      <c r="DE6" s="22">
        <f t="shared" si="11"/>
        <v>83.93</v>
      </c>
      <c r="DF6" s="22">
        <f t="shared" si="11"/>
        <v>83.84</v>
      </c>
      <c r="DG6" s="21" t="str">
        <f>IF(DG7="","",IF(DG7="-","【-】","【"&amp;SUBSTITUTE(TEXT(DG7,"#,##0.00"),"-","△")&amp;"】"))</f>
        <v>【89.42】</v>
      </c>
      <c r="DH6" s="22">
        <f>IF(DH7="",NA(),DH7)</f>
        <v>45.04</v>
      </c>
      <c r="DI6" s="22">
        <f t="shared" ref="DI6:DQ6" si="12">IF(DI7="",NA(),DI7)</f>
        <v>46.77</v>
      </c>
      <c r="DJ6" s="22">
        <f t="shared" si="12"/>
        <v>47.06</v>
      </c>
      <c r="DK6" s="22">
        <f t="shared" si="12"/>
        <v>48.92</v>
      </c>
      <c r="DL6" s="22">
        <f t="shared" si="12"/>
        <v>50.61</v>
      </c>
      <c r="DM6" s="22">
        <f t="shared" si="12"/>
        <v>48.17</v>
      </c>
      <c r="DN6" s="22">
        <f t="shared" si="12"/>
        <v>48.83</v>
      </c>
      <c r="DO6" s="22">
        <f t="shared" si="12"/>
        <v>49.96</v>
      </c>
      <c r="DP6" s="22">
        <f t="shared" si="12"/>
        <v>50.82</v>
      </c>
      <c r="DQ6" s="22">
        <f t="shared" si="12"/>
        <v>51.82</v>
      </c>
      <c r="DR6" s="21" t="str">
        <f>IF(DR7="","",IF(DR7="-","【-】","【"&amp;SUBSTITUTE(TEXT(DR7,"#,##0.00"),"-","△")&amp;"】"))</f>
        <v>【52.02】</v>
      </c>
      <c r="DS6" s="21">
        <f>IF(DS7="",NA(),DS7)</f>
        <v>0</v>
      </c>
      <c r="DT6" s="21">
        <f t="shared" ref="DT6:EB6" si="13">IF(DT7="",NA(),DT7)</f>
        <v>0</v>
      </c>
      <c r="DU6" s="21">
        <f t="shared" si="13"/>
        <v>0</v>
      </c>
      <c r="DV6" s="21">
        <f t="shared" si="13"/>
        <v>0</v>
      </c>
      <c r="DW6" s="21">
        <f t="shared" si="13"/>
        <v>0</v>
      </c>
      <c r="DX6" s="22">
        <f t="shared" si="13"/>
        <v>17.12</v>
      </c>
      <c r="DY6" s="22">
        <f t="shared" si="13"/>
        <v>18.18</v>
      </c>
      <c r="DZ6" s="22">
        <f t="shared" si="13"/>
        <v>19.32</v>
      </c>
      <c r="EA6" s="22">
        <f t="shared" si="13"/>
        <v>21.16</v>
      </c>
      <c r="EB6" s="22">
        <f t="shared" si="13"/>
        <v>22.72</v>
      </c>
      <c r="EC6" s="21" t="str">
        <f>IF(EC7="","",IF(EC7="-","【-】","【"&amp;SUBSTITUTE(TEXT(EC7,"#,##0.00"),"-","△")&amp;"】"))</f>
        <v>【25.37】</v>
      </c>
      <c r="ED6" s="22">
        <f>IF(ED7="",NA(),ED7)</f>
        <v>0.16</v>
      </c>
      <c r="EE6" s="22">
        <f t="shared" ref="EE6:EM6" si="14">IF(EE7="",NA(),EE7)</f>
        <v>0.23</v>
      </c>
      <c r="EF6" s="22">
        <f t="shared" si="14"/>
        <v>0.19</v>
      </c>
      <c r="EG6" s="22">
        <f t="shared" si="14"/>
        <v>0.15</v>
      </c>
      <c r="EH6" s="22">
        <f t="shared" si="14"/>
        <v>0.32</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82341</v>
      </c>
      <c r="D7" s="24">
        <v>46</v>
      </c>
      <c r="E7" s="24">
        <v>1</v>
      </c>
      <c r="F7" s="24">
        <v>0</v>
      </c>
      <c r="G7" s="24">
        <v>1</v>
      </c>
      <c r="H7" s="24" t="s">
        <v>93</v>
      </c>
      <c r="I7" s="24" t="s">
        <v>94</v>
      </c>
      <c r="J7" s="24" t="s">
        <v>95</v>
      </c>
      <c r="K7" s="24" t="s">
        <v>96</v>
      </c>
      <c r="L7" s="24" t="s">
        <v>97</v>
      </c>
      <c r="M7" s="24" t="s">
        <v>98</v>
      </c>
      <c r="N7" s="25" t="s">
        <v>99</v>
      </c>
      <c r="O7" s="25">
        <v>73.02</v>
      </c>
      <c r="P7" s="25">
        <v>88.66</v>
      </c>
      <c r="Q7" s="25">
        <v>4455</v>
      </c>
      <c r="R7" s="25">
        <v>47018</v>
      </c>
      <c r="S7" s="25">
        <v>207.6</v>
      </c>
      <c r="T7" s="25">
        <v>226.48</v>
      </c>
      <c r="U7" s="25">
        <v>41389</v>
      </c>
      <c r="V7" s="25">
        <v>203.26</v>
      </c>
      <c r="W7" s="25">
        <v>203.63</v>
      </c>
      <c r="X7" s="25">
        <v>101.54</v>
      </c>
      <c r="Y7" s="25">
        <v>104.64</v>
      </c>
      <c r="Z7" s="25">
        <v>106.57</v>
      </c>
      <c r="AA7" s="25">
        <v>101.03</v>
      </c>
      <c r="AB7" s="25">
        <v>100.64</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247.76</v>
      </c>
      <c r="AU7" s="25">
        <v>214.21</v>
      </c>
      <c r="AV7" s="25">
        <v>207.72</v>
      </c>
      <c r="AW7" s="25">
        <v>254.09</v>
      </c>
      <c r="AX7" s="25">
        <v>229.54</v>
      </c>
      <c r="AY7" s="25">
        <v>365.18</v>
      </c>
      <c r="AZ7" s="25">
        <v>327.77</v>
      </c>
      <c r="BA7" s="25">
        <v>338.02</v>
      </c>
      <c r="BB7" s="25">
        <v>345.94</v>
      </c>
      <c r="BC7" s="25">
        <v>329.7</v>
      </c>
      <c r="BD7" s="25">
        <v>243.36</v>
      </c>
      <c r="BE7" s="25">
        <v>815.41</v>
      </c>
      <c r="BF7" s="25">
        <v>760.93</v>
      </c>
      <c r="BG7" s="25">
        <v>733.12</v>
      </c>
      <c r="BH7" s="25">
        <v>673.24</v>
      </c>
      <c r="BI7" s="25">
        <v>623.44000000000005</v>
      </c>
      <c r="BJ7" s="25">
        <v>371.65</v>
      </c>
      <c r="BK7" s="25">
        <v>397.1</v>
      </c>
      <c r="BL7" s="25">
        <v>379.91</v>
      </c>
      <c r="BM7" s="25">
        <v>386.61</v>
      </c>
      <c r="BN7" s="25">
        <v>381.56</v>
      </c>
      <c r="BO7" s="25">
        <v>265.93</v>
      </c>
      <c r="BP7" s="25">
        <v>59.42</v>
      </c>
      <c r="BQ7" s="25">
        <v>64.680000000000007</v>
      </c>
      <c r="BR7" s="25">
        <v>67.5</v>
      </c>
      <c r="BS7" s="25">
        <v>66.06</v>
      </c>
      <c r="BT7" s="25">
        <v>68.209999999999994</v>
      </c>
      <c r="BU7" s="25">
        <v>98.77</v>
      </c>
      <c r="BV7" s="25">
        <v>95.79</v>
      </c>
      <c r="BW7" s="25">
        <v>98.3</v>
      </c>
      <c r="BX7" s="25">
        <v>93.82</v>
      </c>
      <c r="BY7" s="25">
        <v>95.04</v>
      </c>
      <c r="BZ7" s="25">
        <v>97.82</v>
      </c>
      <c r="CA7" s="25">
        <v>428.5</v>
      </c>
      <c r="CB7" s="25">
        <v>403.05</v>
      </c>
      <c r="CC7" s="25">
        <v>390.14</v>
      </c>
      <c r="CD7" s="25">
        <v>396.79</v>
      </c>
      <c r="CE7" s="25">
        <v>382.39</v>
      </c>
      <c r="CF7" s="25">
        <v>173.67</v>
      </c>
      <c r="CG7" s="25">
        <v>171.13</v>
      </c>
      <c r="CH7" s="25">
        <v>173.7</v>
      </c>
      <c r="CI7" s="25">
        <v>178.94</v>
      </c>
      <c r="CJ7" s="25">
        <v>180.19</v>
      </c>
      <c r="CK7" s="25">
        <v>177.56</v>
      </c>
      <c r="CL7" s="25">
        <v>33.19</v>
      </c>
      <c r="CM7" s="25">
        <v>34.46</v>
      </c>
      <c r="CN7" s="25">
        <v>34.94</v>
      </c>
      <c r="CO7" s="25">
        <v>34.979999999999997</v>
      </c>
      <c r="CP7" s="25">
        <v>34.83</v>
      </c>
      <c r="CQ7" s="25">
        <v>59.67</v>
      </c>
      <c r="CR7" s="25">
        <v>60.12</v>
      </c>
      <c r="CS7" s="25">
        <v>60.34</v>
      </c>
      <c r="CT7" s="25">
        <v>59.54</v>
      </c>
      <c r="CU7" s="25">
        <v>59.26</v>
      </c>
      <c r="CV7" s="25">
        <v>59.81</v>
      </c>
      <c r="CW7" s="25">
        <v>92.83</v>
      </c>
      <c r="CX7" s="25">
        <v>92.03</v>
      </c>
      <c r="CY7" s="25">
        <v>92.71</v>
      </c>
      <c r="CZ7" s="25">
        <v>93.43</v>
      </c>
      <c r="DA7" s="25">
        <v>93.7</v>
      </c>
      <c r="DB7" s="25">
        <v>84.6</v>
      </c>
      <c r="DC7" s="25">
        <v>84.24</v>
      </c>
      <c r="DD7" s="25">
        <v>84.19</v>
      </c>
      <c r="DE7" s="25">
        <v>83.93</v>
      </c>
      <c r="DF7" s="25">
        <v>83.84</v>
      </c>
      <c r="DG7" s="25">
        <v>89.42</v>
      </c>
      <c r="DH7" s="25">
        <v>45.04</v>
      </c>
      <c r="DI7" s="25">
        <v>46.77</v>
      </c>
      <c r="DJ7" s="25">
        <v>47.06</v>
      </c>
      <c r="DK7" s="25">
        <v>48.92</v>
      </c>
      <c r="DL7" s="25">
        <v>50.61</v>
      </c>
      <c r="DM7" s="25">
        <v>48.17</v>
      </c>
      <c r="DN7" s="25">
        <v>48.83</v>
      </c>
      <c r="DO7" s="25">
        <v>49.96</v>
      </c>
      <c r="DP7" s="25">
        <v>50.82</v>
      </c>
      <c r="DQ7" s="25">
        <v>51.82</v>
      </c>
      <c r="DR7" s="25">
        <v>52.02</v>
      </c>
      <c r="DS7" s="25">
        <v>0</v>
      </c>
      <c r="DT7" s="25">
        <v>0</v>
      </c>
      <c r="DU7" s="25">
        <v>0</v>
      </c>
      <c r="DV7" s="25">
        <v>0</v>
      </c>
      <c r="DW7" s="25">
        <v>0</v>
      </c>
      <c r="DX7" s="25">
        <v>17.12</v>
      </c>
      <c r="DY7" s="25">
        <v>18.18</v>
      </c>
      <c r="DZ7" s="25">
        <v>19.32</v>
      </c>
      <c r="EA7" s="25">
        <v>21.16</v>
      </c>
      <c r="EB7" s="25">
        <v>22.72</v>
      </c>
      <c r="EC7" s="25">
        <v>25.37</v>
      </c>
      <c r="ED7" s="25">
        <v>0.16</v>
      </c>
      <c r="EE7" s="25">
        <v>0.23</v>
      </c>
      <c r="EF7" s="25">
        <v>0.19</v>
      </c>
      <c r="EG7" s="25">
        <v>0.15</v>
      </c>
      <c r="EH7" s="25">
        <v>0.32</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hokota 466</cp:lastModifiedBy>
  <cp:lastPrinted>2025-02-02T04:23:23Z</cp:lastPrinted>
  <dcterms:created xsi:type="dcterms:W3CDTF">2025-01-24T06:45:57Z</dcterms:created>
  <dcterms:modified xsi:type="dcterms:W3CDTF">2025-02-02T04:23:25Z</dcterms:modified>
  <cp:category/>
</cp:coreProperties>
</file>