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4_市町村等から\36_東海村\"/>
    </mc:Choice>
  </mc:AlternateContent>
  <workbookProtection workbookAlgorithmName="SHA-512" workbookHashValue="f/1u5w8znX1sGk4E/dFs0nR6lvSM9GLWoht2TM8RAMoCNwkYbMe9eHdBmdDEwCNztEk6636yu4q579qj5dfsSQ==" workbookSaltValue="tgLHCM64rnHVyVRS5sJL8A==" workbookSpinCount="100000" lockStructure="1"/>
  <bookViews>
    <workbookView xWindow="0" yWindow="0" windowWidth="20520" windowHeight="912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AD8" i="4"/>
  <c r="W8" i="4"/>
  <c r="P8" i="4"/>
  <c r="I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<sst xmlns="http://schemas.openxmlformats.org/spreadsheetml/2006/main" count="236" uniqueCount="115">
  <si>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</si>
  <si>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</si>
  <si>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</si>
  <si>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</si>
  <si>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</si>
  <si>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</si>
  <si>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</si>
  <si>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</si>
  <si>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</si>
  <si>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</si>
  <si>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</si>
  <si>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</si>
  <si>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</si>
  <si>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</si>
  <si>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</si>
  <si>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</si>
  <si>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</si>
  <si>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</si>
  <si>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</si>
  <si>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</si>
  <si>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</si>
  <si>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</si>
  <si>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</si>
  <si>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</si>
  <si>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</si>
  <si>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</si>
  <si>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</si>
  <si>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</si>
  <si>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</si>
  <si>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</si>
  <si>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</si>
  <si>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</si>
  <si>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</si>
  <si>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</si>
  <si>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</si>
  <si>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</si>
  <si>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</si>
  <si>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</si>
  <si>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</si>
  <si>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</si>
  <si>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</si>
  <si>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</si>
  <si>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</si>
  <si>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</si>
  <si>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</si>
  <si>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</si>
  <si>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</si>
  <si>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</si>
  <si>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</si>
  <si>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</si>
  <si>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</si>
  <si>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</si>
  <si>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</si>
  <si>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</si>
  <si>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</si>
  <si>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</si>
  <si>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</si>
  <si>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</si>
  <si>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</si>
  <si>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</si>
  <si>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</si>
  <si>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</si>
  <si>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</si>
  <si>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</si>
  <si>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</si>
  <si>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</si>
  <si>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</si>
  <si>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</si>
  <si>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</si>
  <si>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</si>
  <si>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</si>
  <si>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</si>
  <si>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</si>
  <si>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</si>
  <si>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</si>
  <si>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</si>
  <si>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</si>
  <si>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</si>
  <si>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</si>
  <si>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</si>
  <si>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</si>
  <si>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</si>
  <si>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</si>
  <si>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</si>
  <si>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</si>
  <si>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</si>
  <si>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</si>
  <si>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</si>
  <si>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</si>
  <si>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</si>
  <si>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</si>
  <si>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</si>
  <si>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</si>
  <si>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</si>
  <si>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</si>
  <si>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</si>
  <si>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</si>
  <si>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</si>
  <si>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</si>
  <si>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</si>
  <si>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</si>
  <si>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</si>
  <si>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</si>
  <si>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</si>
  <si>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</si>
  <si>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</si>
  <si>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</si>
  <si>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</si>
  <si>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</si>
  <si>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</si>
  <si>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</si>
  <si>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</si>
  <si>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法定耐用年数を超過する管渠はないが，ストックマネジメント計画に基づき，管渠等施設・設備の健全化・長寿命化の取り組みを進める。</t>
    <phoneticPr fontId="4"/>
  </si>
  <si>
    <t>＊　経営の健全性を示す経常収支比率及び流動化率は，安定して100％を上回り，累積欠損金はなく，経営の健全性は保たれていると総括する。
＊　営業費用が営業収益で賄えているかの指標である経費回収率については，100％達成を目指し，営業収益増と経費削減に併行して取り組む。
＊　汚水処理原価については，近年の同額程度で推移しているが，引き続き，対策を取りつつ，使用料単価との格差解消を目指していく。
＊　現在の経営状況は，概ね健全といえるものの，今後は，維持管理費や管渠等施設更新費用の増額，人口・有収水量の減少等，事業を取り巻く環境も徐々に変わることと見込まれることから，経営課題の整理・改善策に検証・考察を加え，持続可能な事業運営に向けて不断の努力を継続していくこととする。</t>
    <phoneticPr fontId="4"/>
  </si>
  <si>
    <t>①　経常収支比率は安定して100％を上回っており，健全経営ができているといえるものの，継続して収益改善・経費削減に努め，料金収入以外への依存割合の縮減に結び付けていく。
②　累積欠損金はなく，前年度からの繰越利益剰余金等で補填できている。
③　流動比率は，昨年度より微減しているものの，絶えず100％を上回っており，短期的な債務に対する支払い能力を維持している。
④　企業債残高対事業規模比率は，類似団体平均値と比較しても十分低く抑えられており，概ね料金水準に合った適切な投資ができていると受け止めている。
⑤　経費回収率は，類似団体平均値を上回っていたが，近年は同水準となっている。今後も継続して，下水道接続促進や不明水対策等による汚水処理費の削減が必要である。
⑥　汚水処理原価については，下水道普及の環境が整う整備・供用開始区域における土地所有者・使用者等の活用を促し，これ以上の上昇を回避し，減少傾向への転換を目指していく。
⑧　水洗化率は，類似団体平均値を上回っているものの，下水道・浄化槽への切り替え促進の取り組みにより，早期の100％を目指し，公共用水域の水質保全への寄与度を高める。R5年度は例年と公共と特環の按分が異なり，例年と乖離しているが，全体的な水洗化率としては例年通りの水準で上昇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</si>
</sst>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5E-4F3B-B971-9262A506F8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6F5E-4F3B-B971-9262A506F8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1-477C-A211-BE18BB9C13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D5C1-477C-A211-BE18BB9C13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98.64</c:v>
                </c:pt>
                <c:pt idx="1">
                  <c:v>98.66</c:v>
                </c:pt>
                <c:pt idx="2">
                  <c:v>98.74</c:v>
                </c:pt>
                <c:pt idx="3">
                  <c:v>98.82</c:v>
                </c:pt>
                <c:pt idx="4">
                  <c:v>93.16</c:v>
                </c:pt>
              </c:numCache>
            </c:numRef>
          </c:val>
          <c:extLst>
            <c:ext xmlns:c16="http://schemas.microsoft.com/office/drawing/2014/chart" uri="{C3380CC4-5D6E-409C-BE32-E72D297353CC}">
              <c16:uniqueId val="{00000000-F33F-42AA-9E25-68B9A6E879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F33F-42AA-9E25-68B9A6E879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101.57</c:v>
                </c:pt>
                <c:pt idx="1">
                  <c:v>100.14</c:v>
                </c:pt>
                <c:pt idx="2">
                  <c:v>100.98</c:v>
                </c:pt>
                <c:pt idx="3">
                  <c:v>102.62</c:v>
                </c:pt>
                <c:pt idx="4">
                  <c:v>104.98</c:v>
                </c:pt>
              </c:numCache>
            </c:numRef>
          </c:val>
          <c:extLst>
            <c:ext xmlns:c16="http://schemas.microsoft.com/office/drawing/2014/chart" uri="{C3380CC4-5D6E-409C-BE32-E72D297353CC}">
              <c16:uniqueId val="{00000000-87AB-4FBE-8B23-0AA4D60ABC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87AB-4FBE-8B23-0AA4D60ABC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3.49</c:v>
                </c:pt>
                <c:pt idx="1">
                  <c:v>6.91</c:v>
                </c:pt>
                <c:pt idx="2">
                  <c:v>10.130000000000001</c:v>
                </c:pt>
                <c:pt idx="3">
                  <c:v>13.32</c:v>
                </c:pt>
                <c:pt idx="4">
                  <c:v>16.309999999999999</c:v>
                </c:pt>
              </c:numCache>
            </c:numRef>
          </c:val>
          <c:extLst>
            <c:ext xmlns:c16="http://schemas.microsoft.com/office/drawing/2014/chart" uri="{C3380CC4-5D6E-409C-BE32-E72D297353CC}">
              <c16:uniqueId val="{00000000-A645-4DF4-934C-F691AF480F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A645-4DF4-934C-F691AF480F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5-4F11-AD94-E148A07116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1B5-4F11-AD94-E148A07116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D-4F53-A0DB-9DE32E39A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F5DD-4F53-A0DB-9DE32E39A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113.45</c:v>
                </c:pt>
                <c:pt idx="1">
                  <c:v>149.49</c:v>
                </c:pt>
                <c:pt idx="2">
                  <c:v>167.07</c:v>
                </c:pt>
                <c:pt idx="3">
                  <c:v>216.31</c:v>
                </c:pt>
                <c:pt idx="4">
                  <c:v>212.43</c:v>
                </c:pt>
              </c:numCache>
            </c:numRef>
          </c:val>
          <c:extLst>
            <c:ext xmlns:c16="http://schemas.microsoft.com/office/drawing/2014/chart" uri="{C3380CC4-5D6E-409C-BE32-E72D297353CC}">
              <c16:uniqueId val="{00000000-F1BC-4053-9172-5260B7662C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F1BC-4053-9172-5260B7662C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405.18</c:v>
                </c:pt>
                <c:pt idx="1">
                  <c:v>357.7</c:v>
                </c:pt>
                <c:pt idx="2">
                  <c:v>261.73</c:v>
                </c:pt>
                <c:pt idx="3">
                  <c:v>292.10000000000002</c:v>
                </c:pt>
                <c:pt idx="4">
                  <c:v>244.72</c:v>
                </c:pt>
              </c:numCache>
            </c:numRef>
          </c:val>
          <c:extLst>
            <c:ext xmlns:c16="http://schemas.microsoft.com/office/drawing/2014/chart" uri="{C3380CC4-5D6E-409C-BE32-E72D297353CC}">
              <c16:uniqueId val="{00000000-0747-4C05-9CA5-8CBDC41174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0747-4C05-9CA5-8CBDC41174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90.7</c:v>
                </c:pt>
                <c:pt idx="1">
                  <c:v>91.78</c:v>
                </c:pt>
                <c:pt idx="2">
                  <c:v>93.22</c:v>
                </c:pt>
                <c:pt idx="3">
                  <c:v>89.85</c:v>
                </c:pt>
                <c:pt idx="4">
                  <c:v>90.13</c:v>
                </c:pt>
              </c:numCache>
            </c:numRef>
          </c:val>
          <c:extLst>
            <c:ext xmlns:c16="http://schemas.microsoft.com/office/drawing/2014/chart" uri="{C3380CC4-5D6E-409C-BE32-E72D297353CC}">
              <c16:uniqueId val="{00000000-A62A-4C2D-A3FF-09959339FD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A62A-4C2D-A3FF-09959339FD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150.01</c:v>
                </c:pt>
                <c:pt idx="3">
                  <c:v>150</c:v>
                </c:pt>
                <c:pt idx="4">
                  <c:v>150</c:v>
                </c:pt>
              </c:numCache>
            </c:numRef>
          </c:val>
          <c:extLst>
            <c:ext xmlns:c16="http://schemas.microsoft.com/office/drawing/2014/chart" uri="{C3380CC4-5D6E-409C-BE32-E72D297353CC}">
              <c16:uniqueId val="{00000000-0105-4CA4-857F-803C66CC0F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0105-4CA4-857F-803C66CC0F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5" zoomScaleNormal="100" workbookViewId="0">
      <selection activeCell="BL45" sqref="BL45:BZ46"/>
    </sheetView>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茨城県　東海村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38297</v>
      </c>
      <c r="AM8" s="36"/>
      <c r="AN8" s="36"/>
      <c r="AO8" s="36"/>
      <c r="AP8" s="36"/>
      <c r="AQ8" s="36"/>
      <c r="AR8" s="36"/>
      <c r="AS8" s="36"/>
      <c r="AT8" s="37">
        <f>データ!T6</f>
        <v>38.020000000000003</v>
      </c>
      <c r="AU8" s="37"/>
      <c r="AV8" s="37"/>
      <c r="AW8" s="37"/>
      <c r="AX8" s="37"/>
      <c r="AY8" s="37"/>
      <c r="AZ8" s="37"/>
      <c r="BA8" s="37"/>
      <c r="BB8" s="37">
        <f>データ!U6</f>
        <v>1007.29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80.650000000000006</v>
      </c>
      <c r="J10" s="37"/>
      <c r="K10" s="37"/>
      <c r="L10" s="37"/>
      <c r="M10" s="37"/>
      <c r="N10" s="37"/>
      <c r="O10" s="37"/>
      <c r="P10" s="37">
        <f>データ!P6</f>
        <v>62.65</v>
      </c>
      <c r="Q10" s="37"/>
      <c r="R10" s="37"/>
      <c r="S10" s="37"/>
      <c r="T10" s="37"/>
      <c r="U10" s="37"/>
      <c r="V10" s="37"/>
      <c r="W10" s="37">
        <f>データ!Q6</f>
        <v>91.55</v>
      </c>
      <c r="X10" s="37"/>
      <c r="Y10" s="37"/>
      <c r="Z10" s="37"/>
      <c r="AA10" s="37"/>
      <c r="AB10" s="37"/>
      <c r="AC10" s="37"/>
      <c r="AD10" s="36">
        <f>データ!R6</f>
        <v>2640</v>
      </c>
      <c r="AE10" s="36"/>
      <c r="AF10" s="36"/>
      <c r="AG10" s="36"/>
      <c r="AH10" s="36"/>
      <c r="AI10" s="36"/>
      <c r="AJ10" s="36"/>
      <c r="AK10" s="2"/>
      <c r="AL10" s="36">
        <f>データ!V6</f>
        <v>23865</v>
      </c>
      <c r="AM10" s="36"/>
      <c r="AN10" s="36"/>
      <c r="AO10" s="36"/>
      <c r="AP10" s="36"/>
      <c r="AQ10" s="36"/>
      <c r="AR10" s="36"/>
      <c r="AS10" s="36"/>
      <c r="AT10" s="37">
        <f>データ!W6</f>
        <v>7.78</v>
      </c>
      <c r="AU10" s="37"/>
      <c r="AV10" s="37"/>
      <c r="AW10" s="37"/>
      <c r="AX10" s="37"/>
      <c r="AY10" s="37"/>
      <c r="AZ10" s="37"/>
      <c r="BA10" s="37"/>
      <c r="BB10" s="37">
        <f>データ!X6</f>
        <v>3067.48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JuptjEmnx0PCnF5lx3X0DUpwyTOiv9cLyq6aRKhJSuxr48Hsyym/0troMwKBTa8FRiC1XcW/9GXuqGXgIFphw==" saltValue="gyex0hWRjjmeZT1m/+2Yb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83411</v>
      </c>
      <c r="D6" s="19">
        <f t="shared" si="3"/>
        <v>46</v>
      </c>
      <c r="E6" s="19">
        <f t="shared" si="3"/>
        <v>17</v>
      </c>
      <c r="F6" s="19">
        <f t="shared" si="3"/>
        <v>1</v>
      </c>
      <c r="G6" s="19">
        <f t="shared" si="3"/>
        <v>0</v>
      </c>
      <c r="H6" s="19" t="str">
        <f t="shared" si="3"/>
        <v>茨城県　東海村</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80.650000000000006</v>
      </c>
      <c r="P6" s="20">
        <f t="shared" si="3"/>
        <v>62.65</v>
      </c>
      <c r="Q6" s="20">
        <f t="shared" si="3"/>
        <v>91.55</v>
      </c>
      <c r="R6" s="20">
        <f t="shared" si="3"/>
        <v>2640</v>
      </c>
      <c r="S6" s="20">
        <f t="shared" si="3"/>
        <v>38297</v>
      </c>
      <c r="T6" s="20">
        <f t="shared" si="3"/>
        <v>38.020000000000003</v>
      </c>
      <c r="U6" s="20">
        <f t="shared" si="3"/>
        <v>1007.29</v>
      </c>
      <c r="V6" s="20">
        <f t="shared" si="3"/>
        <v>23865</v>
      </c>
      <c r="W6" s="20">
        <f t="shared" si="3"/>
        <v>7.78</v>
      </c>
      <c r="X6" s="20">
        <f t="shared" si="3"/>
        <v>3067.48</v>
      </c>
      <c r="Y6" s="21">
        <f>IF(Y7="",NA(),Y7)</f>
        <v>101.57</v>
      </c>
      <c r="Z6" s="21">
        <f t="shared" ref="Z6:AH6" si="4">IF(Z7="",NA(),Z7)</f>
        <v>100.14</v>
      </c>
      <c r="AA6" s="21">
        <f t="shared" si="4"/>
        <v>100.98</v>
      </c>
      <c r="AB6" s="21">
        <f t="shared" si="4"/>
        <v>102.62</v>
      </c>
      <c r="AC6" s="21">
        <f t="shared" si="4"/>
        <v>104.98</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113.45</v>
      </c>
      <c r="AV6" s="21">
        <f t="shared" ref="AV6:BD6" si="6">IF(AV7="",NA(),AV7)</f>
        <v>149.49</v>
      </c>
      <c r="AW6" s="21">
        <f t="shared" si="6"/>
        <v>167.07</v>
      </c>
      <c r="AX6" s="21">
        <f t="shared" si="6"/>
        <v>216.31</v>
      </c>
      <c r="AY6" s="21">
        <f t="shared" si="6"/>
        <v>212.43</v>
      </c>
      <c r="AZ6" s="21">
        <f t="shared" si="6"/>
        <v>68.17</v>
      </c>
      <c r="BA6" s="21">
        <f t="shared" si="6"/>
        <v>55.6</v>
      </c>
      <c r="BB6" s="21">
        <f t="shared" si="6"/>
        <v>59.4</v>
      </c>
      <c r="BC6" s="21">
        <f t="shared" si="6"/>
        <v>68.27</v>
      </c>
      <c r="BD6" s="21">
        <f t="shared" si="6"/>
        <v>74.790000000000006</v>
      </c>
      <c r="BE6" s="20" t="str">
        <f>IF(BE7="","",IF(BE7="-","【-】","【"&amp;SUBSTITUTE(TEXT(BE7,"#,##0.00"),"-","△")&amp;"】"))</f>
        <v>【78.43】</v>
      </c>
      <c r="BF6" s="21">
        <f>IF(BF7="",NA(),BF7)</f>
        <v>405.18</v>
      </c>
      <c r="BG6" s="21">
        <f t="shared" ref="BG6:BO6" si="7">IF(BG7="",NA(),BG7)</f>
        <v>357.7</v>
      </c>
      <c r="BH6" s="21">
        <f t="shared" si="7"/>
        <v>261.73</v>
      </c>
      <c r="BI6" s="21">
        <f t="shared" si="7"/>
        <v>292.10000000000002</v>
      </c>
      <c r="BJ6" s="21">
        <f t="shared" si="7"/>
        <v>244.72</v>
      </c>
      <c r="BK6" s="21">
        <f t="shared" si="7"/>
        <v>789.44</v>
      </c>
      <c r="BL6" s="21">
        <f t="shared" si="7"/>
        <v>789.08</v>
      </c>
      <c r="BM6" s="21">
        <f t="shared" si="7"/>
        <v>747.84</v>
      </c>
      <c r="BN6" s="21">
        <f t="shared" si="7"/>
        <v>804.98</v>
      </c>
      <c r="BO6" s="21">
        <f t="shared" si="7"/>
        <v>767.56</v>
      </c>
      <c r="BP6" s="20" t="str">
        <f>IF(BP7="","",IF(BP7="-","【-】","【"&amp;SUBSTITUTE(TEXT(BP7,"#,##0.00"),"-","△")&amp;"】"))</f>
        <v>【630.82】</v>
      </c>
      <c r="BQ6" s="21">
        <f>IF(BQ7="",NA(),BQ7)</f>
        <v>90.7</v>
      </c>
      <c r="BR6" s="21">
        <f t="shared" ref="BR6:BZ6" si="8">IF(BR7="",NA(),BR7)</f>
        <v>91.78</v>
      </c>
      <c r="BS6" s="21">
        <f t="shared" si="8"/>
        <v>93.22</v>
      </c>
      <c r="BT6" s="21">
        <f t="shared" si="8"/>
        <v>89.85</v>
      </c>
      <c r="BU6" s="21">
        <f t="shared" si="8"/>
        <v>90.13</v>
      </c>
      <c r="BV6" s="21">
        <f t="shared" si="8"/>
        <v>87.29</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150</v>
      </c>
      <c r="CD6" s="21">
        <f t="shared" si="9"/>
        <v>150.01</v>
      </c>
      <c r="CE6" s="21">
        <f t="shared" si="9"/>
        <v>150</v>
      </c>
      <c r="CF6" s="21">
        <f t="shared" si="9"/>
        <v>150</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98.64</v>
      </c>
      <c r="CY6" s="21">
        <f t="shared" ref="CY6:DG6" si="11">IF(CY7="",NA(),CY7)</f>
        <v>98.66</v>
      </c>
      <c r="CZ6" s="21">
        <f t="shared" si="11"/>
        <v>98.74</v>
      </c>
      <c r="DA6" s="21">
        <f t="shared" si="11"/>
        <v>98.82</v>
      </c>
      <c r="DB6" s="21">
        <f t="shared" si="11"/>
        <v>93.16</v>
      </c>
      <c r="DC6" s="21">
        <f t="shared" si="11"/>
        <v>90.42</v>
      </c>
      <c r="DD6" s="21">
        <f t="shared" si="11"/>
        <v>90.72</v>
      </c>
      <c r="DE6" s="21">
        <f t="shared" si="11"/>
        <v>91.07</v>
      </c>
      <c r="DF6" s="21">
        <f t="shared" si="11"/>
        <v>90.67</v>
      </c>
      <c r="DG6" s="21">
        <f t="shared" si="11"/>
        <v>90.62</v>
      </c>
      <c r="DH6" s="20" t="str">
        <f>IF(DH7="","",IF(DH7="-","【-】","【"&amp;SUBSTITUTE(TEXT(DH7,"#,##0.00"),"-","△")&amp;"】"))</f>
        <v>【95.91】</v>
      </c>
      <c r="DI6" s="21">
        <f>IF(DI7="",NA(),DI7)</f>
        <v>3.49</v>
      </c>
      <c r="DJ6" s="21">
        <f t="shared" ref="DJ6:DR6" si="12">IF(DJ7="",NA(),DJ7)</f>
        <v>6.91</v>
      </c>
      <c r="DK6" s="21">
        <f t="shared" si="12"/>
        <v>10.130000000000001</v>
      </c>
      <c r="DL6" s="21">
        <f t="shared" si="12"/>
        <v>13.32</v>
      </c>
      <c r="DM6" s="21">
        <f t="shared" si="12"/>
        <v>16.309999999999999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5">
      <c r="A7" s="14"/>
      <c r="B7" s="23">
        <v>2023</v>
      </c>
      <c r="C7" s="23">
        <v>83411</v>
      </c>
      <c r="D7" s="23">
        <v>46</v>
      </c>
      <c r="E7" s="23">
        <v>17</v>
      </c>
      <c r="F7" s="23">
        <v>1</v>
      </c>
      <c r="G7" s="23">
        <v>0</v>
      </c>
      <c r="H7" s="23" t="s">
        <v>96</v>
      </c>
      <c r="I7" s="23" t="s">
        <v>97</v>
      </c>
      <c r="J7" s="23" t="s">
        <v>98</v>
      </c>
      <c r="K7" s="23" t="s">
        <v>99</v>
      </c>
      <c r="L7" s="23" t="s">
        <v>100</v>
      </c>
      <c r="M7" s="23" t="s">
        <v>101</v>
      </c>
      <c r="N7" s="24" t="s">
        <v>102</v>
      </c>
      <c r="O7" s="24">
        <v>80.650000000000006</v>
      </c>
      <c r="P7" s="24">
        <v>62.65</v>
      </c>
      <c r="Q7" s="24">
        <v>91.55</v>
      </c>
      <c r="R7" s="24">
        <v>2640</v>
      </c>
      <c r="S7" s="24">
        <v>38297</v>
      </c>
      <c r="T7" s="24">
        <v>38.020000000000003</v>
      </c>
      <c r="U7" s="24">
        <v>1007.29</v>
      </c>
      <c r="V7" s="24">
        <v>23865</v>
      </c>
      <c r="W7" s="24">
        <v>7.78</v>
      </c>
      <c r="X7" s="24">
        <v>3067.48</v>
      </c>
      <c r="Y7" s="24">
        <v>101.57</v>
      </c>
      <c r="Z7" s="24">
        <v>100.14</v>
      </c>
      <c r="AA7" s="24">
        <v>100.98</v>
      </c>
      <c r="AB7" s="24">
        <v>102.62</v>
      </c>
      <c r="AC7" s="24">
        <v>104.98</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113.45</v>
      </c>
      <c r="AV7" s="24">
        <v>149.49</v>
      </c>
      <c r="AW7" s="24">
        <v>167.07</v>
      </c>
      <c r="AX7" s="24">
        <v>216.31</v>
      </c>
      <c r="AY7" s="24">
        <v>212.43</v>
      </c>
      <c r="AZ7" s="24">
        <v>68.17</v>
      </c>
      <c r="BA7" s="24">
        <v>55.6</v>
      </c>
      <c r="BB7" s="24">
        <v>59.4</v>
      </c>
      <c r="BC7" s="24">
        <v>68.27</v>
      </c>
      <c r="BD7" s="24">
        <v>74.790000000000006</v>
      </c>
      <c r="BE7" s="24">
        <v>78.430000000000007</v>
      </c>
      <c r="BF7" s="24">
        <v>405.18</v>
      </c>
      <c r="BG7" s="24">
        <v>357.7</v>
      </c>
      <c r="BH7" s="24">
        <v>261.73</v>
      </c>
      <c r="BI7" s="24">
        <v>292.10000000000002</v>
      </c>
      <c r="BJ7" s="24">
        <v>244.72</v>
      </c>
      <c r="BK7" s="24">
        <v>789.44</v>
      </c>
      <c r="BL7" s="24">
        <v>789.08</v>
      </c>
      <c r="BM7" s="24">
        <v>747.84</v>
      </c>
      <c r="BN7" s="24">
        <v>804.98</v>
      </c>
      <c r="BO7" s="24">
        <v>767.56</v>
      </c>
      <c r="BP7" s="24">
        <v>630.82000000000005</v>
      </c>
      <c r="BQ7" s="24">
        <v>90.7</v>
      </c>
      <c r="BR7" s="24">
        <v>91.78</v>
      </c>
      <c r="BS7" s="24">
        <v>93.22</v>
      </c>
      <c r="BT7" s="24">
        <v>89.85</v>
      </c>
      <c r="BU7" s="24">
        <v>90.13</v>
      </c>
      <c r="BV7" s="24">
        <v>87.29</v>
      </c>
      <c r="BW7" s="24">
        <v>88.25</v>
      </c>
      <c r="BX7" s="24">
        <v>90.17</v>
      </c>
      <c r="BY7" s="24">
        <v>88.71</v>
      </c>
      <c r="BZ7" s="24">
        <v>90.23</v>
      </c>
      <c r="CA7" s="24">
        <v>97.81</v>
      </c>
      <c r="CB7" s="24">
        <v>150</v>
      </c>
      <c r="CC7" s="24">
        <v>150</v>
      </c>
      <c r="CD7" s="24">
        <v>150.01</v>
      </c>
      <c r="CE7" s="24">
        <v>150</v>
      </c>
      <c r="CF7" s="24">
        <v>150</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98.64</v>
      </c>
      <c r="CY7" s="24">
        <v>98.66</v>
      </c>
      <c r="CZ7" s="24">
        <v>98.74</v>
      </c>
      <c r="DA7" s="24">
        <v>98.82</v>
      </c>
      <c r="DB7" s="24">
        <v>93.16</v>
      </c>
      <c r="DC7" s="24">
        <v>90.42</v>
      </c>
      <c r="DD7" s="24">
        <v>90.72</v>
      </c>
      <c r="DE7" s="24">
        <v>91.07</v>
      </c>
      <c r="DF7" s="24">
        <v>90.67</v>
      </c>
      <c r="DG7" s="24">
        <v>90.62</v>
      </c>
      <c r="DH7" s="24">
        <v>95.91</v>
      </c>
      <c r="DI7" s="24">
        <v>3.49</v>
      </c>
      <c r="DJ7" s="24">
        <v>6.91</v>
      </c>
      <c r="DK7" s="24">
        <v>10.130000000000001</v>
      </c>
      <c r="DL7" s="24">
        <v>13.32</v>
      </c>
      <c r="DM7" s="24">
        <v>16.309999999999999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2025-01-24T06:59:09Z</dcterms:created>
  <dcterms:modified xsi:type="dcterms:W3CDTF">2025-03-07T03:15:39Z</dcterms:modified>
  <cp:category/>
</cp:coreProperties>
</file>