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X:\1200.企画財政課\080.財政庶務\100_公営企業\令和6年度\13 公営企業に係る経営比較分析表（令和５年度決算）の分析等について\"/>
    </mc:Choice>
  </mc:AlternateContent>
  <xr:revisionPtr revIDLastSave="0" documentId="13_ncr:1_{C85CBCEF-D116-4A7D-8BCE-1D8624E80B01}" xr6:coauthVersionLast="36" xr6:coauthVersionMax="36" xr10:uidLastSave="{00000000-0000-0000-0000-000000000000}"/>
  <workbookProtection workbookAlgorithmName="SHA-512" workbookHashValue="YhSXC183CXEAdQMQ83gZbZ9uzJX5Mk6mYkWPWYUg+vM4lPZkbwGAFSD4u3hL2+YLLuUJD5I+Tw/R5Ru0xolIpQ==" workbookSaltValue="5j+TG4WRlBz4XadcFF0uq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P6" i="5"/>
  <c r="P10" i="4" s="1"/>
  <c r="O6" i="5"/>
  <c r="N6" i="5"/>
  <c r="B10" i="4" s="1"/>
  <c r="M6" i="5"/>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AD10" i="4"/>
  <c r="W10" i="4"/>
  <c r="I10" i="4"/>
  <c r="BB8" i="4"/>
  <c r="AL8" i="4"/>
  <c r="AD8" i="4"/>
  <c r="P8" i="4"/>
  <c r="I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<sst xmlns="http://schemas.openxmlformats.org/spreadsheetml/2006/main" count="253" uniqueCount="116">
  <si>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</si>
  <si>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</si>
  <si>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</si>
  <si>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</si>
  <si>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</si>
  <si>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</si>
  <si>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</si>
  <si>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</si>
  <si>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</si>
  <si>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</si>
  <si>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</si>
  <si>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</si>
  <si>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</si>
  <si>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</si>
  <si>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</si>
  <si>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</si>
  <si>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</si>
  <si>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</si>
  <si>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</si>
  <si>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</si>
  <si>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</si>
  <si>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</si>
  <si>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</si>
  <si>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</si>
  <si>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</si>
  <si>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</si>
  <si>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</si>
  <si>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</si>
  <si>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</si>
  <si>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</si>
  <si>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</si>
  <si>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</si>
  <si>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</si>
  <si>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</si>
  <si>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</si>
  <si>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</si>
  <si>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</si>
  <si>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</si>
  <si>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</si>
  <si>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</si>
  <si>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</si>
  <si>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</si>
  <si>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</si>
  <si>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</si>
  <si>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</si>
  <si>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</si>
  <si>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</si>
  <si>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</si>
  <si>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</si>
  <si>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</si>
  <si>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</si>
  <si>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</si>
  <si>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</si>
  <si>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</si>
  <si>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</si>
  <si>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</si>
  <si>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</si>
  <si>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</si>
  <si>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</si>
  <si>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</si>
  <si>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</si>
  <si>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</si>
  <si>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</si>
  <si>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</si>
  <si>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</si>
  <si>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</si>
  <si>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</si>
  <si>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</si>
  <si>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</si>
  <si>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</si>
  <si>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</si>
  <si>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</si>
  <si>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</si>
  <si>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</si>
  <si>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</si>
  <si>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</si>
  <si>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</si>
  <si>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</si>
  <si>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</si>
  <si>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</si>
  <si>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</si>
  <si>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</si>
  <si>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</si>
  <si>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</si>
  <si>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</si>
  <si>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</si>
  <si>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</si>
  <si>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</si>
  <si>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</si>
  <si>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</si>
  <si>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</si>
  <si>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</si>
  <si>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</si>
  <si>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</si>
  <si>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</si>
  <si>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</si>
  <si>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</si>
  <si>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</si>
  <si>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</si>
  <si>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</si>
  <si>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</si>
  <si>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</si>
  <si>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</si>
  <si>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</si>
  <si>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</si>
  <si>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</si>
  <si>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</si>
  <si>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</si>
  <si>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</si>
  <si>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</si>
  <si>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</si>
  <si>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</si>
  <si>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</si>
  <si>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公共下水道施設において法定耐用年数を超過した管渠はないが、硫化水素等によるマンホールポンプ施設の劣化や汚水処理施設の故障による修繕等は頻繁に発生しており、将来的には管渠の改修に対する検討も必要となる。
　また、下水道施設全体の中長期的な施設状態を予測しながら維持管理、修繕等を効率的・計画的に実施していくためにストックマネジメント計画を策定し、老朽化対策を実施する。
※③管渠改善率（％）中のR02当該値31.49は数値誤りであり、正しい数値は0.00である。</t>
    <phoneticPr fontId="4"/>
  </si>
  <si>
    <r>
      <rPr>
        <sz val="11"/>
        <rFont val="ＭＳ ゴシック"/>
        <family val="3"/>
        <charset val="128"/>
      </rPr>
      <t>①経常収支比率は、100％を上回っており、②累積欠損金も前年度から5.7ポイント下がっているが、類似団体平均と比較しても低い傾向にあり、経営が厳しい状況にあると考えられる。要因としては、本村の人口が減少傾向にあるため使用料収入の減収が見込まれること、設備の老朽化による修繕費等の負担が大きくなっていることによる。今後は接続率の向上による使用料の増加にも努め、経常費用についても更に削減に努める。</t>
    </r>
    <r>
      <rPr>
        <sz val="11"/>
        <color theme="1"/>
        <rFont val="ＭＳ ゴシック"/>
        <family val="3"/>
        <charset val="128"/>
      </rPr>
      <t xml:space="preserve">
③流動比率は100％を上回っており、類似団体と比較しても高くなっているが、④企業債残高対事業規模比率が類似団体平均値と比較しても2倍程度高くなっている。今後も管渠の整備及び処理設備の更新により地方債残高の増加が見込まれるため、更なる経営改善を図っていく。
⑤経費回収率は100％に達し、類似団体平均値を上回っている。引き続き使用料収入の確保に努めるとともに、汚水処理コストの削減に努める。
⑥汚水処理原価は、類似団体平均値を下回っているが、施設の拡張による汚水処理費の増加が見込まれることから、接続率の向上を図る必要がある。
⑦施設利用率は、類似団体平均値を上回っているが、更なる施設の効率化を図る。
⑧水洗化率は、類似団体平均値を大きく下回っている。管渠整備及び施設拡張を進めるとともに、接続支援事業補助金を活用して加入促進に努める。</t>
    </r>
    <rPh sb="28" eb="31">
      <t>ゼンネンド</t>
    </rPh>
    <rPh sb="40" eb="41">
      <t>サ</t>
    </rPh>
    <rPh sb="86" eb="88">
      <t>ヨウイン</t>
    </rPh>
    <rPh sb="176" eb="177">
      <t>ツト</t>
    </rPh>
    <phoneticPr fontId="4"/>
  </si>
  <si>
    <t>　公共下水道事業において、人口減少や施設の老朽化が懸念されるなか、安定した健全経営を継続していくには、使用料収入の確保、効率的な事業の実施及び維持管理費用等の削減が必要である。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ストックマネジメント計画を策定し、施設の有効利用や費用の削減として、適切な施設規模及び建設時期を分析し、処理施設の増設及び農業集落排水施設との統廃合を進めるとともに、施設の将来的な老朽化対策を実施する。</t>
    <rPh sb="69" eb="70">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</si>
</sst>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31.49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01-4214-B7C9-B2E37EBEC6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2F01-4214-B7C9-B2E37EBEC6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93.44</c:v>
                </c:pt>
                <c:pt idx="2">
                  <c:v>83.03</c:v>
                </c:pt>
                <c:pt idx="3">
                  <c:v>85.38</c:v>
                </c:pt>
                <c:pt idx="4">
                  <c:v>101.93</c:v>
                </c:pt>
              </c:numCache>
            </c:numRef>
          </c:val>
          <c:extLst>
            <c:ext xmlns:c16="http://schemas.microsoft.com/office/drawing/2014/chart" uri="{C3380CC4-5D6E-409C-BE32-E72D297353CC}">
              <c16:uniqueId val="{00000000-DF1A-48A0-AB05-51E3301E93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DF1A-48A0-AB05-51E3301E93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2.8</c:v>
                </c:pt>
                <c:pt idx="2">
                  <c:v>5.49</c:v>
                </c:pt>
                <c:pt idx="3">
                  <c:v>8.0500000000000007</c:v>
                </c:pt>
                <c:pt idx="4">
                  <c:v>9.89</c:v>
                </c:pt>
              </c:numCache>
            </c:numRef>
          </c:val>
          <c:extLst>
            <c:ext xmlns:c16="http://schemas.microsoft.com/office/drawing/2014/chart" uri="{C3380CC4-5D6E-409C-BE32-E72D297353CC}">
              <c16:uniqueId val="{00000000-0504-4128-8D42-CAE5EA50E8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0504-4128-8D42-CAE5EA50E8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AA-4DDD-A6E7-5AC446ED20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CAA-4DDD-A6E7-5AC446ED20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16.48</c:v>
                </c:pt>
                <c:pt idx="2">
                  <c:v>66.16</c:v>
                </c:pt>
                <c:pt idx="3">
                  <c:v>100.3</c:v>
                </c:pt>
                <c:pt idx="4">
                  <c:v>94.6</c:v>
                </c:pt>
              </c:numCache>
            </c:numRef>
          </c:val>
          <c:extLst>
            <c:ext xmlns:c16="http://schemas.microsoft.com/office/drawing/2014/chart" uri="{C3380CC4-5D6E-409C-BE32-E72D297353CC}">
              <c16:uniqueId val="{00000000-48F4-45CB-84D6-5EB00543D6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48F4-45CB-84D6-5EB00543D6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226.02</c:v>
                </c:pt>
                <c:pt idx="2">
                  <c:v>239.39</c:v>
                </c:pt>
                <c:pt idx="3">
                  <c:v>216.04</c:v>
                </c:pt>
                <c:pt idx="4">
                  <c:v>195.53</c:v>
                </c:pt>
              </c:numCache>
            </c:numRef>
          </c:val>
          <c:extLst>
            <c:ext xmlns:c16="http://schemas.microsoft.com/office/drawing/2014/chart" uri="{C3380CC4-5D6E-409C-BE32-E72D297353CC}">
              <c16:uniqueId val="{00000000-7CD9-45EC-9960-4DFC9B466E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7CD9-45EC-9960-4DFC9B466E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2129.25</c:v>
                </c:pt>
                <c:pt idx="2">
                  <c:v>2146.08</c:v>
                </c:pt>
                <c:pt idx="3">
                  <c:v>2238.5300000000002</c:v>
                </c:pt>
                <c:pt idx="4">
                  <c:v>2134.8200000000002</c:v>
                </c:pt>
              </c:numCache>
            </c:numRef>
          </c:val>
          <c:extLst>
            <c:ext xmlns:c16="http://schemas.microsoft.com/office/drawing/2014/chart" uri="{C3380CC4-5D6E-409C-BE32-E72D297353CC}">
              <c16:uniqueId val="{00000000-8BAA-4774-92F9-89A903410E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8BAA-4774-92F9-89A903410E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100.23</c:v>
                </c:pt>
                <c:pt idx="3">
                  <c:v>110.99</c:v>
                </c:pt>
                <c:pt idx="4">
                  <c:v>100</c:v>
                </c:pt>
              </c:numCache>
            </c:numRef>
          </c:val>
          <c:extLst>
            <c:ext xmlns:c16="http://schemas.microsoft.com/office/drawing/2014/chart" uri="{C3380CC4-5D6E-409C-BE32-E72D297353CC}">
              <c16:uniqueId val="{00000000-0023-4C63-8690-33E401C315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0023-4C63-8690-33E401C315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181.25</c:v>
                </c:pt>
                <c:pt idx="2">
                  <c:v>189.26</c:v>
                </c:pt>
                <c:pt idx="3">
                  <c:v>159.22999999999999</c:v>
                </c:pt>
                <c:pt idx="4">
                  <c:v>193.51</c:v>
                </c:pt>
              </c:numCache>
            </c:numRef>
          </c:val>
          <c:extLst>
            <c:ext xmlns:c16="http://schemas.microsoft.com/office/drawing/2014/chart" uri="{C3380CC4-5D6E-409C-BE32-E72D297353CC}">
              <c16:uniqueId val="{00000000-3004-4AEC-94C1-4B7792E84F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3004-4AEC-94C1-4B7792E84F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51.47</c:v>
                </c:pt>
                <c:pt idx="2">
                  <c:v>52.83</c:v>
                </c:pt>
                <c:pt idx="3">
                  <c:v>56.28</c:v>
                </c:pt>
                <c:pt idx="4">
                  <c:v>52.08</c:v>
                </c:pt>
              </c:numCache>
            </c:numRef>
          </c:val>
          <c:extLst>
            <c:ext xmlns:c16="http://schemas.microsoft.com/office/drawing/2014/chart" uri="{C3380CC4-5D6E-409C-BE32-E72D297353CC}">
              <c16:uniqueId val="{00000000-83FD-42FE-B246-477E61CF2A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83FD-42FE-B246-477E61CF2A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45.18</c:v>
                </c:pt>
                <c:pt idx="2">
                  <c:v>62.56</c:v>
                </c:pt>
                <c:pt idx="3">
                  <c:v>61.81</c:v>
                </c:pt>
                <c:pt idx="4">
                  <c:v>61.51</c:v>
                </c:pt>
              </c:numCache>
            </c:numRef>
          </c:val>
          <c:extLst>
            <c:ext xmlns:c16="http://schemas.microsoft.com/office/drawing/2014/chart" uri="{C3380CC4-5D6E-409C-BE32-E72D297353CC}">
              <c16:uniqueId val="{00000000-811B-441E-8090-BFA03DEAB7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811B-441E-8090-BFA03DEAB7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美浦村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14365</v>
      </c>
      <c r="AM8" s="41"/>
      <c r="AN8" s="41"/>
      <c r="AO8" s="41"/>
      <c r="AP8" s="41"/>
      <c r="AQ8" s="41"/>
      <c r="AR8" s="41"/>
      <c r="AS8" s="41"/>
      <c r="AT8" s="34">
        <f>データ!T6</f>
        <v>66.61</v>
      </c>
      <c r="AU8" s="34"/>
      <c r="AV8" s="34"/>
      <c r="AW8" s="34"/>
      <c r="AX8" s="34"/>
      <c r="AY8" s="34"/>
      <c r="AZ8" s="34"/>
      <c r="BA8" s="34"/>
      <c r="BB8" s="34">
        <f>データ!U6</f>
        <v>215.66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55.13</v>
      </c>
      <c r="J10" s="34"/>
      <c r="K10" s="34"/>
      <c r="L10" s="34"/>
      <c r="M10" s="34"/>
      <c r="N10" s="34"/>
      <c r="O10" s="34"/>
      <c r="P10" s="34">
        <f>データ!P6</f>
        <v>52.68</v>
      </c>
      <c r="Q10" s="34"/>
      <c r="R10" s="34"/>
      <c r="S10" s="34"/>
      <c r="T10" s="34"/>
      <c r="U10" s="34"/>
      <c r="V10" s="34"/>
      <c r="W10" s="34">
        <f>データ!Q6</f>
        <v>100</v>
      </c>
      <c r="X10" s="34"/>
      <c r="Y10" s="34"/>
      <c r="Z10" s="34"/>
      <c r="AA10" s="34"/>
      <c r="AB10" s="34"/>
      <c r="AC10" s="34"/>
      <c r="AD10" s="41">
        <f>データ!R6</f>
        <v>3300</v>
      </c>
      <c r="AE10" s="41"/>
      <c r="AF10" s="41"/>
      <c r="AG10" s="41"/>
      <c r="AH10" s="41"/>
      <c r="AI10" s="41"/>
      <c r="AJ10" s="41"/>
      <c r="AK10" s="2"/>
      <c r="AL10" s="41">
        <f>データ!V6</f>
        <v>7495</v>
      </c>
      <c r="AM10" s="41"/>
      <c r="AN10" s="41"/>
      <c r="AO10" s="41"/>
      <c r="AP10" s="41"/>
      <c r="AQ10" s="41"/>
      <c r="AR10" s="41"/>
      <c r="AS10" s="41"/>
      <c r="AT10" s="34">
        <f>データ!W6</f>
        <v>5.41</v>
      </c>
      <c r="AU10" s="34"/>
      <c r="AV10" s="34"/>
      <c r="AW10" s="34"/>
      <c r="AX10" s="34"/>
      <c r="AY10" s="34"/>
      <c r="AZ10" s="34"/>
      <c r="BA10" s="34"/>
      <c r="BB10" s="34">
        <f>データ!X6</f>
        <v>1385.4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fhB54hOYdwnfMFtX806EOI24n4Or2z7c+ImrRGVDGl/QEozMvMg54on/YAHcVB4R2rdu0ft+wO4gUPLm6NoUA==" saltValue="mXdGEY+QB0l3lPSaccsq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84425</v>
      </c>
      <c r="D6" s="19">
        <f t="shared" si="3"/>
        <v>46</v>
      </c>
      <c r="E6" s="19">
        <f t="shared" si="3"/>
        <v>17</v>
      </c>
      <c r="F6" s="19">
        <f t="shared" si="3"/>
        <v>1</v>
      </c>
      <c r="G6" s="19">
        <f t="shared" si="3"/>
        <v>0</v>
      </c>
      <c r="H6" s="19" t="str">
        <f t="shared" si="3"/>
        <v>茨城県　美浦村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55.13</v>
      </c>
      <c r="P6" s="20">
        <f t="shared" si="3"/>
        <v>52.68</v>
      </c>
      <c r="Q6" s="20">
        <f t="shared" si="3"/>
        <v>100</v>
      </c>
      <c r="R6" s="20">
        <f t="shared" si="3"/>
        <v>3300</v>
      </c>
      <c r="S6" s="20">
        <f t="shared" si="3"/>
        <v>14365</v>
      </c>
      <c r="T6" s="20">
        <f t="shared" si="3"/>
        <v>66.61</v>
      </c>
      <c r="U6" s="20">
        <f t="shared" si="3"/>
        <v>215.66</v>
      </c>
      <c r="V6" s="20">
        <f t="shared" si="3"/>
        <v>7495</v>
      </c>
      <c r="W6" s="20">
        <f t="shared" si="3"/>
        <v>5.41</v>
      </c>
      <c r="X6" s="20">
        <f t="shared" si="3"/>
        <v>1385.4</v>
      </c>
      <c r="Y6" s="21" t="str">
        <f>IF(Y7="",NA(),Y7)</f>
        <v>-</v>
      </c>
      <c r="Z6" s="21">
        <f t="shared" ref="Z6:AH6" si="4">IF(Z7="",NA(),Z7)</f>
        <v>93.44</v>
      </c>
      <c r="AA6" s="21">
        <f t="shared" si="4"/>
        <v>83.03</v>
      </c>
      <c r="AB6" s="21">
        <f t="shared" si="4"/>
        <v>85.38</v>
      </c>
      <c r="AC6" s="21">
        <f t="shared" si="4"/>
        <v>101.93</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1">
        <f t="shared" ref="AK6:AS6" si="5">IF(AK7="",NA(),AK7)</f>
        <v>16.48</v>
      </c>
      <c r="AL6" s="21">
        <f t="shared" si="5"/>
        <v>66.16</v>
      </c>
      <c r="AM6" s="21">
        <f t="shared" si="5"/>
        <v>100.3</v>
      </c>
      <c r="AN6" s="21">
        <f t="shared" si="5"/>
        <v>94.6</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226.02</v>
      </c>
      <c r="AW6" s="21">
        <f t="shared" si="6"/>
        <v>239.39</v>
      </c>
      <c r="AX6" s="21">
        <f t="shared" si="6"/>
        <v>216.04</v>
      </c>
      <c r="AY6" s="21">
        <f t="shared" si="6"/>
        <v>195.53</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2129.25</v>
      </c>
      <c r="BH6" s="21">
        <f t="shared" si="7"/>
        <v>2146.08</v>
      </c>
      <c r="BI6" s="21">
        <f t="shared" si="7"/>
        <v>2238.5300000000002</v>
      </c>
      <c r="BJ6" s="21">
        <f t="shared" si="7"/>
        <v>2134.8200000000002</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100</v>
      </c>
      <c r="BS6" s="21">
        <f t="shared" si="8"/>
        <v>100.23</v>
      </c>
      <c r="BT6" s="21">
        <f t="shared" si="8"/>
        <v>110.99</v>
      </c>
      <c r="BU6" s="21">
        <f t="shared" si="8"/>
        <v>100</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181.25</v>
      </c>
      <c r="CD6" s="21">
        <f t="shared" si="9"/>
        <v>189.26</v>
      </c>
      <c r="CE6" s="21">
        <f t="shared" si="9"/>
        <v>159.22999999999999</v>
      </c>
      <c r="CF6" s="21">
        <f t="shared" si="9"/>
        <v>193.51</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51.47</v>
      </c>
      <c r="CO6" s="21">
        <f t="shared" si="10"/>
        <v>52.83</v>
      </c>
      <c r="CP6" s="21">
        <f t="shared" si="10"/>
        <v>56.28</v>
      </c>
      <c r="CQ6" s="21">
        <f t="shared" si="10"/>
        <v>52.08</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45.18</v>
      </c>
      <c r="CZ6" s="21">
        <f t="shared" si="11"/>
        <v>62.56</v>
      </c>
      <c r="DA6" s="21">
        <f t="shared" si="11"/>
        <v>61.81</v>
      </c>
      <c r="DB6" s="21">
        <f t="shared" si="11"/>
        <v>61.51</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2.8</v>
      </c>
      <c r="DK6" s="21">
        <f t="shared" si="12"/>
        <v>5.49</v>
      </c>
      <c r="DL6" s="21">
        <f t="shared" si="12"/>
        <v>8.0500000000000007</v>
      </c>
      <c r="DM6" s="21">
        <f t="shared" si="12"/>
        <v>9.89</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1">
        <f t="shared" ref="EF6:EN6" si="14">IF(EF7="",NA(),EF7)</f>
        <v>31.49</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84425</v>
      </c>
      <c r="D7" s="23">
        <v>46</v>
      </c>
      <c r="E7" s="23">
        <v>17</v>
      </c>
      <c r="F7" s="23">
        <v>1</v>
      </c>
      <c r="G7" s="23">
        <v>0</v>
      </c>
      <c r="H7" s="23" t="s">
        <v>96</v>
      </c>
      <c r="I7" s="23" t="s">
        <v>97</v>
      </c>
      <c r="J7" s="23" t="s">
        <v>98</v>
      </c>
      <c r="K7" s="23" t="s">
        <v>99</v>
      </c>
      <c r="L7" s="23" t="s">
        <v>100</v>
      </c>
      <c r="M7" s="23" t="s">
        <v>101</v>
      </c>
      <c r="N7" s="24" t="s">
        <v>102</v>
      </c>
      <c r="O7" s="24">
        <v>55.13</v>
      </c>
      <c r="P7" s="24">
        <v>52.68</v>
      </c>
      <c r="Q7" s="24">
        <v>100</v>
      </c>
      <c r="R7" s="24">
        <v>3300</v>
      </c>
      <c r="S7" s="24">
        <v>14365</v>
      </c>
      <c r="T7" s="24">
        <v>66.61</v>
      </c>
      <c r="U7" s="24">
        <v>215.66</v>
      </c>
      <c r="V7" s="24">
        <v>7495</v>
      </c>
      <c r="W7" s="24">
        <v>5.41</v>
      </c>
      <c r="X7" s="24">
        <v>1385.4</v>
      </c>
      <c r="Y7" s="24" t="s">
        <v>102</v>
      </c>
      <c r="Z7" s="24">
        <v>93.44</v>
      </c>
      <c r="AA7" s="24">
        <v>83.03</v>
      </c>
      <c r="AB7" s="24">
        <v>85.38</v>
      </c>
      <c r="AC7" s="24">
        <v>101.93</v>
      </c>
      <c r="AD7" s="24" t="s">
        <v>102</v>
      </c>
      <c r="AE7" s="24">
        <v>107.81</v>
      </c>
      <c r="AF7" s="24">
        <v>107.54</v>
      </c>
      <c r="AG7" s="24">
        <v>107.19</v>
      </c>
      <c r="AH7" s="24">
        <v>107.04</v>
      </c>
      <c r="AI7" s="24">
        <v>105.91</v>
      </c>
      <c r="AJ7" s="24" t="s">
        <v>102</v>
      </c>
      <c r="AK7" s="24">
        <v>16.48</v>
      </c>
      <c r="AL7" s="24">
        <v>66.16</v>
      </c>
      <c r="AM7" s="24">
        <v>100.3</v>
      </c>
      <c r="AN7" s="24">
        <v>94.6</v>
      </c>
      <c r="AO7" s="24" t="s">
        <v>102</v>
      </c>
      <c r="AP7" s="24">
        <v>18.2</v>
      </c>
      <c r="AQ7" s="24">
        <v>19.059999999999999</v>
      </c>
      <c r="AR7" s="24">
        <v>31.07</v>
      </c>
      <c r="AS7" s="24">
        <v>37.43</v>
      </c>
      <c r="AT7" s="24">
        <v>3.03</v>
      </c>
      <c r="AU7" s="24" t="s">
        <v>102</v>
      </c>
      <c r="AV7" s="24">
        <v>226.02</v>
      </c>
      <c r="AW7" s="24">
        <v>239.39</v>
      </c>
      <c r="AX7" s="24">
        <v>216.04</v>
      </c>
      <c r="AY7" s="24">
        <v>195.53</v>
      </c>
      <c r="AZ7" s="24" t="s">
        <v>102</v>
      </c>
      <c r="BA7" s="24">
        <v>48.56</v>
      </c>
      <c r="BB7" s="24">
        <v>47.58</v>
      </c>
      <c r="BC7" s="24">
        <v>51.09</v>
      </c>
      <c r="BD7" s="24">
        <v>57.42</v>
      </c>
      <c r="BE7" s="24">
        <v>78.430000000000007</v>
      </c>
      <c r="BF7" s="24" t="s">
        <v>102</v>
      </c>
      <c r="BG7" s="24">
        <v>2129.25</v>
      </c>
      <c r="BH7" s="24">
        <v>2146.08</v>
      </c>
      <c r="BI7" s="24">
        <v>2238.5300000000002</v>
      </c>
      <c r="BJ7" s="24">
        <v>2134.8200000000002</v>
      </c>
      <c r="BK7" s="24" t="s">
        <v>102</v>
      </c>
      <c r="BL7" s="24">
        <v>1245.0999999999999</v>
      </c>
      <c r="BM7" s="24">
        <v>1108.8</v>
      </c>
      <c r="BN7" s="24">
        <v>1194.56</v>
      </c>
      <c r="BO7" s="24">
        <v>1174.6099999999999</v>
      </c>
      <c r="BP7" s="24">
        <v>630.82000000000005</v>
      </c>
      <c r="BQ7" s="24" t="s">
        <v>102</v>
      </c>
      <c r="BR7" s="24">
        <v>100</v>
      </c>
      <c r="BS7" s="24">
        <v>100.23</v>
      </c>
      <c r="BT7" s="24">
        <v>110.99</v>
      </c>
      <c r="BU7" s="24">
        <v>100</v>
      </c>
      <c r="BV7" s="24" t="s">
        <v>102</v>
      </c>
      <c r="BW7" s="24">
        <v>79.77</v>
      </c>
      <c r="BX7" s="24">
        <v>79.63</v>
      </c>
      <c r="BY7" s="24">
        <v>76.78</v>
      </c>
      <c r="BZ7" s="24">
        <v>75.41</v>
      </c>
      <c r="CA7" s="24">
        <v>97.81</v>
      </c>
      <c r="CB7" s="24" t="s">
        <v>102</v>
      </c>
      <c r="CC7" s="24">
        <v>181.25</v>
      </c>
      <c r="CD7" s="24">
        <v>189.26</v>
      </c>
      <c r="CE7" s="24">
        <v>159.22999999999999</v>
      </c>
      <c r="CF7" s="24">
        <v>193.51</v>
      </c>
      <c r="CG7" s="24" t="s">
        <v>102</v>
      </c>
      <c r="CH7" s="24">
        <v>214.56</v>
      </c>
      <c r="CI7" s="24">
        <v>213.66</v>
      </c>
      <c r="CJ7" s="24">
        <v>224.31</v>
      </c>
      <c r="CK7" s="24">
        <v>223.48</v>
      </c>
      <c r="CL7" s="24">
        <v>138.75</v>
      </c>
      <c r="CM7" s="24" t="s">
        <v>102</v>
      </c>
      <c r="CN7" s="24">
        <v>51.47</v>
      </c>
      <c r="CO7" s="24">
        <v>52.83</v>
      </c>
      <c r="CP7" s="24">
        <v>56.28</v>
      </c>
      <c r="CQ7" s="24">
        <v>52.08</v>
      </c>
      <c r="CR7" s="24" t="s">
        <v>102</v>
      </c>
      <c r="CS7" s="24">
        <v>49.47</v>
      </c>
      <c r="CT7" s="24">
        <v>48.19</v>
      </c>
      <c r="CU7" s="24">
        <v>47.32</v>
      </c>
      <c r="CV7" s="24">
        <v>48.03</v>
      </c>
      <c r="CW7" s="24">
        <v>58.94</v>
      </c>
      <c r="CX7" s="24" t="s">
        <v>102</v>
      </c>
      <c r="CY7" s="24">
        <v>45.18</v>
      </c>
      <c r="CZ7" s="24">
        <v>62.56</v>
      </c>
      <c r="DA7" s="24">
        <v>61.81</v>
      </c>
      <c r="DB7" s="24">
        <v>61.51</v>
      </c>
      <c r="DC7" s="24" t="s">
        <v>102</v>
      </c>
      <c r="DD7" s="24">
        <v>82.06</v>
      </c>
      <c r="DE7" s="24">
        <v>82.26</v>
      </c>
      <c r="DF7" s="24">
        <v>81.33</v>
      </c>
      <c r="DG7" s="24">
        <v>80.95</v>
      </c>
      <c r="DH7" s="24">
        <v>95.91</v>
      </c>
      <c r="DI7" s="24" t="s">
        <v>102</v>
      </c>
      <c r="DJ7" s="24">
        <v>2.8</v>
      </c>
      <c r="DK7" s="24">
        <v>5.49</v>
      </c>
      <c r="DL7" s="24">
        <v>8.0500000000000007</v>
      </c>
      <c r="DM7" s="24">
        <v>9.89</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31.49</v>
      </c>
      <c r="EG7" s="24">
        <v>0</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林知美</cp:lastModifiedBy>
  <dcterms:created xsi:type="dcterms:W3CDTF">2025-01-24T06:59:09Z</dcterms:created>
  <dcterms:modified xsi:type="dcterms:W3CDTF">2025-02-05T01:47:23Z</dcterms:modified>
  <cp:category/>
</cp:coreProperties>
</file>