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misv-file\ファイルサーバー\020200_財政課\100  財政共通\300 20 財政調査\公営企業調査\経営比較分析表（公営企業）\R5\"/>
    </mc:Choice>
  </mc:AlternateContent>
  <workbookProtection workbookAlgorithmName="SHA-512" workbookHashValue="cVMteffb6bD5H4oVKyBIPh/oKjNudw7XjZA2UzWxleUVdvxSQHu16YnvOK42IDtmz6rUTa3D+eJ2n1Hxhm8eTQ==" workbookSaltValue="Uu0nLXmjcQw07l/OVhPgdw==" workbookSpinCount="100000" lockStructure="1"/>
  <bookViews>
    <workbookView xWindow="0" yWindow="0" windowWidth="22710" windowHeight="652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AL10" i="4"/>
  <c r="AD10" i="4"/>
  <c r="W10" i="4"/>
  <c r="B10" i="4"/>
  <c r="BB8" i="4"/>
  <c r="AD8" i="4"/>
  <c r="I8" i="4"/>
  <c r="B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<sst xmlns="http://schemas.openxmlformats.org/spreadsheetml/2006/main" count="253" uniqueCount="117">
  <si>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</si>
  <si>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</si>
  <si>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</si>
  <si>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</si>
  <si>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</si>
  <si>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</si>
  <si>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</si>
  <si>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</si>
  <si>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</si>
  <si>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</si>
  <si>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</si>
  <si>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</si>
  <si>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</si>
  <si>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</si>
  <si>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</si>
  <si>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</si>
  <si>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</si>
  <si>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</si>
  <si>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</si>
  <si>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</si>
  <si>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</si>
  <si>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</si>
  <si>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</si>
  <si>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</si>
  <si>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</si>
  <si>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</si>
  <si>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</si>
  <si>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</si>
  <si>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</si>
  <si>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</si>
  <si>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</si>
  <si>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</si>
  <si>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</si>
  <si>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</si>
  <si>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</si>
  <si>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</si>
  <si>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</si>
  <si>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</si>
  <si>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</si>
  <si>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</si>
  <si>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</si>
  <si>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</si>
  <si>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</si>
  <si>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</si>
  <si>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</si>
  <si>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</si>
  <si>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</si>
  <si>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</si>
  <si>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</si>
  <si>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</si>
  <si>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</si>
  <si>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</si>
  <si>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</si>
  <si>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</si>
  <si>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</si>
  <si>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</si>
  <si>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</si>
  <si>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</si>
  <si>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</si>
  <si>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</si>
  <si>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</si>
  <si>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</si>
  <si>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</si>
  <si>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</si>
  <si>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</si>
  <si>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</si>
  <si>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</si>
  <si>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</si>
  <si>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</si>
  <si>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</si>
  <si>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</si>
  <si>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</si>
  <si>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</si>
  <si>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</si>
  <si>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</si>
  <si>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</si>
  <si>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</si>
  <si>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</si>
  <si>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</si>
  <si>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</si>
  <si>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</si>
  <si>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</si>
  <si>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</si>
  <si>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</si>
  <si>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</si>
  <si>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</si>
  <si>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</si>
  <si>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</si>
  <si>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</si>
  <si>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</si>
  <si>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</si>
  <si>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</si>
  <si>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</si>
  <si>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</si>
  <si>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</si>
  <si>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</si>
  <si>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</si>
  <si>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</si>
  <si>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</si>
  <si>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</si>
  <si>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</si>
  <si>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</si>
  <si>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</si>
  <si>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</si>
  <si>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</si>
  <si>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</si>
  <si>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</si>
  <si>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</si>
  <si>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</si>
  <si>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</si>
  <si>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</si>
  <si>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</si>
  <si>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</si>
  <si>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</si>
  <si>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rPr>
        <sz val="11"/>
        <rFont val="ＭＳ ゴシック"/>
        <family val="3"/>
        <charset val="128"/>
      </rPr>
      <t>本町農業集落排水施設の老朽化状況については、②老朽化率に示すとおり、現時点で耐用年数を超過する管路等はありませんが、処理場施設については老朽化が著しく、早期の大規模改修が必要な状況であり、事業運営の大きな課題となっています。</t>
    </r>
    <r>
      <rPr>
        <sz val="11"/>
        <color rgb="FFFF0000"/>
        <rFont val="ＭＳ ゴシック"/>
        <family val="3"/>
        <charset val="128"/>
      </rPr>
      <t xml:space="preserve">
</t>
    </r>
    <rPh sb="0" eb="2">
      <t>ホンチョウ</t>
    </rPh>
    <rPh sb="2" eb="6">
      <t>ノウギョウシュウラク</t>
    </rPh>
    <rPh sb="6" eb="8">
      <t>ハイスイ</t>
    </rPh>
    <rPh sb="8" eb="10">
      <t>シセツ</t>
    </rPh>
    <rPh sb="11" eb="16">
      <t>ロウキュウカジョウキョウ</t>
    </rPh>
    <rPh sb="23" eb="27">
      <t>ロウキュウカリツ</t>
    </rPh>
    <rPh sb="28" eb="29">
      <t>シメ</t>
    </rPh>
    <rPh sb="34" eb="37">
      <t>ゲンジテン</t>
    </rPh>
    <rPh sb="38" eb="42">
      <t>タイヨウネンスウ</t>
    </rPh>
    <rPh sb="43" eb="45">
      <t>チョウカ</t>
    </rPh>
    <rPh sb="47" eb="50">
      <t>カンロトウ</t>
    </rPh>
    <rPh sb="68" eb="71">
      <t>ロウキュウカ</t>
    </rPh>
    <rPh sb="72" eb="73">
      <t>イチジル</t>
    </rPh>
    <rPh sb="76" eb="78">
      <t>ソウキ</t>
    </rPh>
    <rPh sb="94" eb="98">
      <t>ジギョウウンエイ</t>
    </rPh>
    <rPh sb="99" eb="100">
      <t>オオ</t>
    </rPh>
    <rPh sb="102" eb="104">
      <t>カダイ</t>
    </rPh>
    <phoneticPr fontId="15"/>
  </si>
  <si>
    <t>本町の農業集落排水事業の経営は、一般会計からの繰入金に大きく依存している状況であり、今後も処理区域内人口の減少によって、厳しい経営状況が継続することが予測されます。
また、処理場施設の大規模改修に伴い、多額の更新費用の確保が必要となっています。
このような現状と今後の見通しを考慮し、令和4年度に茨城県が改定した「生活排水ベストプラン」において、本町に4地区ある農業集落排水施設のすべてを、公共下水道へ切り替える方針を決定しました。
切り替え時期は令和15年度以降を予定しており、計画していた処理場の大規模改修は中止としながら、当面は部分的な修繕によって施設を維持していくよう、これまでの方針を変更いたします。</t>
    <rPh sb="0" eb="2">
      <t>ホンチョウ</t>
    </rPh>
    <rPh sb="12" eb="14">
      <t>ケイエイ</t>
    </rPh>
    <rPh sb="16" eb="20">
      <t>イッパンカイケイ</t>
    </rPh>
    <rPh sb="23" eb="26">
      <t>クリイレキン</t>
    </rPh>
    <rPh sb="27" eb="28">
      <t>オオ</t>
    </rPh>
    <rPh sb="30" eb="32">
      <t>イゾン</t>
    </rPh>
    <rPh sb="36" eb="38">
      <t>ジョウキョウ</t>
    </rPh>
    <rPh sb="42" eb="44">
      <t>コンゴ</t>
    </rPh>
    <rPh sb="45" eb="52">
      <t>ショリクイキナイジンコウ</t>
    </rPh>
    <rPh sb="53" eb="55">
      <t>ゲンショウ</t>
    </rPh>
    <rPh sb="60" eb="61">
      <t>キビ</t>
    </rPh>
    <rPh sb="63" eb="67">
      <t>ケイエイジョウキョウ</t>
    </rPh>
    <rPh sb="68" eb="70">
      <t>ケイゾク</t>
    </rPh>
    <rPh sb="75" eb="77">
      <t>ヨソク</t>
    </rPh>
    <rPh sb="86" eb="91">
      <t>ショリジョウシセツ</t>
    </rPh>
    <rPh sb="92" eb="97">
      <t>ダイキボカイシュウ</t>
    </rPh>
    <rPh sb="98" eb="99">
      <t>トモナ</t>
    </rPh>
    <rPh sb="101" eb="103">
      <t>タガク</t>
    </rPh>
    <rPh sb="104" eb="108">
      <t>コウシンヒヨウ</t>
    </rPh>
    <rPh sb="109" eb="111">
      <t>カクホ</t>
    </rPh>
    <rPh sb="112" eb="114">
      <t>ヒツヨウ</t>
    </rPh>
    <rPh sb="131" eb="133">
      <t>コンゴ</t>
    </rPh>
    <rPh sb="134" eb="136">
      <t>ミトオ</t>
    </rPh>
    <rPh sb="138" eb="140">
      <t>コウリョ</t>
    </rPh>
    <rPh sb="142" eb="144">
      <t>レイワ</t>
    </rPh>
    <rPh sb="145" eb="147">
      <t>ネンド</t>
    </rPh>
    <rPh sb="148" eb="151">
      <t>イバラキケン</t>
    </rPh>
    <rPh sb="152" eb="154">
      <t>カイテイ</t>
    </rPh>
    <rPh sb="157" eb="161">
      <t>セイカツハイスイ</t>
    </rPh>
    <rPh sb="217" eb="218">
      <t>キ</t>
    </rPh>
    <rPh sb="219" eb="220">
      <t>カ</t>
    </rPh>
    <rPh sb="221" eb="223">
      <t>ジキ</t>
    </rPh>
    <rPh sb="224" eb="226">
      <t>レイワ</t>
    </rPh>
    <rPh sb="228" eb="230">
      <t>ネンド</t>
    </rPh>
    <rPh sb="230" eb="232">
      <t>イコウ</t>
    </rPh>
    <rPh sb="233" eb="235">
      <t>ヨテイ</t>
    </rPh>
    <rPh sb="240" eb="242">
      <t>ケイカク</t>
    </rPh>
    <rPh sb="246" eb="249">
      <t>ショリジョウ</t>
    </rPh>
    <rPh sb="250" eb="253">
      <t>ダイキボ</t>
    </rPh>
    <rPh sb="253" eb="255">
      <t>カイシュウ</t>
    </rPh>
    <rPh sb="256" eb="258">
      <t>チュウシ</t>
    </rPh>
    <rPh sb="264" eb="266">
      <t>トウメン</t>
    </rPh>
    <rPh sb="271" eb="273">
      <t>シュウゼン</t>
    </rPh>
    <rPh sb="277" eb="279">
      <t>シセツ</t>
    </rPh>
    <rPh sb="280" eb="282">
      <t>イジ</t>
    </rPh>
    <rPh sb="294" eb="296">
      <t>ホウシン</t>
    </rPh>
    <rPh sb="297" eb="299">
      <t>ヘンコウ</t>
    </rPh>
    <phoneticPr fontId="15"/>
  </si>
  <si>
    <t>年度別の数値については、令和2年度の法適用後における4か年の数値となっております。
①経常収支比率は116.84％と目標の100％以上を上回っており、維持管理費等の費用を下水道使用料等で賄うことが出来ている状態となっておりますが、使用料収入の不足分を一般会計繰入金で賄っていることから、引き続き改善が必要であります。
②累積欠損金比率は、欠損金が発生していない状態であります。
③流動比率は48.74％と目標の100％以上を下回っており、1年以内の支払いに対応できる現金等の流動資産が不足している状態であります。
④企業債残高対事業規模比率については、企業債償還金の全額を一般会計繰入金で賄っていることから、値は0％となっています。
⑤経費回収率は58.23％と目標の100％以上を下回っています。汚水処理費用が使用料以外の収入で賄われていることから、引き続き改善が必要であります。
⑥汚水処理原価は366.38円と類似団体平均を上回っており、費用の効率性について引き続き改善が必要であります。
⑦施設利用率は32.13％と類似団体平均を下回っており、接続率向上や施設のあり方について検討する必要があります。
⑧水洗化率は81.51％と類似団体平均を下回っており、今後も水洗化率向上に繋がる取り組みが必要であります。</t>
    <rPh sb="4" eb="6">
      <t>スウチ</t>
    </rPh>
    <rPh sb="12" eb="14">
      <t>レイワ</t>
    </rPh>
    <rPh sb="15" eb="17">
      <t>ネンド</t>
    </rPh>
    <rPh sb="18" eb="19">
      <t>ホウ</t>
    </rPh>
    <rPh sb="19" eb="21">
      <t>テキヨウ</t>
    </rPh>
    <rPh sb="21" eb="22">
      <t>ゴ</t>
    </rPh>
    <rPh sb="28" eb="29">
      <t>ネン</t>
    </rPh>
    <rPh sb="30" eb="32">
      <t>スウチ</t>
    </rPh>
    <rPh sb="43" eb="45">
      <t>ケイジョウ</t>
    </rPh>
    <rPh sb="58" eb="60">
      <t>モクヒョウ</t>
    </rPh>
    <rPh sb="65" eb="67">
      <t>イジョウ</t>
    </rPh>
    <rPh sb="68" eb="70">
      <t>ウワマワ</t>
    </rPh>
    <rPh sb="75" eb="77">
      <t>イジ</t>
    </rPh>
    <rPh sb="77" eb="80">
      <t>カンリヒ</t>
    </rPh>
    <rPh sb="80" eb="81">
      <t>トウ</t>
    </rPh>
    <rPh sb="82" eb="84">
      <t>ヒヨウ</t>
    </rPh>
    <rPh sb="85" eb="88">
      <t>ゲスイドウ</t>
    </rPh>
    <rPh sb="88" eb="91">
      <t>シヨウリョウ</t>
    </rPh>
    <rPh sb="91" eb="92">
      <t>トウ</t>
    </rPh>
    <rPh sb="93" eb="94">
      <t>マカナ</t>
    </rPh>
    <rPh sb="98" eb="100">
      <t>デキ</t>
    </rPh>
    <rPh sb="103" eb="105">
      <t>ジョウタイ</t>
    </rPh>
    <rPh sb="115" eb="120">
      <t>シヨウリョウシュウニュウ</t>
    </rPh>
    <rPh sb="125" eb="127">
      <t>イッパン</t>
    </rPh>
    <rPh sb="127" eb="129">
      <t>カイケイ</t>
    </rPh>
    <rPh sb="129" eb="131">
      <t>クリイレ</t>
    </rPh>
    <rPh sb="131" eb="132">
      <t>キン</t>
    </rPh>
    <rPh sb="133" eb="134">
      <t>マカナ</t>
    </rPh>
    <rPh sb="143" eb="144">
      <t>ヒ</t>
    </rPh>
    <rPh sb="145" eb="146">
      <t>ツヅ</t>
    </rPh>
    <rPh sb="147" eb="149">
      <t>カイゼン</t>
    </rPh>
    <rPh sb="150" eb="152">
      <t>ヒツヨウ</t>
    </rPh>
    <rPh sb="160" eb="162">
      <t>ルイセキ</t>
    </rPh>
    <rPh sb="162" eb="164">
      <t>ケッソン</t>
    </rPh>
    <rPh sb="164" eb="165">
      <t>キン</t>
    </rPh>
    <rPh sb="165" eb="167">
      <t>ヒリツ</t>
    </rPh>
    <rPh sb="169" eb="172">
      <t>ケッソンキン</t>
    </rPh>
    <rPh sb="173" eb="175">
      <t>ハッセイ</t>
    </rPh>
    <rPh sb="180" eb="182">
      <t>ジョウタイ</t>
    </rPh>
    <rPh sb="190" eb="192">
      <t>リュウドウ</t>
    </rPh>
    <rPh sb="192" eb="194">
      <t>ヒリツ</t>
    </rPh>
    <rPh sb="209" eb="211">
      <t>イジョウ</t>
    </rPh>
    <rPh sb="212" eb="214">
      <t>シタマワ</t>
    </rPh>
    <rPh sb="220" eb="221">
      <t>ネン</t>
    </rPh>
    <rPh sb="221" eb="223">
      <t>イナイ</t>
    </rPh>
    <rPh sb="224" eb="226">
      <t>シハラ</t>
    </rPh>
    <rPh sb="228" eb="230">
      <t>タイオウ</t>
    </rPh>
    <rPh sb="233" eb="235">
      <t>ゲンキン</t>
    </rPh>
    <rPh sb="235" eb="236">
      <t>トウ</t>
    </rPh>
    <rPh sb="237" eb="239">
      <t>リュウドウ</t>
    </rPh>
    <rPh sb="239" eb="241">
      <t>シサン</t>
    </rPh>
    <rPh sb="242" eb="244">
      <t>フソク</t>
    </rPh>
    <rPh sb="248" eb="250">
      <t>ジョウタイ</t>
    </rPh>
    <rPh sb="304" eb="305">
      <t>アタイ</t>
    </rPh>
    <rPh sb="318" eb="320">
      <t>ケイヒ</t>
    </rPh>
    <rPh sb="320" eb="322">
      <t>カイシュウ</t>
    </rPh>
    <rPh sb="322" eb="323">
      <t>リツ</t>
    </rPh>
    <rPh sb="338" eb="340">
      <t>イジョウ</t>
    </rPh>
    <rPh sb="341" eb="343">
      <t>シタマワ</t>
    </rPh>
    <rPh sb="349" eb="355">
      <t>オスイショリヒヨウ</t>
    </rPh>
    <rPh sb="362" eb="364">
      <t>シュウニュウ</t>
    </rPh>
    <rPh sb="365" eb="366">
      <t>マカナ</t>
    </rPh>
    <rPh sb="393" eb="395">
      <t>オスイ</t>
    </rPh>
    <rPh sb="395" eb="397">
      <t>ショリ</t>
    </rPh>
    <rPh sb="397" eb="399">
      <t>ゲンカ</t>
    </rPh>
    <rPh sb="406" eb="407">
      <t>エン</t>
    </rPh>
    <rPh sb="408" eb="410">
      <t>ルイジ</t>
    </rPh>
    <rPh sb="410" eb="412">
      <t>ダンタイ</t>
    </rPh>
    <rPh sb="412" eb="414">
      <t>ヘイキン</t>
    </rPh>
    <rPh sb="415" eb="417">
      <t>ウワマワ</t>
    </rPh>
    <rPh sb="422" eb="424">
      <t>ヒヨウ</t>
    </rPh>
    <rPh sb="425" eb="428">
      <t>コウリツセイ</t>
    </rPh>
    <rPh sb="449" eb="451">
      <t>シセツ</t>
    </rPh>
    <rPh sb="451" eb="453">
      <t>リヨウ</t>
    </rPh>
    <rPh sb="453" eb="454">
      <t>リツ</t>
    </rPh>
    <rPh sb="469" eb="471">
      <t>シタマワ</t>
    </rPh>
    <rPh sb="476" eb="481">
      <t>セツゾクリツコウジョウ</t>
    </rPh>
    <rPh sb="482" eb="484">
      <t>シセツ</t>
    </rPh>
    <rPh sb="487" eb="488">
      <t>カタ</t>
    </rPh>
    <rPh sb="492" eb="494">
      <t>ケントウ</t>
    </rPh>
    <rPh sb="496" eb="498">
      <t>ヒツヨウ</t>
    </rPh>
    <rPh sb="506" eb="509">
      <t>スイセンカ</t>
    </rPh>
    <rPh sb="509" eb="510">
      <t>リツ</t>
    </rPh>
    <rPh sb="525" eb="526">
      <t>シタ</t>
    </rPh>
    <rPh sb="532" eb="534">
      <t>コンゴ</t>
    </rPh>
    <rPh sb="535" eb="537">
      <t>スイセン</t>
    </rPh>
    <rPh sb="537" eb="538">
      <t>カ</t>
    </rPh>
    <rPh sb="542" eb="543">
      <t>ツナ</t>
    </rPh>
    <rPh sb="545" eb="546">
      <t>ト</t>
    </rPh>
    <rPh sb="547" eb="548">
      <t>ク</t>
    </rPh>
    <rPh sb="550" eb="55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</si>
</sst>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117-413D-A3F6-13CB99933200}"/>
            </c:ext>
          </c:extLst>
        </c:ser>
        <c:dLbls>
          <c:showLegendKey val="0"/>
          <c:showVal val="0"/>
          <c:showCatName val="0"/>
          <c:showSerName val="0"/>
          <c:showPercent val="0"/>
          <c:showBubbleSize val="0"/>
        </c:dLbls>
        <c:gapWidth val="150"/>
        <c:axId val="348898152"/>
        <c:axId val="34889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9117-413D-A3F6-13CB99933200}"/>
            </c:ext>
          </c:extLst>
        </c:ser>
        <c:dLbls>
          <c:showLegendKey val="0"/>
          <c:showVal val="0"/>
          <c:showCatName val="0"/>
          <c:showSerName val="0"/>
          <c:showPercent val="0"/>
          <c:showBubbleSize val="0"/>
        </c:dLbls>
        <c:marker val="1"/>
        <c:smooth val="0"/>
        <c:axId val="348898152"/>
        <c:axId val="348898536"/>
      </c:lineChart>
      <c:dateAx>
        <c:axId val="348898152"/>
        <c:scaling>
          <c:orientation val="minMax"/>
        </c:scaling>
        <c:delete val="1"/>
        <c:axPos val="b"/>
        <c:numFmt formatCode="&quot;R&quot;yy" sourceLinked="1"/>
        <c:majorTickMark val="none"/>
        <c:minorTickMark val="none"/>
        <c:tickLblPos val="none"/>
        <c:crossAx val="348898536"/>
        <c:crosses val="autoZero"/>
        <c:auto val="1"/>
        <c:lblOffset val="100"/>
        <c:baseTimeUnit val="years"/>
      </c:dateAx>
      <c:valAx>
        <c:axId val="34889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9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44.36</c:v>
                </c:pt>
                <c:pt idx="2">
                  <c:v>42.18</c:v>
                </c:pt>
                <c:pt idx="3">
                  <c:v>39.81</c:v>
                </c:pt>
                <c:pt idx="4">
                  <c:v>32.130000000000003</c:v>
                </c:pt>
              </c:numCache>
            </c:numRef>
          </c:val>
          <c:extLst>
            <c:ext xmlns:c16="http://schemas.microsoft.com/office/drawing/2014/chart" uri="{C3380CC4-5D6E-409C-BE32-E72D297353CC}">
              <c16:uniqueId val="{00000000-D2B1-4FDE-B9DB-29F1EA0BB3DD}"/>
            </c:ext>
          </c:extLst>
        </c:ser>
        <c:dLbls>
          <c:showLegendKey val="0"/>
          <c:showVal val="0"/>
          <c:showCatName val="0"/>
          <c:showSerName val="0"/>
          <c:showPercent val="0"/>
          <c:showBubbleSize val="0"/>
        </c:dLbls>
        <c:gapWidth val="150"/>
        <c:axId val="349925392"/>
        <c:axId val="3499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D2B1-4FDE-B9DB-29F1EA0BB3DD}"/>
            </c:ext>
          </c:extLst>
        </c:ser>
        <c:dLbls>
          <c:showLegendKey val="0"/>
          <c:showVal val="0"/>
          <c:showCatName val="0"/>
          <c:showSerName val="0"/>
          <c:showPercent val="0"/>
          <c:showBubbleSize val="0"/>
        </c:dLbls>
        <c:marker val="1"/>
        <c:smooth val="0"/>
        <c:axId val="349925392"/>
        <c:axId val="349924608"/>
      </c:lineChart>
      <c:dateAx>
        <c:axId val="349925392"/>
        <c:scaling>
          <c:orientation val="minMax"/>
        </c:scaling>
        <c:delete val="1"/>
        <c:axPos val="b"/>
        <c:numFmt formatCode="&quot;R&quot;yy" sourceLinked="1"/>
        <c:majorTickMark val="none"/>
        <c:minorTickMark val="none"/>
        <c:tickLblPos val="none"/>
        <c:crossAx val="349924608"/>
        <c:crosses val="autoZero"/>
        <c:auto val="1"/>
        <c:lblOffset val="100"/>
        <c:baseTimeUnit val="years"/>
      </c:dateAx>
      <c:valAx>
        <c:axId val="349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81.05</c:v>
                </c:pt>
                <c:pt idx="2">
                  <c:v>81.84</c:v>
                </c:pt>
                <c:pt idx="3">
                  <c:v>81.91</c:v>
                </c:pt>
                <c:pt idx="4">
                  <c:v>81.510000000000005</c:v>
                </c:pt>
              </c:numCache>
            </c:numRef>
          </c:val>
          <c:extLst>
            <c:ext xmlns:c16="http://schemas.microsoft.com/office/drawing/2014/chart" uri="{C3380CC4-5D6E-409C-BE32-E72D297353CC}">
              <c16:uniqueId val="{00000000-99B2-49AA-892C-96807B8C6676}"/>
            </c:ext>
          </c:extLst>
        </c:ser>
        <c:dLbls>
          <c:showLegendKey val="0"/>
          <c:showVal val="0"/>
          <c:showCatName val="0"/>
          <c:showSerName val="0"/>
          <c:showPercent val="0"/>
          <c:showBubbleSize val="0"/>
        </c:dLbls>
        <c:gapWidth val="150"/>
        <c:axId val="349927744"/>
        <c:axId val="34992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99B2-49AA-892C-96807B8C6676}"/>
            </c:ext>
          </c:extLst>
        </c:ser>
        <c:dLbls>
          <c:showLegendKey val="0"/>
          <c:showVal val="0"/>
          <c:showCatName val="0"/>
          <c:showSerName val="0"/>
          <c:showPercent val="0"/>
          <c:showBubbleSize val="0"/>
        </c:dLbls>
        <c:marker val="1"/>
        <c:smooth val="0"/>
        <c:axId val="349927744"/>
        <c:axId val="349922648"/>
      </c:lineChart>
      <c:dateAx>
        <c:axId val="349927744"/>
        <c:scaling>
          <c:orientation val="minMax"/>
        </c:scaling>
        <c:delete val="1"/>
        <c:axPos val="b"/>
        <c:numFmt formatCode="&quot;R&quot;yy" sourceLinked="1"/>
        <c:majorTickMark val="none"/>
        <c:minorTickMark val="none"/>
        <c:tickLblPos val="none"/>
        <c:crossAx val="349922648"/>
        <c:crosses val="autoZero"/>
        <c:auto val="1"/>
        <c:lblOffset val="100"/>
        <c:baseTimeUnit val="years"/>
      </c:dateAx>
      <c:valAx>
        <c:axId val="34992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103.74</c:v>
                </c:pt>
                <c:pt idx="2">
                  <c:v>111.61</c:v>
                </c:pt>
                <c:pt idx="3">
                  <c:v>116.27</c:v>
                </c:pt>
                <c:pt idx="4">
                  <c:v>116.84</c:v>
                </c:pt>
              </c:numCache>
            </c:numRef>
          </c:val>
          <c:extLst>
            <c:ext xmlns:c16="http://schemas.microsoft.com/office/drawing/2014/chart" uri="{C3380CC4-5D6E-409C-BE32-E72D297353CC}">
              <c16:uniqueId val="{00000000-D815-44B4-A074-81588A4E69A3}"/>
            </c:ext>
          </c:extLst>
        </c:ser>
        <c:dLbls>
          <c:showLegendKey val="0"/>
          <c:showVal val="0"/>
          <c:showCatName val="0"/>
          <c:showSerName val="0"/>
          <c:showPercent val="0"/>
          <c:showBubbleSize val="0"/>
        </c:dLbls>
        <c:gapWidth val="150"/>
        <c:axId val="348946632"/>
        <c:axId val="34894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D815-44B4-A074-81588A4E69A3}"/>
            </c:ext>
          </c:extLst>
        </c:ser>
        <c:dLbls>
          <c:showLegendKey val="0"/>
          <c:showVal val="0"/>
          <c:showCatName val="0"/>
          <c:showSerName val="0"/>
          <c:showPercent val="0"/>
          <c:showBubbleSize val="0"/>
        </c:dLbls>
        <c:marker val="1"/>
        <c:smooth val="0"/>
        <c:axId val="348946632"/>
        <c:axId val="348947016"/>
      </c:lineChart>
      <c:dateAx>
        <c:axId val="348946632"/>
        <c:scaling>
          <c:orientation val="minMax"/>
        </c:scaling>
        <c:delete val="1"/>
        <c:axPos val="b"/>
        <c:numFmt formatCode="&quot;R&quot;yy" sourceLinked="1"/>
        <c:majorTickMark val="none"/>
        <c:minorTickMark val="none"/>
        <c:tickLblPos val="none"/>
        <c:crossAx val="348947016"/>
        <c:crosses val="autoZero"/>
        <c:auto val="1"/>
        <c:lblOffset val="100"/>
        <c:baseTimeUnit val="years"/>
      </c:dateAx>
      <c:valAx>
        <c:axId val="34894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4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3.48</c:v>
                </c:pt>
                <c:pt idx="2">
                  <c:v>7.49</c:v>
                </c:pt>
                <c:pt idx="3">
                  <c:v>10.7</c:v>
                </c:pt>
                <c:pt idx="4">
                  <c:v>14.02</c:v>
                </c:pt>
              </c:numCache>
            </c:numRef>
          </c:val>
          <c:extLst>
            <c:ext xmlns:c16="http://schemas.microsoft.com/office/drawing/2014/chart" uri="{C3380CC4-5D6E-409C-BE32-E72D297353CC}">
              <c16:uniqueId val="{00000000-B902-46D9-9EA1-6645F09BCD73}"/>
            </c:ext>
          </c:extLst>
        </c:ser>
        <c:dLbls>
          <c:showLegendKey val="0"/>
          <c:showVal val="0"/>
          <c:showCatName val="0"/>
          <c:showSerName val="0"/>
          <c:showPercent val="0"/>
          <c:showBubbleSize val="0"/>
        </c:dLbls>
        <c:gapWidth val="150"/>
        <c:axId val="349822176"/>
        <c:axId val="3498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B902-46D9-9EA1-6645F09BCD73}"/>
            </c:ext>
          </c:extLst>
        </c:ser>
        <c:dLbls>
          <c:showLegendKey val="0"/>
          <c:showVal val="0"/>
          <c:showCatName val="0"/>
          <c:showSerName val="0"/>
          <c:showPercent val="0"/>
          <c:showBubbleSize val="0"/>
        </c:dLbls>
        <c:marker val="1"/>
        <c:smooth val="0"/>
        <c:axId val="349822176"/>
        <c:axId val="349822560"/>
      </c:lineChart>
      <c:dateAx>
        <c:axId val="349822176"/>
        <c:scaling>
          <c:orientation val="minMax"/>
        </c:scaling>
        <c:delete val="1"/>
        <c:axPos val="b"/>
        <c:numFmt formatCode="&quot;R&quot;yy" sourceLinked="1"/>
        <c:majorTickMark val="none"/>
        <c:minorTickMark val="none"/>
        <c:tickLblPos val="none"/>
        <c:crossAx val="349822560"/>
        <c:crosses val="autoZero"/>
        <c:auto val="1"/>
        <c:lblOffset val="100"/>
        <c:baseTimeUnit val="years"/>
      </c:dateAx>
      <c:valAx>
        <c:axId val="3498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70A-4E03-B312-A39C8A28DF13}"/>
            </c:ext>
          </c:extLst>
        </c:ser>
        <c:dLbls>
          <c:showLegendKey val="0"/>
          <c:showVal val="0"/>
          <c:showCatName val="0"/>
          <c:showSerName val="0"/>
          <c:showPercent val="0"/>
          <c:showBubbleSize val="0"/>
        </c:dLbls>
        <c:gapWidth val="150"/>
        <c:axId val="349881120"/>
        <c:axId val="34988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370A-4E03-B312-A39C8A28DF13}"/>
            </c:ext>
          </c:extLst>
        </c:ser>
        <c:dLbls>
          <c:showLegendKey val="0"/>
          <c:showVal val="0"/>
          <c:showCatName val="0"/>
          <c:showSerName val="0"/>
          <c:showPercent val="0"/>
          <c:showBubbleSize val="0"/>
        </c:dLbls>
        <c:marker val="1"/>
        <c:smooth val="0"/>
        <c:axId val="349881120"/>
        <c:axId val="349882296"/>
      </c:lineChart>
      <c:dateAx>
        <c:axId val="349881120"/>
        <c:scaling>
          <c:orientation val="minMax"/>
        </c:scaling>
        <c:delete val="1"/>
        <c:axPos val="b"/>
        <c:numFmt formatCode="&quot;R&quot;yy" sourceLinked="1"/>
        <c:majorTickMark val="none"/>
        <c:minorTickMark val="none"/>
        <c:tickLblPos val="none"/>
        <c:crossAx val="349882296"/>
        <c:crosses val="autoZero"/>
        <c:auto val="1"/>
        <c:lblOffset val="100"/>
        <c:baseTimeUnit val="years"/>
      </c:dateAx>
      <c:valAx>
        <c:axId val="34988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F6-4049-A21B-916F80799A22}"/>
            </c:ext>
          </c:extLst>
        </c:ser>
        <c:dLbls>
          <c:showLegendKey val="0"/>
          <c:showVal val="0"/>
          <c:showCatName val="0"/>
          <c:showSerName val="0"/>
          <c:showPercent val="0"/>
          <c:showBubbleSize val="0"/>
        </c:dLbls>
        <c:gapWidth val="150"/>
        <c:axId val="349880336"/>
        <c:axId val="34987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F4F6-4049-A21B-916F80799A22}"/>
            </c:ext>
          </c:extLst>
        </c:ser>
        <c:dLbls>
          <c:showLegendKey val="0"/>
          <c:showVal val="0"/>
          <c:showCatName val="0"/>
          <c:showSerName val="0"/>
          <c:showPercent val="0"/>
          <c:showBubbleSize val="0"/>
        </c:dLbls>
        <c:marker val="1"/>
        <c:smooth val="0"/>
        <c:axId val="349880336"/>
        <c:axId val="349879160"/>
      </c:lineChart>
      <c:dateAx>
        <c:axId val="349880336"/>
        <c:scaling>
          <c:orientation val="minMax"/>
        </c:scaling>
        <c:delete val="1"/>
        <c:axPos val="b"/>
        <c:numFmt formatCode="&quot;R&quot;yy" sourceLinked="1"/>
        <c:majorTickMark val="none"/>
        <c:minorTickMark val="none"/>
        <c:tickLblPos val="none"/>
        <c:crossAx val="349879160"/>
        <c:crosses val="autoZero"/>
        <c:auto val="1"/>
        <c:lblOffset val="100"/>
        <c:baseTimeUnit val="years"/>
      </c:dateAx>
      <c:valAx>
        <c:axId val="34987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21.72</c:v>
                </c:pt>
                <c:pt idx="2">
                  <c:v>29.66</c:v>
                </c:pt>
                <c:pt idx="3">
                  <c:v>54.75</c:v>
                </c:pt>
                <c:pt idx="4">
                  <c:v>48.74</c:v>
                </c:pt>
              </c:numCache>
            </c:numRef>
          </c:val>
          <c:extLst>
            <c:ext xmlns:c16="http://schemas.microsoft.com/office/drawing/2014/chart" uri="{C3380CC4-5D6E-409C-BE32-E72D297353CC}">
              <c16:uniqueId val="{00000000-A94C-4EC5-9A82-519D7A0F22C7}"/>
            </c:ext>
          </c:extLst>
        </c:ser>
        <c:dLbls>
          <c:showLegendKey val="0"/>
          <c:showVal val="0"/>
          <c:showCatName val="0"/>
          <c:showSerName val="0"/>
          <c:showPercent val="0"/>
          <c:showBubbleSize val="0"/>
        </c:dLbls>
        <c:gapWidth val="150"/>
        <c:axId val="349879552"/>
        <c:axId val="3498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A94C-4EC5-9A82-519D7A0F22C7}"/>
            </c:ext>
          </c:extLst>
        </c:ser>
        <c:dLbls>
          <c:showLegendKey val="0"/>
          <c:showVal val="0"/>
          <c:showCatName val="0"/>
          <c:showSerName val="0"/>
          <c:showPercent val="0"/>
          <c:showBubbleSize val="0"/>
        </c:dLbls>
        <c:marker val="1"/>
        <c:smooth val="0"/>
        <c:axId val="349879552"/>
        <c:axId val="349880728"/>
      </c:lineChart>
      <c:dateAx>
        <c:axId val="349879552"/>
        <c:scaling>
          <c:orientation val="minMax"/>
        </c:scaling>
        <c:delete val="1"/>
        <c:axPos val="b"/>
        <c:numFmt formatCode="&quot;R&quot;yy" sourceLinked="1"/>
        <c:majorTickMark val="none"/>
        <c:minorTickMark val="none"/>
        <c:tickLblPos val="none"/>
        <c:crossAx val="349880728"/>
        <c:crosses val="autoZero"/>
        <c:auto val="1"/>
        <c:lblOffset val="100"/>
        <c:baseTimeUnit val="years"/>
      </c:dateAx>
      <c:valAx>
        <c:axId val="3498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BD8-42B1-956A-08A1440156E9}"/>
            </c:ext>
          </c:extLst>
        </c:ser>
        <c:dLbls>
          <c:showLegendKey val="0"/>
          <c:showVal val="0"/>
          <c:showCatName val="0"/>
          <c:showSerName val="0"/>
          <c:showPercent val="0"/>
          <c:showBubbleSize val="0"/>
        </c:dLbls>
        <c:gapWidth val="150"/>
        <c:axId val="349923040"/>
        <c:axId val="3499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5BD8-42B1-956A-08A1440156E9}"/>
            </c:ext>
          </c:extLst>
        </c:ser>
        <c:dLbls>
          <c:showLegendKey val="0"/>
          <c:showVal val="0"/>
          <c:showCatName val="0"/>
          <c:showSerName val="0"/>
          <c:showPercent val="0"/>
          <c:showBubbleSize val="0"/>
        </c:dLbls>
        <c:marker val="1"/>
        <c:smooth val="0"/>
        <c:axId val="349923040"/>
        <c:axId val="349926176"/>
      </c:lineChart>
      <c:dateAx>
        <c:axId val="349923040"/>
        <c:scaling>
          <c:orientation val="minMax"/>
        </c:scaling>
        <c:delete val="1"/>
        <c:axPos val="b"/>
        <c:numFmt formatCode="&quot;R&quot;yy" sourceLinked="1"/>
        <c:majorTickMark val="none"/>
        <c:minorTickMark val="none"/>
        <c:tickLblPos val="none"/>
        <c:crossAx val="349926176"/>
        <c:crosses val="autoZero"/>
        <c:auto val="1"/>
        <c:lblOffset val="100"/>
        <c:baseTimeUnit val="years"/>
      </c:dateAx>
      <c:valAx>
        <c:axId val="3499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60.86</c:v>
                </c:pt>
                <c:pt idx="2">
                  <c:v>60.1</c:v>
                </c:pt>
                <c:pt idx="3">
                  <c:v>51.08</c:v>
                </c:pt>
                <c:pt idx="4">
                  <c:v>58.23</c:v>
                </c:pt>
              </c:numCache>
            </c:numRef>
          </c:val>
          <c:extLst>
            <c:ext xmlns:c16="http://schemas.microsoft.com/office/drawing/2014/chart" uri="{C3380CC4-5D6E-409C-BE32-E72D297353CC}">
              <c16:uniqueId val="{00000000-9E6B-443E-BA63-675A66BBC5A9}"/>
            </c:ext>
          </c:extLst>
        </c:ser>
        <c:dLbls>
          <c:showLegendKey val="0"/>
          <c:showVal val="0"/>
          <c:showCatName val="0"/>
          <c:showSerName val="0"/>
          <c:showPercent val="0"/>
          <c:showBubbleSize val="0"/>
        </c:dLbls>
        <c:gapWidth val="150"/>
        <c:axId val="349924216"/>
        <c:axId val="34992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9E6B-443E-BA63-675A66BBC5A9}"/>
            </c:ext>
          </c:extLst>
        </c:ser>
        <c:dLbls>
          <c:showLegendKey val="0"/>
          <c:showVal val="0"/>
          <c:showCatName val="0"/>
          <c:showSerName val="0"/>
          <c:showPercent val="0"/>
          <c:showBubbleSize val="0"/>
        </c:dLbls>
        <c:marker val="1"/>
        <c:smooth val="0"/>
        <c:axId val="349924216"/>
        <c:axId val="349927352"/>
      </c:lineChart>
      <c:dateAx>
        <c:axId val="349924216"/>
        <c:scaling>
          <c:orientation val="minMax"/>
        </c:scaling>
        <c:delete val="1"/>
        <c:axPos val="b"/>
        <c:numFmt formatCode="&quot;R&quot;yy" sourceLinked="1"/>
        <c:majorTickMark val="none"/>
        <c:minorTickMark val="none"/>
        <c:tickLblPos val="none"/>
        <c:crossAx val="349927352"/>
        <c:crosses val="autoZero"/>
        <c:auto val="1"/>
        <c:lblOffset val="100"/>
        <c:baseTimeUnit val="years"/>
      </c:dateAx>
      <c:valAx>
        <c:axId val="34992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334.48</c:v>
                </c:pt>
                <c:pt idx="2">
                  <c:v>341.18</c:v>
                </c:pt>
                <c:pt idx="3">
                  <c:v>408.81</c:v>
                </c:pt>
                <c:pt idx="4">
                  <c:v>366.38</c:v>
                </c:pt>
              </c:numCache>
            </c:numRef>
          </c:val>
          <c:extLst>
            <c:ext xmlns:c16="http://schemas.microsoft.com/office/drawing/2014/chart" uri="{C3380CC4-5D6E-409C-BE32-E72D297353CC}">
              <c16:uniqueId val="{00000000-899D-4D9A-A94C-BA027EB4CE0E}"/>
            </c:ext>
          </c:extLst>
        </c:ser>
        <c:dLbls>
          <c:showLegendKey val="0"/>
          <c:showVal val="0"/>
          <c:showCatName val="0"/>
          <c:showSerName val="0"/>
          <c:showPercent val="0"/>
          <c:showBubbleSize val="0"/>
        </c:dLbls>
        <c:gapWidth val="150"/>
        <c:axId val="349921864"/>
        <c:axId val="34992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99D-4D9A-A94C-BA027EB4CE0E}"/>
            </c:ext>
          </c:extLst>
        </c:ser>
        <c:dLbls>
          <c:showLegendKey val="0"/>
          <c:showVal val="0"/>
          <c:showCatName val="0"/>
          <c:showSerName val="0"/>
          <c:showPercent val="0"/>
          <c:showBubbleSize val="0"/>
        </c:dLbls>
        <c:marker val="1"/>
        <c:smooth val="0"/>
        <c:axId val="349921864"/>
        <c:axId val="349923432"/>
      </c:lineChart>
      <c:dateAx>
        <c:axId val="349921864"/>
        <c:scaling>
          <c:orientation val="minMax"/>
        </c:scaling>
        <c:delete val="1"/>
        <c:axPos val="b"/>
        <c:numFmt formatCode="&quot;R&quot;yy" sourceLinked="1"/>
        <c:majorTickMark val="none"/>
        <c:minorTickMark val="none"/>
        <c:tickLblPos val="none"/>
        <c:crossAx val="349923432"/>
        <c:crosses val="autoZero"/>
        <c:auto val="1"/>
        <c:lblOffset val="100"/>
        <c:baseTimeUnit val="years"/>
      </c:dateAx>
      <c:valAx>
        <c:axId val="34992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5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阿見町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5">
        <f>データ!S6</f>
        <v>49489</v>
      </c>
      <c r="AM8" s="45"/>
      <c r="AN8" s="45"/>
      <c r="AO8" s="45"/>
      <c r="AP8" s="45"/>
      <c r="AQ8" s="45"/>
      <c r="AR8" s="45"/>
      <c r="AS8" s="45"/>
      <c r="AT8" s="46">
        <f>データ!T6</f>
        <v>71.400000000000006</v>
      </c>
      <c r="AU8" s="46"/>
      <c r="AV8" s="46"/>
      <c r="AW8" s="46"/>
      <c r="AX8" s="46"/>
      <c r="AY8" s="46"/>
      <c r="AZ8" s="46"/>
      <c r="BA8" s="46"/>
      <c r="BB8" s="46">
        <f>データ!U6</f>
        <v>693.12</v>
      </c>
      <c r="BC8" s="46"/>
      <c r="BD8" s="46"/>
      <c r="BE8" s="46"/>
      <c r="BF8" s="46"/>
      <c r="BG8" s="46"/>
      <c r="BH8" s="46"/>
      <c r="BI8" s="46"/>
      <c r="BJ8" s="3"/>
      <c r="BK8" s="3"/>
      <c r="BL8" s="66" t="s">
        <v>10</v>
      </c>
      <c r="BM8" s="67"/>
      <c r="BN8" s="68" t="s">
        <v>11</v>
      </c>
      <c r="BO8" s="68"/>
      <c r="BP8" s="68"/>
      <c r="BQ8" s="68"/>
      <c r="BR8" s="68"/>
      <c r="BS8" s="68"/>
      <c r="BT8" s="68"/>
      <c r="BU8" s="68"/>
      <c r="BV8" s="68"/>
      <c r="BW8" s="68"/>
      <c r="BX8" s="68"/>
      <c r="BY8" s="69"/>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72.650000000000006</v>
      </c>
      <c r="J10" s="46"/>
      <c r="K10" s="46"/>
      <c r="L10" s="46"/>
      <c r="M10" s="46"/>
      <c r="N10" s="46"/>
      <c r="O10" s="46"/>
      <c r="P10" s="46">
        <f>データ!P6</f>
        <v>3.69</v>
      </c>
      <c r="Q10" s="46"/>
      <c r="R10" s="46"/>
      <c r="S10" s="46"/>
      <c r="T10" s="46"/>
      <c r="U10" s="46"/>
      <c r="V10" s="46"/>
      <c r="W10" s="46">
        <f>データ!Q6</f>
        <v>76.37</v>
      </c>
      <c r="X10" s="46"/>
      <c r="Y10" s="46"/>
      <c r="Z10" s="46"/>
      <c r="AA10" s="46"/>
      <c r="AB10" s="46"/>
      <c r="AC10" s="46"/>
      <c r="AD10" s="45">
        <f>データ!R6</f>
        <v>4125</v>
      </c>
      <c r="AE10" s="45"/>
      <c r="AF10" s="45"/>
      <c r="AG10" s="45"/>
      <c r="AH10" s="45"/>
      <c r="AI10" s="45"/>
      <c r="AJ10" s="45"/>
      <c r="AK10" s="2"/>
      <c r="AL10" s="45">
        <f>データ!V6</f>
        <v>1823</v>
      </c>
      <c r="AM10" s="45"/>
      <c r="AN10" s="45"/>
      <c r="AO10" s="45"/>
      <c r="AP10" s="45"/>
      <c r="AQ10" s="45"/>
      <c r="AR10" s="45"/>
      <c r="AS10" s="45"/>
      <c r="AT10" s="46">
        <f>データ!W6</f>
        <v>1.32</v>
      </c>
      <c r="AU10" s="46"/>
      <c r="AV10" s="46"/>
      <c r="AW10" s="46"/>
      <c r="AX10" s="46"/>
      <c r="AY10" s="46"/>
      <c r="AZ10" s="46"/>
      <c r="BA10" s="46"/>
      <c r="BB10" s="46">
        <f>データ!X6</f>
        <v>1381.06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eshsuCi0NQlP9MbXEtU0r972Cm1+x214KlLSuj6RBoV1/2Ie+e0ibbue0H+xu8Ysia0IK2IMvnv1XwYeZEWkQ==" saltValue="6u7CISenbXeeO+nYmtcs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84433</v>
      </c>
      <c r="D6" s="19">
        <f t="shared" si="3"/>
        <v>46</v>
      </c>
      <c r="E6" s="19">
        <f t="shared" si="3"/>
        <v>17</v>
      </c>
      <c r="F6" s="19">
        <f t="shared" si="3"/>
        <v>5</v>
      </c>
      <c r="G6" s="19">
        <f t="shared" si="3"/>
        <v>0</v>
      </c>
      <c r="H6" s="19" t="str">
        <f t="shared" si="3"/>
        <v>茨城県　阿見町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72.650000000000006</v>
      </c>
      <c r="P6" s="20">
        <f t="shared" si="3"/>
        <v>3.69</v>
      </c>
      <c r="Q6" s="20">
        <f t="shared" si="3"/>
        <v>76.37</v>
      </c>
      <c r="R6" s="20">
        <f t="shared" si="3"/>
        <v>4125</v>
      </c>
      <c r="S6" s="20">
        <f t="shared" si="3"/>
        <v>49489</v>
      </c>
      <c r="T6" s="20">
        <f t="shared" si="3"/>
        <v>71.400000000000006</v>
      </c>
      <c r="U6" s="20">
        <f t="shared" si="3"/>
        <v>693.12</v>
      </c>
      <c r="V6" s="20">
        <f t="shared" si="3"/>
        <v>1823</v>
      </c>
      <c r="W6" s="20">
        <f t="shared" si="3"/>
        <v>1.32</v>
      </c>
      <c r="X6" s="20">
        <f t="shared" si="3"/>
        <v>1381.06</v>
      </c>
      <c r="Y6" s="21" t="str">
        <f>IF(Y7="",NA(),Y7)</f>
        <v>-</v>
      </c>
      <c r="Z6" s="21">
        <f t="shared" ref="Z6:AH6" si="4">IF(Z7="",NA(),Z7)</f>
        <v>103.74</v>
      </c>
      <c r="AA6" s="21">
        <f t="shared" si="4"/>
        <v>111.61</v>
      </c>
      <c r="AB6" s="21">
        <f t="shared" si="4"/>
        <v>116.27</v>
      </c>
      <c r="AC6" s="21">
        <f t="shared" si="4"/>
        <v>116.84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21.72</v>
      </c>
      <c r="AW6" s="21">
        <f t="shared" si="6"/>
        <v>29.66</v>
      </c>
      <c r="AX6" s="21">
        <f t="shared" si="6"/>
        <v>54.75</v>
      </c>
      <c r="AY6" s="21">
        <f t="shared" si="6"/>
        <v>48.74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60.86</v>
      </c>
      <c r="BS6" s="21">
        <f t="shared" si="8"/>
        <v>60.1</v>
      </c>
      <c r="BT6" s="21">
        <f t="shared" si="8"/>
        <v>51.08</v>
      </c>
      <c r="BU6" s="21">
        <f t="shared" si="8"/>
        <v>58.23</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334.48</v>
      </c>
      <c r="CD6" s="21">
        <f t="shared" si="9"/>
        <v>341.18</v>
      </c>
      <c r="CE6" s="21">
        <f t="shared" si="9"/>
        <v>408.81</v>
      </c>
      <c r="CF6" s="21">
        <f t="shared" si="9"/>
        <v>366.38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44.36</v>
      </c>
      <c r="CO6" s="21">
        <f t="shared" si="10"/>
        <v>42.18</v>
      </c>
      <c r="CP6" s="21">
        <f t="shared" si="10"/>
        <v>39.81</v>
      </c>
      <c r="CQ6" s="21">
        <f t="shared" si="10"/>
        <v>32.130000000000003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81.05</v>
      </c>
      <c r="CZ6" s="21">
        <f t="shared" si="11"/>
        <v>81.84</v>
      </c>
      <c r="DA6" s="21">
        <f t="shared" si="11"/>
        <v>81.91</v>
      </c>
      <c r="DB6" s="21">
        <f t="shared" si="11"/>
        <v>81.510000000000005</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3.48</v>
      </c>
      <c r="DK6" s="21">
        <f t="shared" si="12"/>
        <v>7.49</v>
      </c>
      <c r="DL6" s="21">
        <f t="shared" si="12"/>
        <v>10.7</v>
      </c>
      <c r="DM6" s="21">
        <f t="shared" si="12"/>
        <v>14.02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84433</v>
      </c>
      <c r="D7" s="23">
        <v>46</v>
      </c>
      <c r="E7" s="23">
        <v>17</v>
      </c>
      <c r="F7" s="23">
        <v>5</v>
      </c>
      <c r="G7" s="23">
        <v>0</v>
      </c>
      <c r="H7" s="23" t="s">
        <v>96</v>
      </c>
      <c r="I7" s="23" t="s">
        <v>97</v>
      </c>
      <c r="J7" s="23" t="s">
        <v>98</v>
      </c>
      <c r="K7" s="23" t="s">
        <v>99</v>
      </c>
      <c r="L7" s="23" t="s">
        <v>100</v>
      </c>
      <c r="M7" s="23" t="s">
        <v>101</v>
      </c>
      <c r="N7" s="24" t="s">
        <v>102</v>
      </c>
      <c r="O7" s="24">
        <v>72.650000000000006</v>
      </c>
      <c r="P7" s="24">
        <v>3.69</v>
      </c>
      <c r="Q7" s="24">
        <v>76.37</v>
      </c>
      <c r="R7" s="24">
        <v>4125</v>
      </c>
      <c r="S7" s="24">
        <v>49489</v>
      </c>
      <c r="T7" s="24">
        <v>71.400000000000006</v>
      </c>
      <c r="U7" s="24">
        <v>693.12</v>
      </c>
      <c r="V7" s="24">
        <v>1823</v>
      </c>
      <c r="W7" s="24">
        <v>1.32</v>
      </c>
      <c r="X7" s="24">
        <v>1381.06</v>
      </c>
      <c r="Y7" s="24" t="s">
        <v>102</v>
      </c>
      <c r="Z7" s="24">
        <v>103.74</v>
      </c>
      <c r="AA7" s="24">
        <v>111.61</v>
      </c>
      <c r="AB7" s="24">
        <v>116.27</v>
      </c>
      <c r="AC7" s="24">
        <v>116.84</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21.72</v>
      </c>
      <c r="AW7" s="24">
        <v>29.66</v>
      </c>
      <c r="AX7" s="24">
        <v>54.75</v>
      </c>
      <c r="AY7" s="24">
        <v>48.74</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60.86</v>
      </c>
      <c r="BS7" s="24">
        <v>60.1</v>
      </c>
      <c r="BT7" s="24">
        <v>51.08</v>
      </c>
      <c r="BU7" s="24">
        <v>58.23</v>
      </c>
      <c r="BV7" s="24" t="s">
        <v>102</v>
      </c>
      <c r="BW7" s="24">
        <v>57.08</v>
      </c>
      <c r="BX7" s="24">
        <v>56.26</v>
      </c>
      <c r="BY7" s="24">
        <v>52.94</v>
      </c>
      <c r="BZ7" s="24">
        <v>52.05</v>
      </c>
      <c r="CA7" s="24">
        <v>56.93</v>
      </c>
      <c r="CB7" s="24" t="s">
        <v>102</v>
      </c>
      <c r="CC7" s="24">
        <v>334.48</v>
      </c>
      <c r="CD7" s="24">
        <v>341.18</v>
      </c>
      <c r="CE7" s="24">
        <v>408.81</v>
      </c>
      <c r="CF7" s="24">
        <v>366.38</v>
      </c>
      <c r="CG7" s="24" t="s">
        <v>102</v>
      </c>
      <c r="CH7" s="24">
        <v>274.99</v>
      </c>
      <c r="CI7" s="24">
        <v>282.08999999999997</v>
      </c>
      <c r="CJ7" s="24">
        <v>303.27999999999997</v>
      </c>
      <c r="CK7" s="24">
        <v>301.86</v>
      </c>
      <c r="CL7" s="24">
        <v>271.14999999999998</v>
      </c>
      <c r="CM7" s="24" t="s">
        <v>102</v>
      </c>
      <c r="CN7" s="24">
        <v>44.36</v>
      </c>
      <c r="CO7" s="24">
        <v>42.18</v>
      </c>
      <c r="CP7" s="24">
        <v>39.81</v>
      </c>
      <c r="CQ7" s="24">
        <v>32.130000000000003</v>
      </c>
      <c r="CR7" s="24" t="s">
        <v>102</v>
      </c>
      <c r="CS7" s="24">
        <v>54.83</v>
      </c>
      <c r="CT7" s="24">
        <v>66.53</v>
      </c>
      <c r="CU7" s="24">
        <v>52.35</v>
      </c>
      <c r="CV7" s="24">
        <v>46.25</v>
      </c>
      <c r="CW7" s="24">
        <v>49.87</v>
      </c>
      <c r="CX7" s="24" t="s">
        <v>102</v>
      </c>
      <c r="CY7" s="24">
        <v>81.05</v>
      </c>
      <c r="CZ7" s="24">
        <v>81.84</v>
      </c>
      <c r="DA7" s="24">
        <v>81.91</v>
      </c>
      <c r="DB7" s="24">
        <v>81.510000000000005</v>
      </c>
      <c r="DC7" s="24" t="s">
        <v>102</v>
      </c>
      <c r="DD7" s="24">
        <v>84.7</v>
      </c>
      <c r="DE7" s="24">
        <v>84.67</v>
      </c>
      <c r="DF7" s="24">
        <v>84.39</v>
      </c>
      <c r="DG7" s="24">
        <v>83.96</v>
      </c>
      <c r="DH7" s="24">
        <v>87.54</v>
      </c>
      <c r="DI7" s="24" t="s">
        <v>102</v>
      </c>
      <c r="DJ7" s="24">
        <v>3.48</v>
      </c>
      <c r="DK7" s="24">
        <v>7.49</v>
      </c>
      <c r="DL7" s="24">
        <v>10.7</v>
      </c>
      <c r="DM7" s="24">
        <v>14.02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2025-02-04T23:59:49Z</cp:lastPrinted>
  <dcterms:created xsi:type="dcterms:W3CDTF">2025-01-24T07:16:24Z</dcterms:created>
  <dcterms:modified xsi:type="dcterms:W3CDTF">2025-02-06T05:56:17Z</dcterms:modified>
  <cp:category/>
</cp:coreProperties>
</file>