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hJdpYxElmqLk0g0n3wO/9J+oxa2OZSrfkOddHhopAynQW2mgsHT+Nh9RF7n/cPok47VOZd7uQOvT3pWqHSDvjQ==" workbookSaltValue="5oPvb5HEjDDlVsYpuJ4Bc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<sst xmlns="http://schemas.openxmlformats.org/spreadsheetml/2006/main" count="228" uniqueCount="113">
  <si>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</si>
  <si>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</si>
  <si>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</si>
  <si>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</si>
  <si>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</si>
  <si>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</si>
  <si>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</si>
  <si>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</si>
  <si>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</si>
  <si>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</si>
  <si>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</si>
  <si>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</si>
  <si>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</si>
  <si>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</si>
  <si>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</si>
  <si>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</si>
  <si>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</si>
  <si>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</si>
  <si>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</si>
  <si>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</si>
  <si>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</si>
  <si>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</si>
  <si>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</si>
  <si>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</si>
  <si>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</si>
  <si>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</si>
  <si>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</si>
  <si>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</si>
  <si>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</si>
  <si>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</si>
  <si>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</si>
  <si>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</si>
  <si>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</si>
  <si>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</si>
  <si>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</si>
  <si>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</si>
  <si>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</si>
  <si>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</si>
  <si>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</si>
  <si>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</si>
  <si>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</si>
  <si>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</si>
  <si>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</si>
  <si>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</si>
  <si>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</si>
  <si>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</si>
  <si>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</si>
  <si>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</si>
  <si>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</si>
  <si>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</si>
  <si>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</si>
  <si>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</si>
  <si>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</si>
  <si>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</si>
  <si>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</si>
  <si>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</si>
  <si>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</si>
  <si>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</si>
  <si>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</si>
  <si>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</si>
  <si>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</si>
  <si>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</si>
  <si>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</si>
  <si>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</si>
  <si>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</si>
  <si>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</si>
  <si>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</si>
  <si>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</si>
  <si>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</si>
  <si>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</si>
  <si>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</si>
  <si>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</si>
  <si>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</si>
  <si>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</si>
  <si>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</si>
  <si>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</si>
  <si>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</si>
  <si>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</si>
  <si>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</si>
  <si>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</si>
  <si>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</si>
  <si>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</si>
  <si>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</si>
  <si>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</si>
  <si>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</si>
  <si>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</si>
  <si>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</si>
  <si>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</si>
  <si>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</si>
  <si>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</si>
  <si>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</si>
  <si>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</si>
  <si>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</si>
  <si>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</si>
  <si>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</si>
  <si>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</si>
  <si>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</si>
  <si>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</si>
  <si>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</si>
  <si>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</si>
  <si>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</si>
  <si>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</si>
  <si>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</si>
  <si>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</si>
  <si>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</si>
  <si>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</si>
  <si>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</si>
  <si>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</si>
  <si>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</si>
  <si>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</si>
  <si>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①経常収支比率は前年度と比較して、経常利益が296千円減少したことにより0.19％低下しました。また、年度ごとに変動があるのは収益に占める給水収益の割合が大きいためと考えられます。
②累積欠損金比率は0％を維持しています。この比率は営業収益に対する累積欠損金の状況を表す指標であり、0％であることが求められます。
③流動化比率は類似団体の平均よりも高い水準で推移しており、当年度は360.26％でした。この数値は100％以上であることが求められています。
④企業債残高対給水収益比率は類似団体と比較しても大幅に下回っています。新規事業開始段階で企業債の償還が完了しているためと考えられます。
⑤料金回収率は経常経費の減少に加え年間総有収水量が増加したことにより9.51％上昇しました。
⑥給水原価が類似団体よりも高いのは、県企業局からの受水が100％であるためです。施設の効率的な運用や経費の削減により対応することが必要と考えられます。
⑦施設利用率は類似団体と比較して高い水準を保っています。一日平均配水量に対して十分な配水能力があることが分かりますが、今後、給水人口の減少などを踏まえ契約水量の見直しなども必要になると思われます。
⑧有収率は類似団体と比較して高い水準を保っています。前年度より0.61％低下したのは比較的大きな漏水が発生したためと思われます。</t>
    <rPh sb="1" eb="7">
      <t>ケイジョウシュウシヒリツ</t>
    </rPh>
    <rPh sb="8" eb="11">
      <t>ゼンネンド</t>
    </rPh>
    <rPh sb="12" eb="14">
      <t>ヒカク</t>
    </rPh>
    <rPh sb="17" eb="21">
      <t>ケイジョウリエキ</t>
    </rPh>
    <rPh sb="25" eb="27">
      <t>センエン</t>
    </rPh>
    <rPh sb="27" eb="29">
      <t>ゲンショウ</t>
    </rPh>
    <rPh sb="41" eb="43">
      <t>テイカ</t>
    </rPh>
    <rPh sb="51" eb="53">
      <t>ネンド</t>
    </rPh>
    <rPh sb="56" eb="58">
      <t>ヘンドウ</t>
    </rPh>
    <rPh sb="63" eb="65">
      <t>シュウエキ</t>
    </rPh>
    <rPh sb="66" eb="67">
      <t>シ</t>
    </rPh>
    <rPh sb="69" eb="73">
      <t>キュウスイシュウエキ</t>
    </rPh>
    <rPh sb="74" eb="76">
      <t>ワリアイ</t>
    </rPh>
    <rPh sb="77" eb="78">
      <t>オオ</t>
    </rPh>
    <rPh sb="83" eb="84">
      <t>カンガ</t>
    </rPh>
    <rPh sb="92" eb="94">
      <t>ルイセキ</t>
    </rPh>
    <rPh sb="94" eb="96">
      <t>ケッソン</t>
    </rPh>
    <rPh sb="96" eb="97">
      <t>キン</t>
    </rPh>
    <rPh sb="97" eb="99">
      <t>ヒリツ</t>
    </rPh>
    <rPh sb="103" eb="105">
      <t>イジ</t>
    </rPh>
    <rPh sb="113" eb="115">
      <t>ヒリツ</t>
    </rPh>
    <rPh sb="116" eb="118">
      <t>エイギョウ</t>
    </rPh>
    <rPh sb="118" eb="120">
      <t>シュウエキ</t>
    </rPh>
    <rPh sb="121" eb="122">
      <t>タイ</t>
    </rPh>
    <rPh sb="124" eb="126">
      <t>ルイセキ</t>
    </rPh>
    <rPh sb="126" eb="129">
      <t>ケッソンキン</t>
    </rPh>
    <rPh sb="130" eb="132">
      <t>ジョウキョウ</t>
    </rPh>
    <rPh sb="133" eb="134">
      <t>アラワ</t>
    </rPh>
    <rPh sb="135" eb="137">
      <t>シヒョウ</t>
    </rPh>
    <rPh sb="149" eb="150">
      <t>モト</t>
    </rPh>
    <rPh sb="158" eb="161">
      <t>リュウドウカ</t>
    </rPh>
    <rPh sb="161" eb="163">
      <t>ヒリツ</t>
    </rPh>
    <rPh sb="164" eb="168">
      <t>ルイジダンタイ</t>
    </rPh>
    <rPh sb="169" eb="171">
      <t>ヘイキン</t>
    </rPh>
    <rPh sb="174" eb="175">
      <t>タカ</t>
    </rPh>
    <rPh sb="176" eb="178">
      <t>スイジュン</t>
    </rPh>
    <rPh sb="179" eb="181">
      <t>スイイ</t>
    </rPh>
    <rPh sb="186" eb="189">
      <t>トウネンド</t>
    </rPh>
    <rPh sb="203" eb="205">
      <t>スウチ</t>
    </rPh>
    <rPh sb="210" eb="212">
      <t>イジョウ</t>
    </rPh>
    <rPh sb="218" eb="219">
      <t>モト</t>
    </rPh>
    <rPh sb="229" eb="234">
      <t>キギョウサイザンダカ</t>
    </rPh>
    <rPh sb="234" eb="235">
      <t>タイ</t>
    </rPh>
    <rPh sb="235" eb="237">
      <t>キュウスイ</t>
    </rPh>
    <rPh sb="237" eb="239">
      <t>シュウエキ</t>
    </rPh>
    <rPh sb="239" eb="241">
      <t>ヒリツ</t>
    </rPh>
    <rPh sb="242" eb="246">
      <t>ルイジダンタイ</t>
    </rPh>
    <rPh sb="247" eb="249">
      <t>ヒカク</t>
    </rPh>
    <rPh sb="252" eb="254">
      <t>オオハバ</t>
    </rPh>
    <rPh sb="255" eb="257">
      <t>シタマワ</t>
    </rPh>
    <rPh sb="263" eb="267">
      <t>シンキジギョウ</t>
    </rPh>
    <rPh sb="267" eb="271">
      <t>カイシダンカイ</t>
    </rPh>
    <rPh sb="272" eb="275">
      <t>キギョウサイ</t>
    </rPh>
    <rPh sb="276" eb="278">
      <t>ショウカン</t>
    </rPh>
    <rPh sb="279" eb="281">
      <t>カンリョウ</t>
    </rPh>
    <rPh sb="288" eb="289">
      <t>カンガ</t>
    </rPh>
    <rPh sb="297" eb="299">
      <t>リョウキン</t>
    </rPh>
    <rPh sb="299" eb="302">
      <t>カイシュウリツ</t>
    </rPh>
    <rPh sb="303" eb="307">
      <t>ケイジョウケイヒ</t>
    </rPh>
    <rPh sb="308" eb="310">
      <t>ゲンショウ</t>
    </rPh>
    <rPh sb="311" eb="312">
      <t>クワ</t>
    </rPh>
    <rPh sb="313" eb="315">
      <t>ネンカン</t>
    </rPh>
    <rPh sb="315" eb="320">
      <t>ソウユウシュウスイリョウ</t>
    </rPh>
    <rPh sb="321" eb="323">
      <t>ゾウカ</t>
    </rPh>
    <rPh sb="335" eb="337">
      <t>ジョウショウ</t>
    </rPh>
    <rPh sb="344" eb="348">
      <t>キュウスイゲンカ</t>
    </rPh>
    <rPh sb="349" eb="351">
      <t>ルイジ</t>
    </rPh>
    <rPh sb="351" eb="353">
      <t>ダンタイ</t>
    </rPh>
    <rPh sb="356" eb="357">
      <t>タカ</t>
    </rPh>
    <rPh sb="361" eb="362">
      <t>ケン</t>
    </rPh>
    <rPh sb="362" eb="365">
      <t>キギョウキョク</t>
    </rPh>
    <rPh sb="368" eb="370">
      <t>ジュスイ</t>
    </rPh>
    <rPh sb="383" eb="385">
      <t>シセツ</t>
    </rPh>
    <rPh sb="386" eb="389">
      <t>コウリツテキ</t>
    </rPh>
    <rPh sb="390" eb="392">
      <t>ウンヨウ</t>
    </rPh>
    <rPh sb="393" eb="395">
      <t>ケイヒ</t>
    </rPh>
    <rPh sb="396" eb="398">
      <t>サクゲン</t>
    </rPh>
    <rPh sb="401" eb="403">
      <t>タイオウ</t>
    </rPh>
    <rPh sb="408" eb="410">
      <t>ヒツヨウ</t>
    </rPh>
    <rPh sb="411" eb="412">
      <t>カンガ</t>
    </rPh>
    <rPh sb="420" eb="425">
      <t>シセツリヨウリツ</t>
    </rPh>
    <rPh sb="426" eb="430">
      <t>ルイジダンタイ</t>
    </rPh>
    <rPh sb="431" eb="433">
      <t>ヒカク</t>
    </rPh>
    <rPh sb="435" eb="436">
      <t>タカ</t>
    </rPh>
    <rPh sb="437" eb="439">
      <t>スイジュン</t>
    </rPh>
    <rPh sb="440" eb="441">
      <t>タモ</t>
    </rPh>
    <rPh sb="447" eb="449">
      <t>イチニチ</t>
    </rPh>
    <rPh sb="449" eb="451">
      <t>ヘイキン</t>
    </rPh>
    <rPh sb="451" eb="454">
      <t>ハイスイリョウ</t>
    </rPh>
    <rPh sb="455" eb="456">
      <t>タイ</t>
    </rPh>
    <rPh sb="458" eb="460">
      <t>ジュウブン</t>
    </rPh>
    <rPh sb="461" eb="465">
      <t>ハイスイノウリョク</t>
    </rPh>
    <rPh sb="471" eb="472">
      <t>ワ</t>
    </rPh>
    <rPh sb="478" eb="480">
      <t>コンゴ</t>
    </rPh>
    <rPh sb="481" eb="485">
      <t>キュウスイジンコウ</t>
    </rPh>
    <rPh sb="486" eb="488">
      <t>ゲンショウ</t>
    </rPh>
    <rPh sb="491" eb="492">
      <t>フ</t>
    </rPh>
    <rPh sb="494" eb="498">
      <t>ケイヤクスイリョウ</t>
    </rPh>
    <rPh sb="499" eb="501">
      <t>ミナオ</t>
    </rPh>
    <rPh sb="505" eb="507">
      <t>ヒツヨウ</t>
    </rPh>
    <rPh sb="511" eb="512">
      <t>オモ</t>
    </rPh>
    <rPh sb="519" eb="522">
      <t>ユウシュウリツ</t>
    </rPh>
    <rPh sb="523" eb="527">
      <t>ルイジダンタイ</t>
    </rPh>
    <rPh sb="528" eb="530">
      <t>ヒカク</t>
    </rPh>
    <rPh sb="532" eb="533">
      <t>タカ</t>
    </rPh>
    <rPh sb="534" eb="536">
      <t>スイジュン</t>
    </rPh>
    <rPh sb="537" eb="538">
      <t>タモ</t>
    </rPh>
    <rPh sb="544" eb="547">
      <t>ゼンネンド</t>
    </rPh>
    <rPh sb="554" eb="556">
      <t>テイカ</t>
    </rPh>
    <rPh sb="560" eb="563">
      <t>ヒカクテキ</t>
    </rPh>
    <rPh sb="563" eb="564">
      <t>オオ</t>
    </rPh>
    <rPh sb="566" eb="568">
      <t>ロウスイ</t>
    </rPh>
    <rPh sb="569" eb="571">
      <t>ハッセイ</t>
    </rPh>
    <rPh sb="576" eb="577">
      <t>オモ</t>
    </rPh>
    <phoneticPr fontId="4"/>
  </si>
  <si>
    <t>①有形固定資産減価償却率は類似団体と比較しても高い状況です。配水ポンプや非常用発電機などは比較的新しいですが、その他の保有資産の更新が進まないため年々数値が上がっています。今後、耐用年数が近づくものから効率的に更新できるかが課題となります。
②管路経年化率は類似団体と比較しても低い水準を保っていますが、広域化事業開始後の管路が耐用年数を迎えると上昇することとなります。今後は管路の長寿命化、耐震化を含め更新を検討していく必要があります。
③管路更新化率が低下した理由は、主に水管橋の更新を行ったためと思われます。水管橋の更新は、通常の布設替えと比べて短い距離で多額の費用を要するため、管路更新率が上昇しない要因の一つです。</t>
    <rPh sb="1" eb="7">
      <t>ユウケイコテイシサン</t>
    </rPh>
    <rPh sb="7" eb="9">
      <t>ゲンカ</t>
    </rPh>
    <rPh sb="9" eb="12">
      <t>ショウキャクリツ</t>
    </rPh>
    <rPh sb="13" eb="17">
      <t>ルイジダンタイ</t>
    </rPh>
    <rPh sb="18" eb="20">
      <t>ヒカク</t>
    </rPh>
    <rPh sb="23" eb="24">
      <t>タカ</t>
    </rPh>
    <rPh sb="25" eb="27">
      <t>ジョウキョウ</t>
    </rPh>
    <rPh sb="30" eb="32">
      <t>ハイスイ</t>
    </rPh>
    <rPh sb="36" eb="42">
      <t>ヒジョウヨウハツデンキ</t>
    </rPh>
    <rPh sb="45" eb="48">
      <t>ヒカクテキ</t>
    </rPh>
    <rPh sb="48" eb="49">
      <t>アタラ</t>
    </rPh>
    <rPh sb="57" eb="58">
      <t>タ</t>
    </rPh>
    <rPh sb="59" eb="63">
      <t>ホユウシサン</t>
    </rPh>
    <rPh sb="64" eb="66">
      <t>コウシン</t>
    </rPh>
    <rPh sb="67" eb="68">
      <t>スス</t>
    </rPh>
    <rPh sb="73" eb="75">
      <t>ネンネン</t>
    </rPh>
    <rPh sb="75" eb="77">
      <t>スウチ</t>
    </rPh>
    <rPh sb="78" eb="79">
      <t>ア</t>
    </rPh>
    <rPh sb="86" eb="88">
      <t>コンゴ</t>
    </rPh>
    <rPh sb="89" eb="93">
      <t>タイヨウネンスウ</t>
    </rPh>
    <rPh sb="94" eb="95">
      <t>チカ</t>
    </rPh>
    <rPh sb="101" eb="104">
      <t>コウリツテキ</t>
    </rPh>
    <rPh sb="105" eb="107">
      <t>コウシン</t>
    </rPh>
    <rPh sb="112" eb="114">
      <t>カダイ</t>
    </rPh>
    <rPh sb="122" eb="124">
      <t>カンロ</t>
    </rPh>
    <rPh sb="124" eb="128">
      <t>ケイネンカリツ</t>
    </rPh>
    <rPh sb="129" eb="133">
      <t>ルイジダンタイ</t>
    </rPh>
    <rPh sb="134" eb="136">
      <t>ヒカク</t>
    </rPh>
    <rPh sb="139" eb="140">
      <t>ヒク</t>
    </rPh>
    <rPh sb="141" eb="143">
      <t>スイジュン</t>
    </rPh>
    <rPh sb="144" eb="145">
      <t>タモ</t>
    </rPh>
    <rPh sb="152" eb="155">
      <t>コウイキカ</t>
    </rPh>
    <rPh sb="155" eb="157">
      <t>ジギョウ</t>
    </rPh>
    <rPh sb="157" eb="160">
      <t>カイシゴ</t>
    </rPh>
    <rPh sb="161" eb="163">
      <t>カンロ</t>
    </rPh>
    <rPh sb="164" eb="168">
      <t>タイヨウネンスウ</t>
    </rPh>
    <rPh sb="169" eb="170">
      <t>ムカ</t>
    </rPh>
    <rPh sb="173" eb="175">
      <t>ジョウショウ</t>
    </rPh>
    <rPh sb="185" eb="187">
      <t>コンゴ</t>
    </rPh>
    <rPh sb="188" eb="190">
      <t>カンロ</t>
    </rPh>
    <rPh sb="191" eb="195">
      <t>チョウジュミョウカ</t>
    </rPh>
    <rPh sb="196" eb="199">
      <t>タイシンカ</t>
    </rPh>
    <rPh sb="200" eb="201">
      <t>フク</t>
    </rPh>
    <rPh sb="202" eb="204">
      <t>コウシン</t>
    </rPh>
    <rPh sb="205" eb="207">
      <t>ケントウ</t>
    </rPh>
    <rPh sb="211" eb="213">
      <t>ヒツヨウ</t>
    </rPh>
    <rPh sb="221" eb="227">
      <t>カンロコウシンカリツ</t>
    </rPh>
    <rPh sb="228" eb="230">
      <t>テイカ</t>
    </rPh>
    <rPh sb="232" eb="234">
      <t>リユウ</t>
    </rPh>
    <rPh sb="236" eb="237">
      <t>オモ</t>
    </rPh>
    <rPh sb="238" eb="241">
      <t>スイカンキョウ</t>
    </rPh>
    <rPh sb="242" eb="244">
      <t>コウシン</t>
    </rPh>
    <rPh sb="245" eb="246">
      <t>オコナ</t>
    </rPh>
    <rPh sb="251" eb="252">
      <t>オモ</t>
    </rPh>
    <rPh sb="257" eb="260">
      <t>スイカンキョウ</t>
    </rPh>
    <rPh sb="261" eb="263">
      <t>コウシン</t>
    </rPh>
    <rPh sb="265" eb="267">
      <t>ツウジョウ</t>
    </rPh>
    <rPh sb="268" eb="271">
      <t>フセツガ</t>
    </rPh>
    <rPh sb="273" eb="274">
      <t>クラ</t>
    </rPh>
    <rPh sb="276" eb="277">
      <t>ミジカ</t>
    </rPh>
    <rPh sb="278" eb="280">
      <t>キョリ</t>
    </rPh>
    <rPh sb="281" eb="283">
      <t>タガク</t>
    </rPh>
    <rPh sb="284" eb="286">
      <t>ヒヨウ</t>
    </rPh>
    <rPh sb="287" eb="288">
      <t>ヨウ</t>
    </rPh>
    <rPh sb="293" eb="298">
      <t>カンロコウシンリツ</t>
    </rPh>
    <rPh sb="299" eb="301">
      <t>ジョウショウ</t>
    </rPh>
    <rPh sb="304" eb="306">
      <t>ヨウイン</t>
    </rPh>
    <rPh sb="307" eb="308">
      <t>ヒト</t>
    </rPh>
    <phoneticPr fontId="4"/>
  </si>
  <si>
    <t>河内町の水道事業は、事業開始から40年以上を経過しているため管路の老朽化による漏水等が懸念されています。また、田園地帯であるため、河川や農業用水路を跨ぐ水管橋が多い状況です。水管橋の更新は通常の布設替と比較し、短距離で多額の事業費を要するため管路の更新が進まない要因の一つです。
給水人口は年々減少しており、これに伴い給水収益も減少傾向にあります。今後は漏水調査や耐震管への布設替を計画的に行い有収率の向上につなげていきます。</t>
    <rPh sb="0" eb="3">
      <t>カワチマチ</t>
    </rPh>
    <rPh sb="4" eb="8">
      <t>スイドウジギョウ</t>
    </rPh>
    <rPh sb="10" eb="12">
      <t>ジギョウ</t>
    </rPh>
    <rPh sb="12" eb="14">
      <t>カイシ</t>
    </rPh>
    <rPh sb="18" eb="21">
      <t>ネンイジョウ</t>
    </rPh>
    <rPh sb="22" eb="24">
      <t>ケイカ</t>
    </rPh>
    <rPh sb="30" eb="32">
      <t>カンロ</t>
    </rPh>
    <rPh sb="33" eb="36">
      <t>ロウキュウカ</t>
    </rPh>
    <rPh sb="39" eb="42">
      <t>ロウスイトウ</t>
    </rPh>
    <rPh sb="43" eb="45">
      <t>ケネン</t>
    </rPh>
    <rPh sb="55" eb="57">
      <t>デンエン</t>
    </rPh>
    <rPh sb="57" eb="59">
      <t>チタイ</t>
    </rPh>
    <rPh sb="65" eb="67">
      <t>カセン</t>
    </rPh>
    <rPh sb="68" eb="73">
      <t>ノウギョウヨウスイロ</t>
    </rPh>
    <rPh sb="74" eb="75">
      <t>マタ</t>
    </rPh>
    <rPh sb="76" eb="79">
      <t>スイカンキョウ</t>
    </rPh>
    <rPh sb="80" eb="81">
      <t>オオ</t>
    </rPh>
    <rPh sb="82" eb="84">
      <t>ジョウキョウ</t>
    </rPh>
    <rPh sb="87" eb="90">
      <t>スイカンキョウ</t>
    </rPh>
    <rPh sb="91" eb="93">
      <t>コウシン</t>
    </rPh>
    <rPh sb="94" eb="96">
      <t>ツウジョウ</t>
    </rPh>
    <rPh sb="97" eb="100">
      <t>フセツガ</t>
    </rPh>
    <rPh sb="101" eb="103">
      <t>ヒカク</t>
    </rPh>
    <rPh sb="105" eb="108">
      <t>タンキョリ</t>
    </rPh>
    <rPh sb="109" eb="111">
      <t>タガク</t>
    </rPh>
    <rPh sb="112" eb="115">
      <t>ジギョウヒ</t>
    </rPh>
    <rPh sb="116" eb="117">
      <t>ヨウ</t>
    </rPh>
    <rPh sb="121" eb="123">
      <t>カンロ</t>
    </rPh>
    <rPh sb="124" eb="126">
      <t>コウシン</t>
    </rPh>
    <rPh sb="127" eb="128">
      <t>スス</t>
    </rPh>
    <rPh sb="131" eb="133">
      <t>ヨウイン</t>
    </rPh>
    <rPh sb="134" eb="135">
      <t>ヒト</t>
    </rPh>
    <rPh sb="140" eb="142">
      <t>キュウスイ</t>
    </rPh>
    <rPh sb="142" eb="144">
      <t>ジンコウ</t>
    </rPh>
    <rPh sb="145" eb="147">
      <t>ネンネン</t>
    </rPh>
    <rPh sb="147" eb="149">
      <t>ゲンショウ</t>
    </rPh>
    <rPh sb="157" eb="158">
      <t>トモナ</t>
    </rPh>
    <rPh sb="159" eb="163">
      <t>キュウスイシュウエキ</t>
    </rPh>
    <rPh sb="164" eb="166">
      <t>ゲンショウ</t>
    </rPh>
    <rPh sb="166" eb="168">
      <t>ケイコウ</t>
    </rPh>
    <rPh sb="174" eb="176">
      <t>コンゴ</t>
    </rPh>
    <rPh sb="177" eb="181">
      <t>ロウスイチョウサ</t>
    </rPh>
    <rPh sb="182" eb="185">
      <t>タイシンカン</t>
    </rPh>
    <rPh sb="187" eb="190">
      <t>フセツガ</t>
    </rPh>
    <rPh sb="191" eb="194">
      <t>ケイカクテキ</t>
    </rPh>
    <rPh sb="195" eb="196">
      <t>オコナ</t>
    </rPh>
    <rPh sb="197" eb="200">
      <t>ユウシュウリツ</t>
    </rPh>
    <rPh sb="201" eb="203">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</si>
</sst>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0.48</c:v>
                </c:pt>
                <c:pt idx="3" formatCode="#,##0.00;&quot;△&quot;#,##0.00;&quot;-&quot;">
                  <c:v>0.75</c:v>
                </c:pt>
                <c:pt idx="4" formatCode="#,##0.00;&quot;△&quot;#,##0.00;&quot;-&quot;">
                  <c:v>0.22</c:v>
                </c:pt>
              </c:numCache>
            </c:numRef>
          </c:val>
          <c:extLst>
            <c:ext xmlns:c16="http://schemas.microsoft.com/office/drawing/2014/chart" uri="{C3380CC4-5D6E-409C-BE32-E72D297353CC}">
              <c16:uniqueId val="{00000000-117C-477E-8FC0-218A282C18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117C-477E-8FC0-218A282C18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100.03</c:v>
                </c:pt>
                <c:pt idx="1">
                  <c:v>99.99</c:v>
                </c:pt>
                <c:pt idx="2">
                  <c:v>100.11</c:v>
                </c:pt>
                <c:pt idx="3">
                  <c:v>99.52</c:v>
                </c:pt>
                <c:pt idx="4">
                  <c:v>99.33</c:v>
                </c:pt>
              </c:numCache>
            </c:numRef>
          </c:val>
          <c:extLst>
            <c:ext xmlns:c16="http://schemas.microsoft.com/office/drawing/2014/chart" uri="{C3380CC4-5D6E-409C-BE32-E72D297353CC}">
              <c16:uniqueId val="{00000000-B0B7-47A9-B591-517827C4CE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B0B7-47A9-B591-517827C4CE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57.81</c:v>
                </c:pt>
                <c:pt idx="1">
                  <c:v>59.27</c:v>
                </c:pt>
                <c:pt idx="2">
                  <c:v>60.39</c:v>
                </c:pt>
                <c:pt idx="3">
                  <c:v>61.78</c:v>
                </c:pt>
                <c:pt idx="4">
                  <c:v>62.55</c:v>
                </c:pt>
              </c:numCache>
            </c:numRef>
          </c:val>
          <c:extLst>
            <c:ext xmlns:c16="http://schemas.microsoft.com/office/drawing/2014/chart" uri="{C3380CC4-5D6E-409C-BE32-E72D297353CC}">
              <c16:uniqueId val="{00000000-76D8-40A7-93E1-B305374A6D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6D8-40A7-93E1-B305374A6D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6.05</c:v>
                </c:pt>
                <c:pt idx="3" formatCode="#,##0.00;&quot;△&quot;#,##0.00;&quot;-&quot;">
                  <c:v>6.11</c:v>
                </c:pt>
                <c:pt idx="4" formatCode="#,##0.00;&quot;△&quot;#,##0.00;&quot;-&quot;">
                  <c:v>5.91</c:v>
                </c:pt>
              </c:numCache>
            </c:numRef>
          </c:val>
          <c:extLst>
            <c:ext xmlns:c16="http://schemas.microsoft.com/office/drawing/2014/chart" uri="{C3380CC4-5D6E-409C-BE32-E72D297353CC}">
              <c16:uniqueId val="{00000000-254E-4161-BA94-D0F4ABDBFA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54E-4161-BA94-D0F4ABDBFA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48-4AC4-8C11-F3440FB09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548-4AC4-8C11-F3440FB09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610.55999999999995</c:v>
                </c:pt>
                <c:pt idx="1">
                  <c:v>394.88</c:v>
                </c:pt>
                <c:pt idx="2">
                  <c:v>455.67</c:v>
                </c:pt>
                <c:pt idx="3">
                  <c:v>429.19</c:v>
                </c:pt>
                <c:pt idx="4">
                  <c:v>360.26</c:v>
                </c:pt>
              </c:numCache>
            </c:numRef>
          </c:val>
          <c:extLst>
            <c:ext xmlns:c16="http://schemas.microsoft.com/office/drawing/2014/chart" uri="{C3380CC4-5D6E-409C-BE32-E72D297353CC}">
              <c16:uniqueId val="{00000000-D988-458A-A319-30ACB208E3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988-458A-A319-30ACB208E3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90.26</c:v>
                </c:pt>
                <c:pt idx="1">
                  <c:v>74.260000000000005</c:v>
                </c:pt>
                <c:pt idx="2">
                  <c:v>60.55</c:v>
                </c:pt>
                <c:pt idx="3">
                  <c:v>46.2</c:v>
                </c:pt>
                <c:pt idx="4">
                  <c:v>30.78</c:v>
                </c:pt>
              </c:numCache>
            </c:numRef>
          </c:val>
          <c:extLst>
            <c:ext xmlns:c16="http://schemas.microsoft.com/office/drawing/2014/chart" uri="{C3380CC4-5D6E-409C-BE32-E72D297353CC}">
              <c16:uniqueId val="{00000000-3C79-4D0D-A3DA-3F164E7FF6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3C79-4D0D-A3DA-3F164E7FF6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86.7</c:v>
                </c:pt>
                <c:pt idx="1">
                  <c:v>88.36</c:v>
                </c:pt>
                <c:pt idx="2">
                  <c:v>81.93</c:v>
                </c:pt>
                <c:pt idx="3">
                  <c:v>79.97</c:v>
                </c:pt>
                <c:pt idx="4">
                  <c:v>89.48</c:v>
                </c:pt>
              </c:numCache>
            </c:numRef>
          </c:val>
          <c:extLst>
            <c:ext xmlns:c16="http://schemas.microsoft.com/office/drawing/2014/chart" uri="{C3380CC4-5D6E-409C-BE32-E72D297353CC}">
              <c16:uniqueId val="{00000000-D93C-4DF9-8618-AE2D9FE1BD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D93C-4DF9-8618-AE2D9FE1BD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283.62</c:v>
                </c:pt>
                <c:pt idx="1">
                  <c:v>277.77999999999997</c:v>
                </c:pt>
                <c:pt idx="2">
                  <c:v>299.92</c:v>
                </c:pt>
                <c:pt idx="3">
                  <c:v>305.24</c:v>
                </c:pt>
                <c:pt idx="4">
                  <c:v>271.18</c:v>
                </c:pt>
              </c:numCache>
            </c:numRef>
          </c:val>
          <c:extLst>
            <c:ext xmlns:c16="http://schemas.microsoft.com/office/drawing/2014/chart" uri="{C3380CC4-5D6E-409C-BE32-E72D297353CC}">
              <c16:uniqueId val="{00000000-B711-4844-B789-6C7E82FCB2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B711-4844-B789-6C7E82FCB2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64.13</c:v>
                </c:pt>
                <c:pt idx="1">
                  <c:v>67.87</c:v>
                </c:pt>
                <c:pt idx="2">
                  <c:v>71.66</c:v>
                </c:pt>
                <c:pt idx="3">
                  <c:v>63.28</c:v>
                </c:pt>
                <c:pt idx="4">
                  <c:v>64.16</c:v>
                </c:pt>
              </c:numCache>
            </c:numRef>
          </c:val>
          <c:extLst>
            <c:ext xmlns:c16="http://schemas.microsoft.com/office/drawing/2014/chart" uri="{C3380CC4-5D6E-409C-BE32-E72D297353CC}">
              <c16:uniqueId val="{00000000-E73A-4003-9A93-B98E458175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E73A-4003-9A93-B98E458175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87.42</c:v>
                </c:pt>
                <c:pt idx="1">
                  <c:v>84.3</c:v>
                </c:pt>
                <c:pt idx="2">
                  <c:v>78.47</c:v>
                </c:pt>
                <c:pt idx="3">
                  <c:v>88.2</c:v>
                </c:pt>
                <c:pt idx="4">
                  <c:v>87.59</c:v>
                </c:pt>
              </c:numCache>
            </c:numRef>
          </c:val>
          <c:extLst>
            <c:ext xmlns:c16="http://schemas.microsoft.com/office/drawing/2014/chart" uri="{C3380CC4-5D6E-409C-BE32-E72D297353CC}">
              <c16:uniqueId val="{00000000-DB17-4A16-B893-E63A3BBC74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B17-4A16-B893-E63A3BBC74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河内町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7953</v>
      </c>
      <c r="AM8" s="65"/>
      <c r="AN8" s="65"/>
      <c r="AO8" s="65"/>
      <c r="AP8" s="65"/>
      <c r="AQ8" s="65"/>
      <c r="AR8" s="65"/>
      <c r="AS8" s="65"/>
      <c r="AT8" s="36">
        <f>データ!$S$6</f>
        <v>44.3</v>
      </c>
      <c r="AU8" s="37"/>
      <c r="AV8" s="37"/>
      <c r="AW8" s="37"/>
      <c r="AX8" s="37"/>
      <c r="AY8" s="37"/>
      <c r="AZ8" s="37"/>
      <c r="BA8" s="37"/>
      <c r="BB8" s="54">
        <f>データ!$T$6</f>
        <v>179.53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92.58</v>
      </c>
      <c r="J10" s="37"/>
      <c r="K10" s="37"/>
      <c r="L10" s="37"/>
      <c r="M10" s="37"/>
      <c r="N10" s="37"/>
      <c r="O10" s="64"/>
      <c r="P10" s="54">
        <f>データ!$P$6</f>
        <v>93.71</v>
      </c>
      <c r="Q10" s="54"/>
      <c r="R10" s="54"/>
      <c r="S10" s="54"/>
      <c r="T10" s="54"/>
      <c r="U10" s="54"/>
      <c r="V10" s="54"/>
      <c r="W10" s="65">
        <f>データ!$Q$6</f>
        <v>4950</v>
      </c>
      <c r="X10" s="65"/>
      <c r="Y10" s="65"/>
      <c r="Z10" s="65"/>
      <c r="AA10" s="65"/>
      <c r="AB10" s="65"/>
      <c r="AC10" s="65"/>
      <c r="AD10" s="2"/>
      <c r="AE10" s="2"/>
      <c r="AF10" s="2"/>
      <c r="AG10" s="2"/>
      <c r="AH10" s="2"/>
      <c r="AI10" s="2"/>
      <c r="AJ10" s="2"/>
      <c r="AK10" s="2"/>
      <c r="AL10" s="65">
        <f>データ!$U$6</f>
        <v>7072</v>
      </c>
      <c r="AM10" s="65"/>
      <c r="AN10" s="65"/>
      <c r="AO10" s="65"/>
      <c r="AP10" s="65"/>
      <c r="AQ10" s="65"/>
      <c r="AR10" s="65"/>
      <c r="AS10" s="65"/>
      <c r="AT10" s="36">
        <f>データ!$V$6</f>
        <v>44.32</v>
      </c>
      <c r="AU10" s="37"/>
      <c r="AV10" s="37"/>
      <c r="AW10" s="37"/>
      <c r="AX10" s="37"/>
      <c r="AY10" s="37"/>
      <c r="AZ10" s="37"/>
      <c r="BA10" s="37"/>
      <c r="BB10" s="54">
        <f>データ!$W$6</f>
        <v>159.57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QQ+G2vHDHd/CPb5Zh7w2U8RdZAH+NAMUTLqVz/PyhGupdVLkMJOIxaAG/iDp9Ghteg1iBse25kx+57TVGztjw==" saltValue="HjzoyKm3SoGkHi+RcqRt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84476</v>
      </c>
      <c r="D6" s="20">
        <f t="shared" si="3"/>
        <v>46</v>
      </c>
      <c r="E6" s="20">
        <f t="shared" si="3"/>
        <v>1</v>
      </c>
      <c r="F6" s="20">
        <f t="shared" si="3"/>
        <v>0</v>
      </c>
      <c r="G6" s="20">
        <f t="shared" si="3"/>
        <v>1</v>
      </c>
      <c r="H6" s="20" t="str">
        <f t="shared" si="3"/>
        <v>茨城県　河内町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92.58</v>
      </c>
      <c r="P6" s="21">
        <f t="shared" si="3"/>
        <v>93.71</v>
      </c>
      <c r="Q6" s="21">
        <f t="shared" si="3"/>
        <v>4950</v>
      </c>
      <c r="R6" s="21">
        <f t="shared" si="3"/>
        <v>7953</v>
      </c>
      <c r="S6" s="21">
        <f t="shared" si="3"/>
        <v>44.3</v>
      </c>
      <c r="T6" s="21">
        <f t="shared" si="3"/>
        <v>179.53</v>
      </c>
      <c r="U6" s="21">
        <f t="shared" si="3"/>
        <v>7072</v>
      </c>
      <c r="V6" s="21">
        <f t="shared" si="3"/>
        <v>44.32</v>
      </c>
      <c r="W6" s="21">
        <f t="shared" si="3"/>
        <v>159.57</v>
      </c>
      <c r="X6" s="22">
        <f>IF(X7="",NA(),X7)</f>
        <v>100.03</v>
      </c>
      <c r="Y6" s="22">
        <f t="shared" ref="Y6:AG6" si="4">IF(Y7="",NA(),Y7)</f>
        <v>99.99</v>
      </c>
      <c r="Z6" s="22">
        <f t="shared" si="4"/>
        <v>100.11</v>
      </c>
      <c r="AA6" s="22">
        <f t="shared" si="4"/>
        <v>99.52</v>
      </c>
      <c r="AB6" s="22">
        <f t="shared" si="4"/>
        <v>99.33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610.55999999999995</v>
      </c>
      <c r="AU6" s="22">
        <f t="shared" ref="AU6:BC6" si="6">IF(AU7="",NA(),AU7)</f>
        <v>394.88</v>
      </c>
      <c r="AV6" s="22">
        <f t="shared" si="6"/>
        <v>455.67</v>
      </c>
      <c r="AW6" s="22">
        <f t="shared" si="6"/>
        <v>429.19</v>
      </c>
      <c r="AX6" s="22">
        <f t="shared" si="6"/>
        <v>360.26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90.26</v>
      </c>
      <c r="BF6" s="22">
        <f t="shared" ref="BF6:BN6" si="7">IF(BF7="",NA(),BF7)</f>
        <v>74.260000000000005</v>
      </c>
      <c r="BG6" s="22">
        <f t="shared" si="7"/>
        <v>60.55</v>
      </c>
      <c r="BH6" s="22">
        <f t="shared" si="7"/>
        <v>46.2</v>
      </c>
      <c r="BI6" s="22">
        <f t="shared" si="7"/>
        <v>30.78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86.7</v>
      </c>
      <c r="BQ6" s="22">
        <f t="shared" ref="BQ6:BY6" si="8">IF(BQ7="",NA(),BQ7)</f>
        <v>88.36</v>
      </c>
      <c r="BR6" s="22">
        <f t="shared" si="8"/>
        <v>81.93</v>
      </c>
      <c r="BS6" s="22">
        <f t="shared" si="8"/>
        <v>79.97</v>
      </c>
      <c r="BT6" s="22">
        <f t="shared" si="8"/>
        <v>89.48</v>
      </c>
      <c r="BU6" s="22">
        <f t="shared" si="8"/>
        <v>87.11</v>
      </c>
      <c r="BV6" s="22">
        <f t="shared" si="8"/>
        <v>82.78</v>
      </c>
      <c r="BW6" s="22">
        <f t="shared" si="8"/>
        <v>84.82</v>
      </c>
      <c r="BX6" s="22">
        <f t="shared" si="8"/>
        <v>82.29</v>
      </c>
      <c r="BY6" s="22">
        <f t="shared" si="8"/>
        <v>84.16</v>
      </c>
      <c r="BZ6" s="21" t="str">
        <f>IF(BZ7="","",IF(BZ7="-","【-】","【"&amp;SUBSTITUTE(TEXT(BZ7,"#,##0.00"),"-","△")&amp;"】"))</f>
        <v>【97.82】</v>
      </c>
      <c r="CA6" s="22">
        <f>IF(CA7="",NA(),CA7)</f>
        <v>283.62</v>
      </c>
      <c r="CB6" s="22">
        <f t="shared" ref="CB6:CJ6" si="9">IF(CB7="",NA(),CB7)</f>
        <v>277.77999999999997</v>
      </c>
      <c r="CC6" s="22">
        <f t="shared" si="9"/>
        <v>299.92</v>
      </c>
      <c r="CD6" s="22">
        <f t="shared" si="9"/>
        <v>305.24</v>
      </c>
      <c r="CE6" s="22">
        <f t="shared" si="9"/>
        <v>271.18</v>
      </c>
      <c r="CF6" s="22">
        <f t="shared" si="9"/>
        <v>223.98</v>
      </c>
      <c r="CG6" s="22">
        <f t="shared" si="9"/>
        <v>225.09</v>
      </c>
      <c r="CH6" s="22">
        <f t="shared" si="9"/>
        <v>224.82</v>
      </c>
      <c r="CI6" s="22">
        <f t="shared" si="9"/>
        <v>230.85</v>
      </c>
      <c r="CJ6" s="22">
        <f t="shared" si="9"/>
        <v>230.21</v>
      </c>
      <c r="CK6" s="21" t="str">
        <f>IF(CK7="","",IF(CK7="-","【-】","【"&amp;SUBSTITUTE(TEXT(CK7,"#,##0.00"),"-","△")&amp;"】"))</f>
        <v>【177.56】</v>
      </c>
      <c r="CL6" s="22">
        <f>IF(CL7="",NA(),CL7)</f>
        <v>64.13</v>
      </c>
      <c r="CM6" s="22">
        <f t="shared" ref="CM6:CU6" si="10">IF(CM7="",NA(),CM7)</f>
        <v>67.87</v>
      </c>
      <c r="CN6" s="22">
        <f t="shared" si="10"/>
        <v>71.66</v>
      </c>
      <c r="CO6" s="22">
        <f t="shared" si="10"/>
        <v>63.28</v>
      </c>
      <c r="CP6" s="22">
        <f t="shared" si="10"/>
        <v>64.16</v>
      </c>
      <c r="CQ6" s="22">
        <f t="shared" si="10"/>
        <v>49.64</v>
      </c>
      <c r="CR6" s="22">
        <f t="shared" si="10"/>
        <v>49.38</v>
      </c>
      <c r="CS6" s="22">
        <f t="shared" si="10"/>
        <v>50.09</v>
      </c>
      <c r="CT6" s="22">
        <f t="shared" si="10"/>
        <v>50.1</v>
      </c>
      <c r="CU6" s="22">
        <f t="shared" si="10"/>
        <v>49.76</v>
      </c>
      <c r="CV6" s="21" t="str">
        <f>IF(CV7="","",IF(CV7="-","【-】","【"&amp;SUBSTITUTE(TEXT(CV7,"#,##0.00"),"-","△")&amp;"】"))</f>
        <v>【59.81】</v>
      </c>
      <c r="CW6" s="22">
        <f>IF(CW7="",NA(),CW7)</f>
        <v>87.42</v>
      </c>
      <c r="CX6" s="22">
        <f t="shared" ref="CX6:DF6" si="11">IF(CX7="",NA(),CX7)</f>
        <v>84.3</v>
      </c>
      <c r="CY6" s="22">
        <f t="shared" si="11"/>
        <v>78.47</v>
      </c>
      <c r="CZ6" s="22">
        <f t="shared" si="11"/>
        <v>88.2</v>
      </c>
      <c r="DA6" s="22">
        <f t="shared" si="11"/>
        <v>87.59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57.81</v>
      </c>
      <c r="DI6" s="22">
        <f t="shared" ref="DI6:DQ6" si="12">IF(DI7="",NA(),DI7)</f>
        <v>59.27</v>
      </c>
      <c r="DJ6" s="22">
        <f t="shared" si="12"/>
        <v>60.39</v>
      </c>
      <c r="DK6" s="22">
        <f t="shared" si="12"/>
        <v>61.78</v>
      </c>
      <c r="DL6" s="22">
        <f t="shared" si="12"/>
        <v>62.55</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2">
        <f t="shared" si="13"/>
        <v>6.05</v>
      </c>
      <c r="DV6" s="22">
        <f t="shared" si="13"/>
        <v>6.11</v>
      </c>
      <c r="DW6" s="22">
        <f t="shared" si="13"/>
        <v>5.91</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2">
        <f t="shared" si="14"/>
        <v>0.48</v>
      </c>
      <c r="EG6" s="22">
        <f t="shared" si="14"/>
        <v>0.75</v>
      </c>
      <c r="EH6" s="22">
        <f t="shared" si="14"/>
        <v>0.22</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84476</v>
      </c>
      <c r="D7" s="24">
        <v>46</v>
      </c>
      <c r="E7" s="24">
        <v>1</v>
      </c>
      <c r="F7" s="24">
        <v>0</v>
      </c>
      <c r="G7" s="24">
        <v>1</v>
      </c>
      <c r="H7" s="24" t="s">
        <v>93</v>
      </c>
      <c r="I7" s="24" t="s">
        <v>94</v>
      </c>
      <c r="J7" s="24" t="s">
        <v>95</v>
      </c>
      <c r="K7" s="24" t="s">
        <v>96</v>
      </c>
      <c r="L7" s="24" t="s">
        <v>97</v>
      </c>
      <c r="M7" s="24" t="s">
        <v>98</v>
      </c>
      <c r="N7" s="25" t="s">
        <v>99</v>
      </c>
      <c r="O7" s="25">
        <v>92.58</v>
      </c>
      <c r="P7" s="25">
        <v>93.71</v>
      </c>
      <c r="Q7" s="25">
        <v>4950</v>
      </c>
      <c r="R7" s="25">
        <v>7953</v>
      </c>
      <c r="S7" s="25">
        <v>44.3</v>
      </c>
      <c r="T7" s="25">
        <v>179.53</v>
      </c>
      <c r="U7" s="25">
        <v>7072</v>
      </c>
      <c r="V7" s="25">
        <v>44.32</v>
      </c>
      <c r="W7" s="25">
        <v>159.57</v>
      </c>
      <c r="X7" s="25">
        <v>100.03</v>
      </c>
      <c r="Y7" s="25">
        <v>99.99</v>
      </c>
      <c r="Z7" s="25">
        <v>100.11</v>
      </c>
      <c r="AA7" s="25">
        <v>99.52</v>
      </c>
      <c r="AB7" s="25">
        <v>99.33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610.55999999999995</v>
      </c>
      <c r="AU7" s="25">
        <v>394.88</v>
      </c>
      <c r="AV7" s="25">
        <v>455.67</v>
      </c>
      <c r="AW7" s="25">
        <v>429.19</v>
      </c>
      <c r="AX7" s="25">
        <v>360.26</v>
      </c>
      <c r="AY7" s="25">
        <v>301.04000000000002</v>
      </c>
      <c r="AZ7" s="25">
        <v>305.08</v>
      </c>
      <c r="BA7" s="25">
        <v>305.33999999999997</v>
      </c>
      <c r="BB7" s="25">
        <v>310.01</v>
      </c>
      <c r="BC7" s="25">
        <v>311.12</v>
      </c>
      <c r="BD7" s="25">
        <v>243.36</v>
      </c>
      <c r="BE7" s="25">
        <v>90.26</v>
      </c>
      <c r="BF7" s="25">
        <v>74.260000000000005</v>
      </c>
      <c r="BG7" s="25">
        <v>60.55</v>
      </c>
      <c r="BH7" s="25">
        <v>46.2</v>
      </c>
      <c r="BI7" s="25">
        <v>30.78</v>
      </c>
      <c r="BJ7" s="25">
        <v>551.62</v>
      </c>
      <c r="BK7" s="25">
        <v>585.59</v>
      </c>
      <c r="BL7" s="25">
        <v>561.34</v>
      </c>
      <c r="BM7" s="25">
        <v>538.33000000000004</v>
      </c>
      <c r="BN7" s="25">
        <v>515.14</v>
      </c>
      <c r="BO7" s="25">
        <v>265.93</v>
      </c>
      <c r="BP7" s="25">
        <v>86.7</v>
      </c>
      <c r="BQ7" s="25">
        <v>88.36</v>
      </c>
      <c r="BR7" s="25">
        <v>81.93</v>
      </c>
      <c r="BS7" s="25">
        <v>79.97</v>
      </c>
      <c r="BT7" s="25">
        <v>89.48</v>
      </c>
      <c r="BU7" s="25">
        <v>87.11</v>
      </c>
      <c r="BV7" s="25">
        <v>82.78</v>
      </c>
      <c r="BW7" s="25">
        <v>84.82</v>
      </c>
      <c r="BX7" s="25">
        <v>82.29</v>
      </c>
      <c r="BY7" s="25">
        <v>84.16</v>
      </c>
      <c r="BZ7" s="25">
        <v>97.82</v>
      </c>
      <c r="CA7" s="25">
        <v>283.62</v>
      </c>
      <c r="CB7" s="25">
        <v>277.77999999999997</v>
      </c>
      <c r="CC7" s="25">
        <v>299.92</v>
      </c>
      <c r="CD7" s="25">
        <v>305.24</v>
      </c>
      <c r="CE7" s="25">
        <v>271.18</v>
      </c>
      <c r="CF7" s="25">
        <v>223.98</v>
      </c>
      <c r="CG7" s="25">
        <v>225.09</v>
      </c>
      <c r="CH7" s="25">
        <v>224.82</v>
      </c>
      <c r="CI7" s="25">
        <v>230.85</v>
      </c>
      <c r="CJ7" s="25">
        <v>230.21</v>
      </c>
      <c r="CK7" s="25">
        <v>177.56</v>
      </c>
      <c r="CL7" s="25">
        <v>64.13</v>
      </c>
      <c r="CM7" s="25">
        <v>67.87</v>
      </c>
      <c r="CN7" s="25">
        <v>71.66</v>
      </c>
      <c r="CO7" s="25">
        <v>63.28</v>
      </c>
      <c r="CP7" s="25">
        <v>64.16</v>
      </c>
      <c r="CQ7" s="25">
        <v>49.64</v>
      </c>
      <c r="CR7" s="25">
        <v>49.38</v>
      </c>
      <c r="CS7" s="25">
        <v>50.09</v>
      </c>
      <c r="CT7" s="25">
        <v>50.1</v>
      </c>
      <c r="CU7" s="25">
        <v>49.76</v>
      </c>
      <c r="CV7" s="25">
        <v>59.81</v>
      </c>
      <c r="CW7" s="25">
        <v>87.42</v>
      </c>
      <c r="CX7" s="25">
        <v>84.3</v>
      </c>
      <c r="CY7" s="25">
        <v>78.47</v>
      </c>
      <c r="CZ7" s="25">
        <v>88.2</v>
      </c>
      <c r="DA7" s="25">
        <v>87.59</v>
      </c>
      <c r="DB7" s="25">
        <v>78.09</v>
      </c>
      <c r="DC7" s="25">
        <v>78.010000000000005</v>
      </c>
      <c r="DD7" s="25">
        <v>77.599999999999994</v>
      </c>
      <c r="DE7" s="25">
        <v>77.3</v>
      </c>
      <c r="DF7" s="25">
        <v>76.64</v>
      </c>
      <c r="DG7" s="25">
        <v>89.42</v>
      </c>
      <c r="DH7" s="25">
        <v>57.81</v>
      </c>
      <c r="DI7" s="25">
        <v>59.27</v>
      </c>
      <c r="DJ7" s="25">
        <v>60.39</v>
      </c>
      <c r="DK7" s="25">
        <v>61.78</v>
      </c>
      <c r="DL7" s="25">
        <v>62.55</v>
      </c>
      <c r="DM7" s="25">
        <v>47.31</v>
      </c>
      <c r="DN7" s="25">
        <v>47.5</v>
      </c>
      <c r="DO7" s="25">
        <v>48.41</v>
      </c>
      <c r="DP7" s="25">
        <v>50.02</v>
      </c>
      <c r="DQ7" s="25">
        <v>51.38</v>
      </c>
      <c r="DR7" s="25">
        <v>52.02</v>
      </c>
      <c r="DS7" s="25">
        <v>0</v>
      </c>
      <c r="DT7" s="25">
        <v>0</v>
      </c>
      <c r="DU7" s="25">
        <v>6.05</v>
      </c>
      <c r="DV7" s="25">
        <v>6.11</v>
      </c>
      <c r="DW7" s="25">
        <v>5.91</v>
      </c>
      <c r="DX7" s="25">
        <v>16.77</v>
      </c>
      <c r="DY7" s="25">
        <v>17.399999999999999</v>
      </c>
      <c r="DZ7" s="25">
        <v>18.64</v>
      </c>
      <c r="EA7" s="25">
        <v>19.510000000000002</v>
      </c>
      <c r="EB7" s="25">
        <v>21.6</v>
      </c>
      <c r="EC7" s="25">
        <v>25.37</v>
      </c>
      <c r="ED7" s="25">
        <v>0</v>
      </c>
      <c r="EE7" s="25">
        <v>0</v>
      </c>
      <c r="EF7" s="25">
        <v>0.48</v>
      </c>
      <c r="EG7" s="25">
        <v>0.75</v>
      </c>
      <c r="EH7" s="25">
        <v>0.22</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2025-02-04T23:58:25Z</cp:lastPrinted>
  <dcterms:created xsi:type="dcterms:W3CDTF">2025-01-24T06:46:02Z</dcterms:created>
  <dcterms:modified xsi:type="dcterms:W3CDTF">2025-02-19T00:36:51Z</dcterms:modified>
  <cp:category/>
</cp:coreProperties>
</file>