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41_八千代町\0226修正（公下）\"/>
    </mc:Choice>
  </mc:AlternateContent>
  <workbookProtection workbookAlgorithmName="SHA-512" workbookHashValue="FJtRbClr513vlqDIP9zbeao5jigHo/g8hU/tVcu+DzW5ZaeCFWpzuau59NA4KNRY37D5gS6r7x4JHbk9sodpmw==" workbookSaltValue="gDVfDDf729WP5UpyEYrOI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O6" i="5"/>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D10" i="4"/>
  <c r="W10" i="4"/>
  <c r="P10" i="4"/>
  <c r="I10" i="4"/>
  <c r="BB8" i="4"/>
  <c r="P8" i="4"/>
  <c r="I8" i="4"/>
  <c r="B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<sst xmlns="http://schemas.openxmlformats.org/spreadsheetml/2006/main" count="241" uniqueCount="119">
  <si>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</si>
  <si>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</si>
  <si>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</si>
  <si>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</si>
  <si>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</si>
  <si>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</si>
  <si>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</si>
  <si>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</si>
  <si>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</si>
  <si>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</si>
  <si>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</si>
  <si>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</si>
  <si>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</si>
  <si>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</si>
  <si>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</si>
  <si>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</si>
  <si>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</si>
  <si>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</si>
  <si>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</si>
  <si>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</si>
  <si>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</si>
  <si>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</si>
  <si>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</si>
  <si>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</si>
  <si>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</si>
  <si>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</si>
  <si>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</si>
  <si>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</si>
  <si>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</si>
  <si>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</si>
  <si>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</si>
  <si>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</si>
  <si>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</si>
  <si>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</si>
  <si>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</si>
  <si>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</si>
  <si>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</si>
  <si>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</si>
  <si>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</si>
  <si>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</si>
  <si>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</si>
  <si>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</si>
  <si>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</si>
  <si>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</si>
  <si>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</si>
  <si>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</si>
  <si>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</si>
  <si>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</si>
  <si>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</si>
  <si>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</si>
  <si>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</si>
  <si>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</si>
  <si>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</si>
  <si>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</si>
  <si>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</si>
  <si>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</si>
  <si>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</si>
  <si>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</si>
  <si>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</si>
  <si>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</si>
  <si>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</si>
  <si>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</si>
  <si>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</si>
  <si>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</si>
  <si>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</si>
  <si>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</si>
  <si>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</si>
  <si>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</si>
  <si>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</si>
  <si>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</si>
  <si>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</si>
  <si>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</si>
  <si>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</si>
  <si>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</si>
  <si>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</si>
  <si>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</si>
  <si>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</si>
  <si>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</si>
  <si>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</si>
  <si>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</si>
  <si>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</si>
  <si>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</si>
  <si>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</si>
  <si>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</si>
  <si>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</si>
  <si>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</si>
  <si>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</si>
  <si>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</si>
  <si>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</si>
  <si>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</si>
  <si>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</si>
  <si>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</si>
  <si>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</si>
  <si>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</si>
  <si>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</si>
  <si>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</si>
  <si>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</si>
  <si>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</si>
  <si>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</si>
  <si>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</si>
  <si>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</si>
  <si>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</si>
  <si>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</si>
  <si>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</si>
  <si>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</si>
  <si>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</si>
  <si>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</si>
  <si>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</si>
  <si>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</si>
  <si>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</si>
  <si>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</si>
  <si>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</si>
  <si>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</si>
  <si>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</si>
  <si>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</si>
  <si>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</si>
  <si>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流域関連の公共下水道事業のため、管渠の整備のみを行っているが、事業開始が平成7年度、供用開始が平成17年度であり、法定耐用年数を経過した管渠はない。</t>
    <rPh sb="0" eb="2">
      <t>リュウイキ</t>
    </rPh>
    <rPh sb="2" eb="4">
      <t>カンレン</t>
    </rPh>
    <rPh sb="5" eb="7">
      <t>コウキョウ</t>
    </rPh>
    <rPh sb="7" eb="10">
      <t>ゲスイドウ</t>
    </rPh>
    <rPh sb="10" eb="12">
      <t>ジギョウ</t>
    </rPh>
    <rPh sb="16" eb="18">
      <t>カンキョ</t>
    </rPh>
    <rPh sb="19" eb="21">
      <t>セイビ</t>
    </rPh>
    <rPh sb="24" eb="25">
      <t>オコナ</t>
    </rPh>
    <rPh sb="31" eb="33">
      <t>ジギョウ</t>
    </rPh>
    <rPh sb="33" eb="35">
      <t>カイシ</t>
    </rPh>
    <rPh sb="36" eb="38">
      <t>ヘイセイ</t>
    </rPh>
    <rPh sb="39" eb="41">
      <t>ネンド</t>
    </rPh>
    <rPh sb="42" eb="44">
      <t>キョウヨウ</t>
    </rPh>
    <rPh sb="44" eb="46">
      <t>カイシ</t>
    </rPh>
    <rPh sb="47" eb="49">
      <t>ヘイセイ</t>
    </rPh>
    <rPh sb="51" eb="53">
      <t>ネンド</t>
    </rPh>
    <rPh sb="57" eb="59">
      <t>ホウテイ</t>
    </rPh>
    <rPh sb="59" eb="61">
      <t>タイヨウ</t>
    </rPh>
    <rPh sb="61" eb="63">
      <t>ネンスウ</t>
    </rPh>
    <rPh sb="64" eb="66">
      <t>ケイカ</t>
    </rPh>
    <rPh sb="68" eb="70">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</si>
  <si>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50" eb="152">
      <t>トウメン</t>
    </rPh>
    <rPh sb="153" eb="155">
      <t>タイヨウ</t>
    </rPh>
    <rPh sb="155" eb="157">
      <t>ネンスウ</t>
    </rPh>
    <rPh sb="158" eb="160">
      <t>ケイカ</t>
    </rPh>
    <rPh sb="162" eb="164">
      <t>カンキョ</t>
    </rPh>
    <rPh sb="169" eb="171">
      <t>ショウライ</t>
    </rPh>
    <rPh sb="171" eb="172">
      <t>テキ</t>
    </rPh>
    <rPh sb="174" eb="177">
      <t>ロウキュウカ</t>
    </rPh>
    <rPh sb="177" eb="179">
      <t>タイサク</t>
    </rPh>
    <rPh sb="180" eb="182">
      <t>コウシン</t>
    </rPh>
    <rPh sb="183" eb="187">
      <t>チョウジュミョウカ</t>
    </rPh>
    <rPh sb="189" eb="191">
      <t>ヒヨウ</t>
    </rPh>
    <rPh sb="192" eb="194">
      <t>ヒツヨウ</t>
    </rPh>
    <rPh sb="203" eb="205">
      <t>コウリョ</t>
    </rPh>
    <rPh sb="209" eb="212">
      <t>ゲスイドウ</t>
    </rPh>
    <rPh sb="212" eb="214">
      <t>セイビ</t>
    </rPh>
    <rPh sb="214" eb="216">
      <t>クイキ</t>
    </rPh>
    <rPh sb="217" eb="219">
      <t>シュクショウ</t>
    </rPh>
    <rPh sb="220" eb="221">
      <t>フク</t>
    </rPh>
    <rPh sb="223" eb="225">
      <t>ケイカク</t>
    </rPh>
    <rPh sb="225" eb="227">
      <t>ミナオ</t>
    </rPh>
    <rPh sb="229" eb="231">
      <t>ケントウ</t>
    </rPh>
    <rPh sb="232" eb="234">
      <t>ヒツヨウ</t>
    </rPh>
    <phoneticPr fontId="4"/>
  </si>
  <si>
    <t>①収益的収支比率は昨年度と比較して増加しているものの、依然として100％を下回っている。水洗化率は横ばいで推移してはいるが、使用料収入が思うように確保できておらず、汚水処理費や地方債償還金を単年度の使用料収入では賄えていない。今後も引き続き水洗化促進活動を行っていく。
⑤経費回収率は前年度より9.11%増加しているものの、100％に遠く及んでおらず、類似団体平均値をも下回っている状態である。①と同様の理由から汚水処理費を使用料収入で賄えていない。今後も引き続き水洗化促進活動を行っていく。
⑥汚水処理原価は昨年度よりも減少。今後は節水意識の高まりや人口減少により、有収水量の減少が考えられる。流域下水道維持管理負担金の増額も視野に入れつつ、引き続き水洗化率向上を目指し、促進活動に力を入れていく。
⑧水洗化率は昨年度と比較してわずかながら減少しており、類似団体平均値を下回っている。今後は引き続き未接続世帯へのパンフレット送付や戸別訪問などを行っていく。その際、生活雑排水が未処理である汲み取りや単独処理浄化槽使用世帯など、特に下水道への接続が必要と思われる世帯を中心に積極的な促進活動を行う。
※令和５年度は打ち切り決算により、未収金・未払金が発生したため、経営に変動が生じた。</t>
    <rPh sb="1" eb="4">
      <t>シュウエキテキ</t>
    </rPh>
    <rPh sb="4" eb="6">
      <t>シュウシ</t>
    </rPh>
    <rPh sb="6" eb="8">
      <t>ヒリツ</t>
    </rPh>
    <rPh sb="9" eb="11">
      <t>サクネン</t>
    </rPh>
    <rPh sb="11" eb="12">
      <t>ド</t>
    </rPh>
    <rPh sb="13" eb="15">
      <t>ヒカク</t>
    </rPh>
    <rPh sb="17" eb="19">
      <t>ゾウカ</t>
    </rPh>
    <rPh sb="27" eb="29">
      <t>イゼン</t>
    </rPh>
    <rPh sb="37" eb="39">
      <t>シタマワ</t>
    </rPh>
    <rPh sb="44" eb="47">
      <t>スイセンカ</t>
    </rPh>
    <rPh sb="47" eb="48">
      <t>リツ</t>
    </rPh>
    <rPh sb="49" eb="50">
      <t>ヨコ</t>
    </rPh>
    <rPh sb="53" eb="55">
      <t>スイイ</t>
    </rPh>
    <rPh sb="62" eb="65">
      <t>シヨウリョウ</t>
    </rPh>
    <rPh sb="65" eb="67">
      <t>シュウニュウ</t>
    </rPh>
    <rPh sb="68" eb="69">
      <t>オモ</t>
    </rPh>
    <rPh sb="73" eb="75">
      <t>カクホ</t>
    </rPh>
    <rPh sb="82" eb="84">
      <t>オスイ</t>
    </rPh>
    <rPh sb="84" eb="86">
      <t>ショリ</t>
    </rPh>
    <rPh sb="86" eb="87">
      <t>ヒ</t>
    </rPh>
    <rPh sb="88" eb="89">
      <t>チ</t>
    </rPh>
    <rPh sb="89" eb="90">
      <t>ホウ</t>
    </rPh>
    <rPh sb="90" eb="91">
      <t>サイ</t>
    </rPh>
    <rPh sb="91" eb="93">
      <t>ショウカン</t>
    </rPh>
    <rPh sb="93" eb="94">
      <t>キン</t>
    </rPh>
    <rPh sb="95" eb="98">
      <t>タンネンド</t>
    </rPh>
    <rPh sb="99" eb="102">
      <t>シヨウリョウ</t>
    </rPh>
    <rPh sb="102" eb="104">
      <t>シュウニュウ</t>
    </rPh>
    <rPh sb="106" eb="107">
      <t>マカナ</t>
    </rPh>
    <rPh sb="113" eb="115">
      <t>コンゴ</t>
    </rPh>
    <rPh sb="116" eb="117">
      <t>ヒ</t>
    </rPh>
    <rPh sb="118" eb="119">
      <t>ツヅ</t>
    </rPh>
    <rPh sb="120" eb="123">
      <t>スイセンカ</t>
    </rPh>
    <rPh sb="123" eb="125">
      <t>ソクシン</t>
    </rPh>
    <rPh sb="125" eb="127">
      <t>カツドウ</t>
    </rPh>
    <rPh sb="128" eb="129">
      <t>オコナ</t>
    </rPh>
    <rPh sb="136" eb="138">
      <t>ケイヒ</t>
    </rPh>
    <rPh sb="138" eb="140">
      <t>カイシュウ</t>
    </rPh>
    <rPh sb="140" eb="141">
      <t>リツ</t>
    </rPh>
    <rPh sb="142" eb="145">
      <t>ゼンネンド</t>
    </rPh>
    <rPh sb="152" eb="154">
      <t>ゾウカ</t>
    </rPh>
    <rPh sb="167" eb="168">
      <t>トオ</t>
    </rPh>
    <rPh sb="169" eb="170">
      <t>オヨ</t>
    </rPh>
    <rPh sb="176" eb="178">
      <t>ルイジ</t>
    </rPh>
    <rPh sb="178" eb="180">
      <t>ダンタイ</t>
    </rPh>
    <rPh sb="180" eb="183">
      <t>ヘイキンチ</t>
    </rPh>
    <rPh sb="185" eb="187">
      <t>シタマワ</t>
    </rPh>
    <rPh sb="191" eb="193">
      <t>ジョウタイ</t>
    </rPh>
    <rPh sb="199" eb="201">
      <t>ドウヨウ</t>
    </rPh>
    <rPh sb="202" eb="204">
      <t>リユウ</t>
    </rPh>
    <rPh sb="206" eb="208">
      <t>オスイ</t>
    </rPh>
    <rPh sb="208" eb="210">
      <t>ショリ</t>
    </rPh>
    <rPh sb="210" eb="211">
      <t>ヒ</t>
    </rPh>
    <rPh sb="212" eb="215">
      <t>シヨウリョウ</t>
    </rPh>
    <rPh sb="215" eb="217">
      <t>シュウニュウ</t>
    </rPh>
    <rPh sb="218" eb="219">
      <t>マカナ</t>
    </rPh>
    <rPh sb="248" eb="250">
      <t>オスイ</t>
    </rPh>
    <rPh sb="250" eb="252">
      <t>ショリ</t>
    </rPh>
    <rPh sb="252" eb="254">
      <t>ゲンカ</t>
    </rPh>
    <rPh sb="255" eb="258">
      <t>サクネンド</t>
    </rPh>
    <rPh sb="261" eb="263">
      <t>ゲンショウ</t>
    </rPh>
    <rPh sb="264" eb="266">
      <t>コンゴ</t>
    </rPh>
    <rPh sb="267" eb="269">
      <t>セッスイ</t>
    </rPh>
    <rPh sb="269" eb="271">
      <t>イシキ</t>
    </rPh>
    <rPh sb="272" eb="273">
      <t>タカ</t>
    </rPh>
    <rPh sb="276" eb="278">
      <t>ジンコウ</t>
    </rPh>
    <rPh sb="278" eb="280">
      <t>ゲンショウ</t>
    </rPh>
    <rPh sb="284" eb="286">
      <t>ユウシュウ</t>
    </rPh>
    <rPh sb="286" eb="288">
      <t>スイリョウ</t>
    </rPh>
    <rPh sb="289" eb="291">
      <t>ゲンショウ</t>
    </rPh>
    <rPh sb="292" eb="293">
      <t>カンガ</t>
    </rPh>
    <rPh sb="314" eb="316">
      <t>シヤ</t>
    </rPh>
    <rPh sb="317" eb="318">
      <t>イ</t>
    </rPh>
    <rPh sb="322" eb="323">
      <t>ヒ</t>
    </rPh>
    <rPh sb="324" eb="325">
      <t>ツヅ</t>
    </rPh>
    <rPh sb="326" eb="329">
      <t>スイセンカ</t>
    </rPh>
    <rPh sb="329" eb="330">
      <t>リツ</t>
    </rPh>
    <rPh sb="330" eb="332">
      <t>コウジョウ</t>
    </rPh>
    <rPh sb="333" eb="335">
      <t>メザ</t>
    </rPh>
    <rPh sb="337" eb="339">
      <t>ソクシン</t>
    </rPh>
    <rPh sb="339" eb="341">
      <t>カツドウ</t>
    </rPh>
    <rPh sb="342" eb="343">
      <t>チカラ</t>
    </rPh>
    <rPh sb="344" eb="345">
      <t>イ</t>
    </rPh>
    <rPh sb="352" eb="354">
      <t>スイセン</t>
    </rPh>
    <rPh sb="354" eb="355">
      <t>カ</t>
    </rPh>
    <rPh sb="355" eb="356">
      <t>リツ</t>
    </rPh>
    <rPh sb="357" eb="360">
      <t>サクネンド</t>
    </rPh>
    <rPh sb="361" eb="363">
      <t>ヒカク</t>
    </rPh>
    <rPh sb="371" eb="373">
      <t>ゲンショウ</t>
    </rPh>
    <rPh sb="378" eb="380">
      <t>ルイジ</t>
    </rPh>
    <rPh sb="380" eb="382">
      <t>ダンタイ</t>
    </rPh>
    <rPh sb="386" eb="388">
      <t>シタマワ</t>
    </rPh>
    <rPh sb="393" eb="395">
      <t>コンゴ</t>
    </rPh>
    <rPh sb="396" eb="397">
      <t>ヒ</t>
    </rPh>
    <rPh sb="398" eb="399">
      <t>ツヅ</t>
    </rPh>
    <rPh sb="400" eb="403">
      <t>ミセツゾク</t>
    </rPh>
    <rPh sb="403" eb="405">
      <t>セタイ</t>
    </rPh>
    <rPh sb="413" eb="415">
      <t>ソウフ</t>
    </rPh>
    <rPh sb="416" eb="418">
      <t>コベツ</t>
    </rPh>
    <rPh sb="418" eb="420">
      <t>ホウモン</t>
    </rPh>
    <rPh sb="423" eb="424">
      <t>オコナ</t>
    </rPh>
    <rPh sb="431" eb="432">
      <t>サイ</t>
    </rPh>
    <rPh sb="433" eb="435">
      <t>セイカツ</t>
    </rPh>
    <rPh sb="435" eb="438">
      <t>ザッパイスイ</t>
    </rPh>
    <rPh sb="439" eb="442">
      <t>ミショリ</t>
    </rPh>
    <rPh sb="445" eb="446">
      <t>ク</t>
    </rPh>
    <rPh sb="447" eb="448">
      <t>ト</t>
    </rPh>
    <rPh sb="450" eb="452">
      <t>タンドク</t>
    </rPh>
    <rPh sb="452" eb="454">
      <t>ショリ</t>
    </rPh>
    <rPh sb="454" eb="457">
      <t>ジョウカソウ</t>
    </rPh>
    <rPh sb="457" eb="459">
      <t>シヨウ</t>
    </rPh>
    <rPh sb="459" eb="461">
      <t>セタイ</t>
    </rPh>
    <rPh sb="464" eb="465">
      <t>トク</t>
    </rPh>
    <rPh sb="466" eb="469">
      <t>ゲスイドウ</t>
    </rPh>
    <rPh sb="471" eb="473">
      <t>セツゾク</t>
    </rPh>
    <rPh sb="474" eb="476">
      <t>ヒツヨウ</t>
    </rPh>
    <rPh sb="477" eb="478">
      <t>オモ</t>
    </rPh>
    <rPh sb="481" eb="483">
      <t>セタイ</t>
    </rPh>
    <rPh sb="484" eb="486">
      <t>チュウシン</t>
    </rPh>
    <rPh sb="487" eb="490">
      <t>セッキョクテキ</t>
    </rPh>
    <rPh sb="491" eb="493">
      <t>ソクシン</t>
    </rPh>
    <rPh sb="493" eb="495">
      <t>カツドウ</t>
    </rPh>
    <rPh sb="496" eb="497">
      <t>オコナ</t>
    </rPh>
    <rPh sb="502" eb="504">
      <t>レイワ</t>
    </rPh>
    <rPh sb="505" eb="507">
      <t>ネンド</t>
    </rPh>
    <rPh sb="508" eb="509">
      <t>ウ</t>
    </rPh>
    <rPh sb="510" eb="511">
      <t>キ</t>
    </rPh>
    <rPh sb="512" eb="514">
      <t>ケッサン</t>
    </rPh>
    <rPh sb="518" eb="521">
      <t>ミシュウキン</t>
    </rPh>
    <rPh sb="522" eb="525">
      <t>ミバライキン</t>
    </rPh>
    <rPh sb="526" eb="528">
      <t>ハッセイ</t>
    </rPh>
    <rPh sb="533" eb="535">
      <t>ケイエイ</t>
    </rPh>
    <rPh sb="536" eb="538">
      <t>ヘンドウ</t>
    </rPh>
    <rPh sb="539" eb="540">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</si>
</sst>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1-4FA0-A0CE-FF237DA975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0.32</c:v>
                </c:pt>
                <c:pt idx="2">
                  <c:v>0.1</c:v>
                </c:pt>
                <c:pt idx="3">
                  <c:v>0.09</c:v>
                </c:pt>
                <c:pt idx="4">
                  <c:v>0.1</c:v>
                </c:pt>
              </c:numCache>
            </c:numRef>
          </c:val>
          <c:smooth val="0"/>
          <c:extLst>
            <c:ext xmlns:c16="http://schemas.microsoft.com/office/drawing/2014/chart" uri="{C3380CC4-5D6E-409C-BE32-E72D297353CC}">
              <c16:uniqueId val="{00000001-32F1-4FA0-A0CE-FF237DA975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77.959999999999994</c:v>
                </c:pt>
                <c:pt idx="1">
                  <c:v>78.53</c:v>
                </c:pt>
                <c:pt idx="2">
                  <c:v>78.040000000000006</c:v>
                </c:pt>
                <c:pt idx="3">
                  <c:v>76.42</c:v>
                </c:pt>
                <c:pt idx="4">
                  <c:v>80.41</c:v>
                </c:pt>
              </c:numCache>
            </c:numRef>
          </c:val>
          <c:extLst>
            <c:ext xmlns:c16="http://schemas.microsoft.com/office/drawing/2014/chart" uri="{C3380CC4-5D6E-409C-BE32-E72D297353CC}">
              <c16:uniqueId val="{00000000-83DA-4DED-AE03-FF9A7F306C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DA-4DED-AE03-FF9A7F306C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0-452C-A43C-D7E822A88F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0-452C-A43C-D7E822A88F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C-42DD-A721-2084466694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C-42DD-A721-2084466694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A-49A6-B856-32ADCF6400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A-49A6-B856-32ADCF6400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7-411F-9516-7594BC3D71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7-411F-9516-7594BC3D71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DF-4FF1-BB4F-1B83A263B3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808.77</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6DF-4FF1-BB4F-1B83A263B3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57.09</c:v>
                </c:pt>
                <c:pt idx="1">
                  <c:v>60.65</c:v>
                </c:pt>
                <c:pt idx="2">
                  <c:v>63.32</c:v>
                </c:pt>
                <c:pt idx="3">
                  <c:v>63.17</c:v>
                </c:pt>
                <c:pt idx="4">
                  <c:v>72.28</c:v>
                </c:pt>
              </c:numCache>
            </c:numRef>
          </c:val>
          <c:extLst>
            <c:ext xmlns:c16="http://schemas.microsoft.com/office/drawing/2014/chart" uri="{C3380CC4-5D6E-409C-BE32-E72D297353CC}">
              <c16:uniqueId val="{00000000-8A91-4B7E-857A-065F528D97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48.2</c:v>
                </c:pt>
                <c:pt idx="1">
                  <c:v>79.77</c:v>
                </c:pt>
                <c:pt idx="2">
                  <c:v>79.63</c:v>
                </c:pt>
                <c:pt idx="3">
                  <c:v>76.78</c:v>
                </c:pt>
                <c:pt idx="4">
                  <c:v>75.41</c:v>
                </c:pt>
              </c:numCache>
            </c:numRef>
          </c:val>
          <c:smooth val="0"/>
          <c:extLst>
            <c:ext xmlns:c16="http://schemas.microsoft.com/office/drawing/2014/chart" uri="{C3380CC4-5D6E-409C-BE32-E72D297353CC}">
              <c16:uniqueId val="{00000001-8A91-4B7E-857A-065F528D97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305.45</c:v>
                </c:pt>
                <c:pt idx="1">
                  <c:v>289.2</c:v>
                </c:pt>
                <c:pt idx="2">
                  <c:v>277.25</c:v>
                </c:pt>
                <c:pt idx="3">
                  <c:v>279.98</c:v>
                </c:pt>
                <c:pt idx="4">
                  <c:v>221.65</c:v>
                </c:pt>
              </c:numCache>
            </c:numRef>
          </c:val>
          <c:extLst>
            <c:ext xmlns:c16="http://schemas.microsoft.com/office/drawing/2014/chart" uri="{C3380CC4-5D6E-409C-BE32-E72D297353CC}">
              <c16:uniqueId val="{00000000-7685-4F0A-83D6-2A39092AC1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345.96</c:v>
                </c:pt>
                <c:pt idx="1">
                  <c:v>214.56</c:v>
                </c:pt>
                <c:pt idx="2">
                  <c:v>213.66</c:v>
                </c:pt>
                <c:pt idx="3">
                  <c:v>224.31</c:v>
                </c:pt>
                <c:pt idx="4">
                  <c:v>223.48</c:v>
                </c:pt>
              </c:numCache>
            </c:numRef>
          </c:val>
          <c:smooth val="0"/>
          <c:extLst>
            <c:ext xmlns:c16="http://schemas.microsoft.com/office/drawing/2014/chart" uri="{C3380CC4-5D6E-409C-BE32-E72D297353CC}">
              <c16:uniqueId val="{00000001-7685-4F0A-83D6-2A39092AC1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8-4C5C-B13B-18D7937594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39.51</c:v>
                </c:pt>
                <c:pt idx="1">
                  <c:v>49.47</c:v>
                </c:pt>
                <c:pt idx="2">
                  <c:v>48.19</c:v>
                </c:pt>
                <c:pt idx="3">
                  <c:v>47.32</c:v>
                </c:pt>
                <c:pt idx="4">
                  <c:v>48.03</c:v>
                </c:pt>
              </c:numCache>
            </c:numRef>
          </c:val>
          <c:smooth val="0"/>
          <c:extLst>
            <c:ext xmlns:c16="http://schemas.microsoft.com/office/drawing/2014/chart" uri="{C3380CC4-5D6E-409C-BE32-E72D297353CC}">
              <c16:uniqueId val="{00000001-34D8-4C5C-B13B-18D7937594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71.84</c:v>
                </c:pt>
                <c:pt idx="1">
                  <c:v>75.58</c:v>
                </c:pt>
                <c:pt idx="2">
                  <c:v>78.040000000000006</c:v>
                </c:pt>
                <c:pt idx="3">
                  <c:v>77.430000000000007</c:v>
                </c:pt>
                <c:pt idx="4">
                  <c:v>75.650000000000006</c:v>
                </c:pt>
              </c:numCache>
            </c:numRef>
          </c:val>
          <c:extLst>
            <c:ext xmlns:c16="http://schemas.microsoft.com/office/drawing/2014/chart" uri="{C3380CC4-5D6E-409C-BE32-E72D297353CC}">
              <c16:uniqueId val="{00000000-F1D3-4ECC-B107-A1490DAE7A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61.03</c:v>
                </c:pt>
                <c:pt idx="1">
                  <c:v>82.06</c:v>
                </c:pt>
                <c:pt idx="2">
                  <c:v>82.26</c:v>
                </c:pt>
                <c:pt idx="3">
                  <c:v>81.33</c:v>
                </c:pt>
                <c:pt idx="4">
                  <c:v>80.95</c:v>
                </c:pt>
              </c:numCache>
            </c:numRef>
          </c:val>
          <c:smooth val="0"/>
          <c:extLst>
            <c:ext xmlns:c16="http://schemas.microsoft.com/office/drawing/2014/chart" uri="{C3380CC4-5D6E-409C-BE32-E72D297353CC}">
              <c16:uniqueId val="{00000001-F1D3-4ECC-B107-A1490DAE7A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八千代町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21090</v>
      </c>
      <c r="AM8" s="41"/>
      <c r="AN8" s="41"/>
      <c r="AO8" s="41"/>
      <c r="AP8" s="41"/>
      <c r="AQ8" s="41"/>
      <c r="AR8" s="41"/>
      <c r="AS8" s="41"/>
      <c r="AT8" s="34">
        <f>データ!T6</f>
        <v>58.99</v>
      </c>
      <c r="AU8" s="34"/>
      <c r="AV8" s="34"/>
      <c r="AW8" s="34"/>
      <c r="AX8" s="34"/>
      <c r="AY8" s="34"/>
      <c r="AZ8" s="34"/>
      <c r="BA8" s="34"/>
      <c r="BB8" s="34">
        <f>データ!U6</f>
        <v>357.52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10.93</v>
      </c>
      <c r="Q10" s="34"/>
      <c r="R10" s="34"/>
      <c r="S10" s="34"/>
      <c r="T10" s="34"/>
      <c r="U10" s="34"/>
      <c r="V10" s="34"/>
      <c r="W10" s="34">
        <f>データ!Q6</f>
        <v>97.16</v>
      </c>
      <c r="X10" s="34"/>
      <c r="Y10" s="34"/>
      <c r="Z10" s="34"/>
      <c r="AA10" s="34"/>
      <c r="AB10" s="34"/>
      <c r="AC10" s="34"/>
      <c r="AD10" s="41">
        <f>データ!R6</f>
        <v>3190</v>
      </c>
      <c r="AE10" s="41"/>
      <c r="AF10" s="41"/>
      <c r="AG10" s="41"/>
      <c r="AH10" s="41"/>
      <c r="AI10" s="41"/>
      <c r="AJ10" s="41"/>
      <c r="AK10" s="2"/>
      <c r="AL10" s="41">
        <f>データ!V6</f>
        <v>2300</v>
      </c>
      <c r="AM10" s="41"/>
      <c r="AN10" s="41"/>
      <c r="AO10" s="41"/>
      <c r="AP10" s="41"/>
      <c r="AQ10" s="41"/>
      <c r="AR10" s="41"/>
      <c r="AS10" s="41"/>
      <c r="AT10" s="34">
        <f>データ!W6</f>
        <v>0.99</v>
      </c>
      <c r="AU10" s="34"/>
      <c r="AV10" s="34"/>
      <c r="AW10" s="34"/>
      <c r="AX10" s="34"/>
      <c r="AY10" s="34"/>
      <c r="AZ10" s="34"/>
      <c r="BA10" s="34"/>
      <c r="BB10" s="34">
        <f>データ!X6</f>
        <v>2323.23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oZrgPoHK4oGKHR7GjFTmesSwWer83hoXdfX8Odmcc0tAEUu7ong71ryqnSfPIq4BtFqthIQ4XFmvOAKNl0tGrg==" saltValue="Wq6JMSPP0xV60cpjBW/l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85219</v>
      </c>
      <c r="D6" s="19">
        <f t="shared" si="3"/>
        <v>47</v>
      </c>
      <c r="E6" s="19">
        <f t="shared" si="3"/>
        <v>17</v>
      </c>
      <c r="F6" s="19">
        <f t="shared" si="3"/>
        <v>1</v>
      </c>
      <c r="G6" s="19">
        <f t="shared" si="3"/>
        <v>0</v>
      </c>
      <c r="H6" s="19" t="str">
        <f t="shared" si="3"/>
        <v>茨城県　八千代町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10.93</v>
      </c>
      <c r="Q6" s="20">
        <f t="shared" si="3"/>
        <v>97.16</v>
      </c>
      <c r="R6" s="20">
        <f t="shared" si="3"/>
        <v>3190</v>
      </c>
      <c r="S6" s="20">
        <f t="shared" si="3"/>
        <v>21090</v>
      </c>
      <c r="T6" s="20">
        <f t="shared" si="3"/>
        <v>58.99</v>
      </c>
      <c r="U6" s="20">
        <f t="shared" si="3"/>
        <v>357.52</v>
      </c>
      <c r="V6" s="20">
        <f t="shared" si="3"/>
        <v>2300</v>
      </c>
      <c r="W6" s="20">
        <f t="shared" si="3"/>
        <v>0.99</v>
      </c>
      <c r="X6" s="20">
        <f t="shared" si="3"/>
        <v>2323.23</v>
      </c>
      <c r="Y6" s="21">
        <f>IF(Y7="",NA(),Y7)</f>
        <v>77.959999999999994</v>
      </c>
      <c r="Z6" s="21">
        <f t="shared" ref="Z6:AH6" si="4">IF(Z7="",NA(),Z7)</f>
        <v>78.53</v>
      </c>
      <c r="AA6" s="21">
        <f t="shared" si="4"/>
        <v>78.040000000000006</v>
      </c>
      <c r="AB6" s="21">
        <f t="shared" si="4"/>
        <v>76.42</v>
      </c>
      <c r="AC6" s="21">
        <f t="shared" si="4"/>
        <v>80.41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808.77</v>
      </c>
      <c r="BL6" s="21">
        <f t="shared" si="7"/>
        <v>1245.0999999999999</v>
      </c>
      <c r="BM6" s="21">
        <f t="shared" si="7"/>
        <v>1108.8</v>
      </c>
      <c r="BN6" s="21">
        <f t="shared" si="7"/>
        <v>1194.56</v>
      </c>
      <c r="BO6" s="21">
        <f t="shared" si="7"/>
        <v>1174.6099999999999</v>
      </c>
      <c r="BP6" s="20" t="str">
        <f>IF(BP7="","",IF(BP7="-","【-】","【"&amp;SUBSTITUTE(TEXT(BP7,"#,##0.00"),"-","△")&amp;"】"))</f>
        <v>【630.82】</v>
      </c>
      <c r="BQ6" s="21">
        <f>IF(BQ7="",NA(),BQ7)</f>
        <v>57.09</v>
      </c>
      <c r="BR6" s="21">
        <f t="shared" ref="BR6:BZ6" si="8">IF(BR7="",NA(),BR7)</f>
        <v>60.65</v>
      </c>
      <c r="BS6" s="21">
        <f t="shared" si="8"/>
        <v>63.32</v>
      </c>
      <c r="BT6" s="21">
        <f t="shared" si="8"/>
        <v>63.17</v>
      </c>
      <c r="BU6" s="21">
        <f t="shared" si="8"/>
        <v>72.28</v>
      </c>
      <c r="BV6" s="21">
        <f t="shared" si="8"/>
        <v>48.2</v>
      </c>
      <c r="BW6" s="21">
        <f t="shared" si="8"/>
        <v>79.77</v>
      </c>
      <c r="BX6" s="21">
        <f t="shared" si="8"/>
        <v>79.63</v>
      </c>
      <c r="BY6" s="21">
        <f t="shared" si="8"/>
        <v>76.78</v>
      </c>
      <c r="BZ6" s="21">
        <f t="shared" si="8"/>
        <v>75.41</v>
      </c>
      <c r="CA6" s="20" t="str">
        <f>IF(CA7="","",IF(CA7="-","【-】","【"&amp;SUBSTITUTE(TEXT(CA7,"#,##0.00"),"-","△")&amp;"】"))</f>
        <v>【97.81】</v>
      </c>
      <c r="CB6" s="21">
        <f>IF(CB7="",NA(),CB7)</f>
        <v>305.45</v>
      </c>
      <c r="CC6" s="21">
        <f t="shared" ref="CC6:CK6" si="9">IF(CC7="",NA(),CC7)</f>
        <v>289.2</v>
      </c>
      <c r="CD6" s="21">
        <f t="shared" si="9"/>
        <v>277.25</v>
      </c>
      <c r="CE6" s="21">
        <f t="shared" si="9"/>
        <v>279.98</v>
      </c>
      <c r="CF6" s="21">
        <f t="shared" si="9"/>
        <v>221.65</v>
      </c>
      <c r="CG6" s="21">
        <f t="shared" si="9"/>
        <v>345.96</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39.51</v>
      </c>
      <c r="CS6" s="21">
        <f t="shared" si="10"/>
        <v>49.47</v>
      </c>
      <c r="CT6" s="21">
        <f t="shared" si="10"/>
        <v>48.19</v>
      </c>
      <c r="CU6" s="21">
        <f t="shared" si="10"/>
        <v>47.32</v>
      </c>
      <c r="CV6" s="21">
        <f t="shared" si="10"/>
        <v>48.03</v>
      </c>
      <c r="CW6" s="20" t="str">
        <f>IF(CW7="","",IF(CW7="-","【-】","【"&amp;SUBSTITUTE(TEXT(CW7,"#,##0.00"),"-","△")&amp;"】"))</f>
        <v>【58.94】</v>
      </c>
      <c r="CX6" s="21">
        <f>IF(CX7="",NA(),CX7)</f>
        <v>71.84</v>
      </c>
      <c r="CY6" s="21">
        <f t="shared" ref="CY6:DG6" si="11">IF(CY7="",NA(),CY7)</f>
        <v>75.58</v>
      </c>
      <c r="CZ6" s="21">
        <f t="shared" si="11"/>
        <v>78.040000000000006</v>
      </c>
      <c r="DA6" s="21">
        <f t="shared" si="11"/>
        <v>77.430000000000007</v>
      </c>
      <c r="DB6" s="21">
        <f t="shared" si="11"/>
        <v>75.650000000000006</v>
      </c>
      <c r="DC6" s="21">
        <f t="shared" si="11"/>
        <v>61.03</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85219</v>
      </c>
      <c r="D7" s="23">
        <v>47</v>
      </c>
      <c r="E7" s="23">
        <v>17</v>
      </c>
      <c r="F7" s="23">
        <v>1</v>
      </c>
      <c r="G7" s="23">
        <v>0</v>
      </c>
      <c r="H7" s="23" t="s">
        <v>98</v>
      </c>
      <c r="I7" s="23" t="s">
        <v>99</v>
      </c>
      <c r="J7" s="23" t="s">
        <v>100</v>
      </c>
      <c r="K7" s="23" t="s">
        <v>101</v>
      </c>
      <c r="L7" s="23" t="s">
        <v>102</v>
      </c>
      <c r="M7" s="23" t="s">
        <v>103</v>
      </c>
      <c r="N7" s="24" t="s">
        <v>104</v>
      </c>
      <c r="O7" s="24" t="s">
        <v>105</v>
      </c>
      <c r="P7" s="24">
        <v>10.93</v>
      </c>
      <c r="Q7" s="24">
        <v>97.16</v>
      </c>
      <c r="R7" s="24">
        <v>3190</v>
      </c>
      <c r="S7" s="24">
        <v>21090</v>
      </c>
      <c r="T7" s="24">
        <v>58.99</v>
      </c>
      <c r="U7" s="24">
        <v>357.52</v>
      </c>
      <c r="V7" s="24">
        <v>2300</v>
      </c>
      <c r="W7" s="24">
        <v>0.99</v>
      </c>
      <c r="X7" s="24">
        <v>2323.23</v>
      </c>
      <c r="Y7" s="24">
        <v>77.959999999999994</v>
      </c>
      <c r="Z7" s="24">
        <v>78.53</v>
      </c>
      <c r="AA7" s="24">
        <v>78.040000000000006</v>
      </c>
      <c r="AB7" s="24">
        <v>76.42</v>
      </c>
      <c r="AC7" s="24">
        <v>80.41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808.77</v>
      </c>
      <c r="BL7" s="24">
        <v>1245.0999999999999</v>
      </c>
      <c r="BM7" s="24">
        <v>1108.8</v>
      </c>
      <c r="BN7" s="24">
        <v>1194.56</v>
      </c>
      <c r="BO7" s="24">
        <v>1174.6099999999999</v>
      </c>
      <c r="BP7" s="24">
        <v>630.82000000000005</v>
      </c>
      <c r="BQ7" s="24">
        <v>57.09</v>
      </c>
      <c r="BR7" s="24">
        <v>60.65</v>
      </c>
      <c r="BS7" s="24">
        <v>63.32</v>
      </c>
      <c r="BT7" s="24">
        <v>63.17</v>
      </c>
      <c r="BU7" s="24">
        <v>72.28</v>
      </c>
      <c r="BV7" s="24">
        <v>48.2</v>
      </c>
      <c r="BW7" s="24">
        <v>79.77</v>
      </c>
      <c r="BX7" s="24">
        <v>79.63</v>
      </c>
      <c r="BY7" s="24">
        <v>76.78</v>
      </c>
      <c r="BZ7" s="24">
        <v>75.41</v>
      </c>
      <c r="CA7" s="24">
        <v>97.81</v>
      </c>
      <c r="CB7" s="24">
        <v>305.45</v>
      </c>
      <c r="CC7" s="24">
        <v>289.2</v>
      </c>
      <c r="CD7" s="24">
        <v>277.25</v>
      </c>
      <c r="CE7" s="24">
        <v>279.98</v>
      </c>
      <c r="CF7" s="24">
        <v>221.65</v>
      </c>
      <c r="CG7" s="24">
        <v>345.96</v>
      </c>
      <c r="CH7" s="24">
        <v>214.56</v>
      </c>
      <c r="CI7" s="24">
        <v>213.66</v>
      </c>
      <c r="CJ7" s="24">
        <v>224.31</v>
      </c>
      <c r="CK7" s="24">
        <v>223.48</v>
      </c>
      <c r="CL7" s="24">
        <v>138.75</v>
      </c>
      <c r="CM7" s="24" t="s">
        <v>104</v>
      </c>
      <c r="CN7" s="24" t="s">
        <v>104</v>
      </c>
      <c r="CO7" s="24" t="s">
        <v>104</v>
      </c>
      <c r="CP7" s="24" t="s">
        <v>104</v>
      </c>
      <c r="CQ7" s="24" t="s">
        <v>104</v>
      </c>
      <c r="CR7" s="24">
        <v>39.51</v>
      </c>
      <c r="CS7" s="24">
        <v>49.47</v>
      </c>
      <c r="CT7" s="24">
        <v>48.19</v>
      </c>
      <c r="CU7" s="24">
        <v>47.32</v>
      </c>
      <c r="CV7" s="24">
        <v>48.03</v>
      </c>
      <c r="CW7" s="24">
        <v>58.94</v>
      </c>
      <c r="CX7" s="24">
        <v>71.84</v>
      </c>
      <c r="CY7" s="24">
        <v>75.58</v>
      </c>
      <c r="CZ7" s="24">
        <v>78.040000000000006</v>
      </c>
      <c r="DA7" s="24">
        <v>77.430000000000007</v>
      </c>
      <c r="DB7" s="24">
        <v>75.650000000000006</v>
      </c>
      <c r="DC7" s="24">
        <v>61.03</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2025-02-04T07:59:34Z</cp:lastPrinted>
  <dcterms:created xsi:type="dcterms:W3CDTF">2025-01-24T07:28:03Z</dcterms:created>
  <dcterms:modified xsi:type="dcterms:W3CDTF">2025-02-26T02:42:06Z</dcterms:modified>
  <cp:category/>
</cp:coreProperties>
</file>