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1_特定環境保全公共下水道（法非適）3\"/>
    </mc:Choice>
  </mc:AlternateContent>
  <workbookProtection workbookAlgorithmName="SHA-512" workbookHashValue="H1p+B9LTDcT1qpVx0sQy8qQL52ffehTZKbKx6fZyFmY//DzkXAPRJIN+VNs1Z0r8m0N7vbG8jDGhDs1a3/RUdg==" workbookSaltValue="baW3Ydtp11UOfD7RbMlnwQ==" workbookSpinCount="100000" lockStructure="1"/>
  <bookViews>
    <workbookView xWindow="0" yWindow="0" windowWidth="20490" windowHeight="678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W10" i="4"/>
  <c r="AD8" i="4"/>
  <c r="W8" i="4"/>
  <c r="P8" i="4"/>
  <c r="I8" i="4"/>
  <c r="B8" i="4"/>
  <c r="B6"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<sst xmlns="http://schemas.openxmlformats.org/spreadsheetml/2006/main" count="241" uniqueCount="119">
  <si>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</si>
  <si>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</si>
  <si>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</si>
  <si>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</si>
  <si>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</si>
  <si>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</si>
  <si>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</si>
  <si>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</si>
  <si>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</si>
  <si>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</si>
  <si>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</si>
  <si>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</si>
  <si>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</si>
  <si>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</si>
  <si>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</si>
  <si>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</si>
  <si>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</si>
  <si>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</si>
  <si>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</si>
  <si>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</si>
  <si>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</si>
  <si>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</si>
  <si>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</si>
  <si>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</si>
  <si>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</si>
  <si>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</si>
  <si>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</si>
  <si>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</si>
  <si>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</si>
  <si>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</si>
  <si>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</si>
  <si>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</si>
  <si>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</si>
  <si>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</si>
  <si>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</si>
  <si>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</si>
  <si>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</si>
  <si>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</si>
  <si>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</si>
  <si>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</si>
  <si>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</si>
  <si>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</si>
  <si>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</si>
  <si>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</si>
  <si>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</si>
  <si>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</si>
  <si>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</si>
  <si>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</si>
  <si>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</si>
  <si>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</si>
  <si>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</si>
  <si>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</si>
  <si>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</si>
  <si>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</si>
  <si>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</si>
  <si>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</si>
  <si>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</si>
  <si>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</si>
  <si>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</si>
  <si>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</si>
  <si>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</si>
  <si>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</si>
  <si>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</si>
  <si>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</si>
  <si>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</si>
  <si>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</si>
  <si>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</si>
  <si>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</si>
  <si>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</si>
  <si>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</si>
  <si>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</si>
  <si>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</si>
  <si>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</si>
  <si>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</si>
  <si>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</si>
  <si>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</si>
  <si>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</si>
  <si>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</si>
  <si>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</si>
  <si>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</si>
  <si>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</si>
  <si>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</si>
  <si>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</si>
  <si>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</si>
  <si>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</si>
  <si>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</si>
  <si>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</si>
  <si>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</si>
  <si>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</si>
  <si>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</si>
  <si>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</si>
  <si>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</si>
  <si>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</si>
  <si>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</si>
  <si>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</si>
  <si>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</si>
  <si>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</si>
  <si>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</si>
  <si>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</si>
  <si>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</si>
  <si>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</si>
  <si>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</si>
  <si>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</si>
  <si>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</si>
  <si>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</si>
  <si>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</si>
  <si>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</si>
  <si>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</si>
  <si>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</si>
  <si>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</si>
  <si>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</si>
  <si>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</si>
  <si>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</si>
  <si>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</si>
  <si>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</si>
  <si>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</si>
  <si>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流域関連の公共下水道事業のため、管渠の整備のみを行っているが、事業開始が平成12年度、供用開始が平成17年度であり、法定耐用年数を経過した管渠はない。</t>
    <rPh sb="1" eb="5">
      <t>リュウイキカンレン</t>
    </rPh>
    <rPh sb="6" eb="8">
      <t>コウキョウ</t>
    </rPh>
    <rPh sb="8" eb="11">
      <t>ゲスイドウ</t>
    </rPh>
    <rPh sb="11" eb="13">
      <t>ジギョウ</t>
    </rPh>
    <rPh sb="17" eb="19">
      <t>カンキョ</t>
    </rPh>
    <rPh sb="20" eb="22">
      <t>セイビ</t>
    </rPh>
    <rPh sb="25" eb="26">
      <t>オコナ</t>
    </rPh>
    <rPh sb="32" eb="34">
      <t>ジギョウ</t>
    </rPh>
    <rPh sb="34" eb="36">
      <t>カイシ</t>
    </rPh>
    <rPh sb="37" eb="39">
      <t>ヘイセイ</t>
    </rPh>
    <rPh sb="41" eb="43">
      <t>ネンド</t>
    </rPh>
    <rPh sb="44" eb="46">
      <t>キョウヨウ</t>
    </rPh>
    <rPh sb="46" eb="48">
      <t>カイシ</t>
    </rPh>
    <rPh sb="49" eb="51">
      <t>ヘイセイ</t>
    </rPh>
    <rPh sb="53" eb="55">
      <t>ネンド</t>
    </rPh>
    <rPh sb="59" eb="61">
      <t>ホウテイ</t>
    </rPh>
    <rPh sb="61" eb="63">
      <t>タイヨウ</t>
    </rPh>
    <rPh sb="63" eb="65">
      <t>ネンスウ</t>
    </rPh>
    <rPh sb="66" eb="68">
      <t>ケイカ</t>
    </rPh>
    <rPh sb="70" eb="72">
      <t>カンキョ</t>
    </rPh>
    <phoneticPr fontId="4"/>
  </si>
  <si>
    <t>〇管渠の整備が途上であることを考慮しても、各指標から経営の健全性や効率性は保たれていないと言える。今後は使用料収入が見込まれる区域を優先しながら、より効率的、経済的な整備手法を導入し、管渠整備の早期完成を目指すとともに、水洗化率向上のための促進活動の強化や、使用料水準の適正化の検討が必要である。　　　　　　　　　　　　　　　　　　　　　　　　　　〇当面は耐用年数を経過する管渠はないが、将来的には老朽化対策（更新・長寿命化）の費用も必要となってくることを考慮すると、下水道整備区域の縮小も含めた計画見直しの検討が必要である。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8">
      <t>コウリツテキ</t>
    </rPh>
    <rPh sb="79" eb="81">
      <t>ケイザイ</t>
    </rPh>
    <rPh sb="81" eb="82">
      <t>テキ</t>
    </rPh>
    <rPh sb="83" eb="85">
      <t>セイビ</t>
    </rPh>
    <rPh sb="85" eb="87">
      <t>シュホウ</t>
    </rPh>
    <rPh sb="88" eb="90">
      <t>ドウニュウ</t>
    </rPh>
    <rPh sb="92" eb="94">
      <t>カンキョ</t>
    </rPh>
    <rPh sb="94" eb="96">
      <t>セイビ</t>
    </rPh>
    <rPh sb="97" eb="99">
      <t>ソウキ</t>
    </rPh>
    <rPh sb="99" eb="101">
      <t>カンセイ</t>
    </rPh>
    <rPh sb="102" eb="104">
      <t>メザ</t>
    </rPh>
    <rPh sb="110" eb="113">
      <t>スイセンカ</t>
    </rPh>
    <rPh sb="113" eb="114">
      <t>リツ</t>
    </rPh>
    <rPh sb="114" eb="116">
      <t>コウジョウ</t>
    </rPh>
    <rPh sb="120" eb="122">
      <t>ソクシン</t>
    </rPh>
    <rPh sb="122" eb="124">
      <t>カツドウ</t>
    </rPh>
    <rPh sb="125" eb="127">
      <t>キョウカ</t>
    </rPh>
    <rPh sb="129" eb="132">
      <t>シヨウリョウ</t>
    </rPh>
    <rPh sb="132" eb="134">
      <t>スイジュン</t>
    </rPh>
    <rPh sb="135" eb="138">
      <t>テキセイカ</t>
    </rPh>
    <rPh sb="139" eb="141">
      <t>ケントウ</t>
    </rPh>
    <rPh sb="142" eb="144">
      <t>ヒツヨウ</t>
    </rPh>
    <rPh sb="175" eb="177">
      <t>トウメン</t>
    </rPh>
    <rPh sb="178" eb="180">
      <t>タイヨウ</t>
    </rPh>
    <rPh sb="180" eb="182">
      <t>ネンスウ</t>
    </rPh>
    <rPh sb="183" eb="185">
      <t>ケイカ</t>
    </rPh>
    <rPh sb="187" eb="189">
      <t>カンキョ</t>
    </rPh>
    <rPh sb="194" eb="196">
      <t>ショウライ</t>
    </rPh>
    <rPh sb="196" eb="197">
      <t>テキ</t>
    </rPh>
    <rPh sb="199" eb="202">
      <t>ロウキュウカ</t>
    </rPh>
    <rPh sb="202" eb="204">
      <t>タイサク</t>
    </rPh>
    <rPh sb="205" eb="207">
      <t>コウシン</t>
    </rPh>
    <rPh sb="208" eb="212">
      <t>チョウジュミョウカ</t>
    </rPh>
    <rPh sb="214" eb="216">
      <t>ヒヨウ</t>
    </rPh>
    <rPh sb="217" eb="219">
      <t>ヒツヨウ</t>
    </rPh>
    <rPh sb="228" eb="230">
      <t>コウリョ</t>
    </rPh>
    <rPh sb="234" eb="237">
      <t>ゲスイドウ</t>
    </rPh>
    <rPh sb="237" eb="239">
      <t>セイビ</t>
    </rPh>
    <rPh sb="239" eb="241">
      <t>クイキ</t>
    </rPh>
    <rPh sb="242" eb="244">
      <t>シュクショウ</t>
    </rPh>
    <rPh sb="245" eb="246">
      <t>フク</t>
    </rPh>
    <rPh sb="248" eb="250">
      <t>ケイカク</t>
    </rPh>
    <rPh sb="250" eb="252">
      <t>ミナオ</t>
    </rPh>
    <rPh sb="254" eb="256">
      <t>ケントウ</t>
    </rPh>
    <rPh sb="257" eb="259">
      <t>ヒツヨウ</t>
    </rPh>
    <phoneticPr fontId="4"/>
  </si>
  <si>
    <t>①収益的収支比率が昨年度と比較して減少。依然として100％を下回っている。また、水洗化率も伸び悩んでおり、使用料収入が思うように確保できていない。そのため、汚水処理費や地方債償還金は単年度の使用料収入だけでは賄えていない。今後も引き続き、未接続世帯へのパンフレット送付などを含め、水洗化促進活動に力を入れる。
⑤経費回収率は100％に遠く及んでおらず、類似団体と比較しても大幅に下回っている。また、①と同様の理由から汚水処理費を使用料収入で賄えていない。今後は、使用料収入の増加が見込まれる区域を優先して管渠を整備するとともに、未接続世帯への積極的な戸別訪問を行っていくことや、使用料水準の適正化の検討が必要である。
⑥汚水処理原価は昨年度と比較して増加しており、類似団体を大幅に上回っている。理由としては、①と⑤と同様に水洗化率が低いことから有収水量が少ないことが挙げられる。引き続き水洗化率の向上を目指した積極的な促進活動が必要である。
⑧水洗化率は少しずつ上昇傾向にあるが、依然として低く、50％を下回っている状態である。宅地面積が広く接続工事費が高額になる傾向にあること、下水道への理解が十分に得られていないことなどが原因として挙げられる。今後は改めて下水道の担う役割や機能、利便性を伝えるとともに、生活雑排水が未処理である汲み取りや単独処理浄化槽使用世帯など、特に下水道への接続が必要と思われる世帯を中心に水洗化促進活動を行っていく。</t>
    <rPh sb="1" eb="4">
      <t>シュウエキテキ</t>
    </rPh>
    <rPh sb="4" eb="6">
      <t>シュウシ</t>
    </rPh>
    <rPh sb="6" eb="8">
      <t>ヒリツ</t>
    </rPh>
    <rPh sb="9" eb="12">
      <t>サクネンド</t>
    </rPh>
    <rPh sb="13" eb="15">
      <t>ヒカク</t>
    </rPh>
    <rPh sb="17" eb="19">
      <t>ゲンショウ</t>
    </rPh>
    <rPh sb="20" eb="22">
      <t>イゼン</t>
    </rPh>
    <rPh sb="30" eb="32">
      <t>シタマワ</t>
    </rPh>
    <rPh sb="40" eb="43">
      <t>スイセンカ</t>
    </rPh>
    <rPh sb="43" eb="44">
      <t>リツ</t>
    </rPh>
    <rPh sb="45" eb="46">
      <t>ノ</t>
    </rPh>
    <rPh sb="53" eb="56">
      <t>シヨウリョウ</t>
    </rPh>
    <rPh sb="56" eb="58">
      <t>シュウニュウ</t>
    </rPh>
    <rPh sb="59" eb="60">
      <t>オモ</t>
    </rPh>
    <rPh sb="64" eb="66">
      <t>カクホ</t>
    </rPh>
    <rPh sb="78" eb="80">
      <t>オスイ</t>
    </rPh>
    <rPh sb="80" eb="82">
      <t>ショリ</t>
    </rPh>
    <rPh sb="82" eb="83">
      <t>ヒ</t>
    </rPh>
    <rPh sb="84" eb="85">
      <t>チ</t>
    </rPh>
    <rPh sb="85" eb="86">
      <t>ホウ</t>
    </rPh>
    <rPh sb="86" eb="87">
      <t>サイ</t>
    </rPh>
    <rPh sb="87" eb="89">
      <t>ショウカン</t>
    </rPh>
    <rPh sb="89" eb="90">
      <t>キン</t>
    </rPh>
    <rPh sb="91" eb="94">
      <t>タンネンド</t>
    </rPh>
    <rPh sb="95" eb="98">
      <t>シヨウリョウ</t>
    </rPh>
    <rPh sb="98" eb="100">
      <t>シュウニュウ</t>
    </rPh>
    <rPh sb="104" eb="105">
      <t>マカナ</t>
    </rPh>
    <rPh sb="111" eb="113">
      <t>コンゴ</t>
    </rPh>
    <rPh sb="114" eb="115">
      <t>ヒ</t>
    </rPh>
    <rPh sb="116" eb="117">
      <t>ツヅ</t>
    </rPh>
    <rPh sb="119" eb="122">
      <t>ミセツゾク</t>
    </rPh>
    <rPh sb="122" eb="124">
      <t>セタイ</t>
    </rPh>
    <rPh sb="132" eb="134">
      <t>ソウフ</t>
    </rPh>
    <rPh sb="137" eb="138">
      <t>フク</t>
    </rPh>
    <rPh sb="140" eb="142">
      <t>スイセン</t>
    </rPh>
    <rPh sb="142" eb="143">
      <t>カ</t>
    </rPh>
    <rPh sb="143" eb="145">
      <t>ソクシン</t>
    </rPh>
    <rPh sb="145" eb="147">
      <t>カツドウ</t>
    </rPh>
    <rPh sb="148" eb="149">
      <t>チカラ</t>
    </rPh>
    <rPh sb="150" eb="151">
      <t>イ</t>
    </rPh>
    <rPh sb="176" eb="178">
      <t>ルイジ</t>
    </rPh>
    <rPh sb="295" eb="298">
      <t>テキセイカ</t>
    </rPh>
    <rPh sb="310" eb="312">
      <t>オスイ</t>
    </rPh>
    <rPh sb="312" eb="314">
      <t>ショリ</t>
    </rPh>
    <rPh sb="314" eb="316">
      <t>ゲンカ</t>
    </rPh>
    <rPh sb="317" eb="320">
      <t>サクネンド</t>
    </rPh>
    <rPh sb="321" eb="323">
      <t>ヒカク</t>
    </rPh>
    <rPh sb="325" eb="327">
      <t>ゾウカ</t>
    </rPh>
    <rPh sb="332" eb="334">
      <t>ルイジ</t>
    </rPh>
    <rPh sb="334" eb="336">
      <t>ダンタイ</t>
    </rPh>
    <rPh sb="337" eb="339">
      <t>オオハバ</t>
    </rPh>
    <rPh sb="340" eb="342">
      <t>ウワマワ</t>
    </rPh>
    <rPh sb="347" eb="349">
      <t>リユウ</t>
    </rPh>
    <rPh sb="358" eb="360">
      <t>ドウヨウ</t>
    </rPh>
    <rPh sb="361" eb="364">
      <t>スイセンカ</t>
    </rPh>
    <rPh sb="364" eb="365">
      <t>リツ</t>
    </rPh>
    <rPh sb="372" eb="374">
      <t>ユウシュウ</t>
    </rPh>
    <rPh sb="374" eb="376">
      <t>スイリョウ</t>
    </rPh>
    <rPh sb="377" eb="378">
      <t>スク</t>
    </rPh>
    <rPh sb="383" eb="384">
      <t>ア</t>
    </rPh>
    <rPh sb="389" eb="390">
      <t>ヒ</t>
    </rPh>
    <rPh sb="391" eb="392">
      <t>ツヅ</t>
    </rPh>
    <rPh sb="393" eb="396">
      <t>スイセンカ</t>
    </rPh>
    <rPh sb="396" eb="397">
      <t>リツ</t>
    </rPh>
    <rPh sb="398" eb="400">
      <t>コウジョウ</t>
    </rPh>
    <rPh sb="401" eb="403">
      <t>メザ</t>
    </rPh>
    <rPh sb="405" eb="408">
      <t>セッキョクテキ</t>
    </rPh>
    <rPh sb="409" eb="411">
      <t>ソクシン</t>
    </rPh>
    <rPh sb="411" eb="413">
      <t>カツドウ</t>
    </rPh>
    <rPh sb="414" eb="416">
      <t>ヒツヨウ</t>
    </rPh>
    <rPh sb="422" eb="425">
      <t>スイセンカ</t>
    </rPh>
    <rPh sb="425" eb="426">
      <t>リツ</t>
    </rPh>
    <rPh sb="427" eb="428">
      <t>スコ</t>
    </rPh>
    <rPh sb="431" eb="433">
      <t>ジョウショウ</t>
    </rPh>
    <rPh sb="433" eb="435">
      <t>ケイコウ</t>
    </rPh>
    <rPh sb="440" eb="442">
      <t>イゼン</t>
    </rPh>
    <rPh sb="445" eb="446">
      <t>ヒク</t>
    </rPh>
    <rPh sb="452" eb="454">
      <t>シタマワ</t>
    </rPh>
    <rPh sb="458" eb="460">
      <t>ジョウタイ</t>
    </rPh>
    <rPh sb="464" eb="466">
      <t>タクチ</t>
    </rPh>
    <rPh sb="466" eb="468">
      <t>メンセキ</t>
    </rPh>
    <rPh sb="469" eb="470">
      <t>ヒロ</t>
    </rPh>
    <rPh sb="471" eb="473">
      <t>セツゾク</t>
    </rPh>
    <rPh sb="473" eb="475">
      <t>コウジ</t>
    </rPh>
    <rPh sb="475" eb="476">
      <t>ヒ</t>
    </rPh>
    <rPh sb="477" eb="479">
      <t>コウガク</t>
    </rPh>
    <rPh sb="482" eb="484">
      <t>ケイコウ</t>
    </rPh>
    <rPh sb="490" eb="493">
      <t>ゲスイドウ</t>
    </rPh>
    <rPh sb="495" eb="497">
      <t>リカイ</t>
    </rPh>
    <rPh sb="498" eb="500">
      <t>ジュウブン</t>
    </rPh>
    <rPh sb="501" eb="502">
      <t>エ</t>
    </rPh>
    <rPh sb="513" eb="515">
      <t>ゲンイン</t>
    </rPh>
    <rPh sb="518" eb="519">
      <t>ア</t>
    </rPh>
    <rPh sb="524" eb="526">
      <t>コンゴ</t>
    </rPh>
    <rPh sb="527" eb="528">
      <t>アラタ</t>
    </rPh>
    <rPh sb="530" eb="533">
      <t>ゲスイドウ</t>
    </rPh>
    <rPh sb="534" eb="535">
      <t>ニナ</t>
    </rPh>
    <rPh sb="536" eb="538">
      <t>ヤクワリ</t>
    </rPh>
    <rPh sb="539" eb="541">
      <t>キノウ</t>
    </rPh>
    <rPh sb="542" eb="545">
      <t>リベンセイ</t>
    </rPh>
    <rPh sb="546" eb="547">
      <t>ツタ</t>
    </rPh>
    <rPh sb="554" eb="556">
      <t>セイカツ</t>
    </rPh>
    <rPh sb="556" eb="559">
      <t>ザッパイスイ</t>
    </rPh>
    <rPh sb="560" eb="563">
      <t>ミショリ</t>
    </rPh>
    <rPh sb="566" eb="567">
      <t>ク</t>
    </rPh>
    <rPh sb="568" eb="569">
      <t>ト</t>
    </rPh>
    <rPh sb="571" eb="573">
      <t>タンドク</t>
    </rPh>
    <rPh sb="573" eb="575">
      <t>ショリ</t>
    </rPh>
    <rPh sb="575" eb="578">
      <t>ジョウカソウ</t>
    </rPh>
    <rPh sb="578" eb="580">
      <t>シヨウ</t>
    </rPh>
    <rPh sb="580" eb="582">
      <t>セタイ</t>
    </rPh>
    <rPh sb="585" eb="586">
      <t>トク</t>
    </rPh>
    <rPh sb="587" eb="590">
      <t>ゲスイドウ</t>
    </rPh>
    <rPh sb="592" eb="594">
      <t>セツゾク</t>
    </rPh>
    <rPh sb="595" eb="597">
      <t>ヒツヨウ</t>
    </rPh>
    <rPh sb="598" eb="599">
      <t>オモ</t>
    </rPh>
    <rPh sb="602" eb="604">
      <t>セタイ</t>
    </rPh>
    <rPh sb="605" eb="607">
      <t>チュウシン</t>
    </rPh>
    <rPh sb="608" eb="611">
      <t>スイセンカ</t>
    </rPh>
    <rPh sb="611" eb="613">
      <t>ソクシン</t>
    </rPh>
    <rPh sb="613" eb="615">
      <t>カツドウ</t>
    </rPh>
    <rPh sb="616" eb="6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</si>
</sst>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33-4172-AEA7-12E8A2DC8D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0.39</c:v>
                </c:pt>
                <c:pt idx="2">
                  <c:v>0.1</c:v>
                </c:pt>
                <c:pt idx="3">
                  <c:v>0.08</c:v>
                </c:pt>
                <c:pt idx="4">
                  <c:v>0.06</c:v>
                </c:pt>
              </c:numCache>
            </c:numRef>
          </c:val>
          <c:smooth val="0"/>
          <c:extLst>
            <c:ext xmlns:c16="http://schemas.microsoft.com/office/drawing/2014/chart" uri="{C3380CC4-5D6E-409C-BE32-E72D297353CC}">
              <c16:uniqueId val="{00000001-7733-4172-AEA7-12E8A2DC8D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62-4D4D-927C-F33396A864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42.4</c:v>
                </c:pt>
                <c:pt idx="2">
                  <c:v>42.28</c:v>
                </c:pt>
                <c:pt idx="3">
                  <c:v>41.06</c:v>
                </c:pt>
                <c:pt idx="4">
                  <c:v>42.09</c:v>
                </c:pt>
              </c:numCache>
            </c:numRef>
          </c:val>
          <c:smooth val="0"/>
          <c:extLst>
            <c:ext xmlns:c16="http://schemas.microsoft.com/office/drawing/2014/chart" uri="{C3380CC4-5D6E-409C-BE32-E72D297353CC}">
              <c16:uniqueId val="{00000001-9062-4D4D-927C-F33396A864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39.950000000000003</c:v>
                </c:pt>
                <c:pt idx="1">
                  <c:v>41.53</c:v>
                </c:pt>
                <c:pt idx="2">
                  <c:v>43.01</c:v>
                </c:pt>
                <c:pt idx="3">
                  <c:v>44.26</c:v>
                </c:pt>
                <c:pt idx="4">
                  <c:v>45.41</c:v>
                </c:pt>
              </c:numCache>
            </c:numRef>
          </c:val>
          <c:extLst>
            <c:ext xmlns:c16="http://schemas.microsoft.com/office/drawing/2014/chart" uri="{C3380CC4-5D6E-409C-BE32-E72D297353CC}">
              <c16:uniqueId val="{00000000-ECD9-4BFF-939C-82D424DE13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84.19</c:v>
                </c:pt>
                <c:pt idx="2">
                  <c:v>84.34</c:v>
                </c:pt>
                <c:pt idx="3">
                  <c:v>84.34</c:v>
                </c:pt>
                <c:pt idx="4">
                  <c:v>84.73</c:v>
                </c:pt>
              </c:numCache>
            </c:numRef>
          </c:val>
          <c:smooth val="0"/>
          <c:extLst>
            <c:ext xmlns:c16="http://schemas.microsoft.com/office/drawing/2014/chart" uri="{C3380CC4-5D6E-409C-BE32-E72D297353CC}">
              <c16:uniqueId val="{00000001-ECD9-4BFF-939C-82D424DE13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75.66</c:v>
                </c:pt>
                <c:pt idx="1">
                  <c:v>73.64</c:v>
                </c:pt>
                <c:pt idx="2">
                  <c:v>70.67</c:v>
                </c:pt>
                <c:pt idx="3">
                  <c:v>72.81</c:v>
                </c:pt>
                <c:pt idx="4">
                  <c:v>69.47</c:v>
                </c:pt>
              </c:numCache>
            </c:numRef>
          </c:val>
          <c:extLst>
            <c:ext xmlns:c16="http://schemas.microsoft.com/office/drawing/2014/chart" uri="{C3380CC4-5D6E-409C-BE32-E72D297353CC}">
              <c16:uniqueId val="{00000000-D978-4924-8D41-F374F1B574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8-4924-8D41-F374F1B574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2-4EF2-AC1A-68127499FF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2-4EF2-AC1A-68127499FF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3-4BD0-B896-03A652FF17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3-4BD0-B896-03A652FF17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A-4B87-936B-C360B052C3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A-4B87-936B-C360B052C3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10-4690-A2E8-35CF6FD3F6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10-4690-A2E8-35CF6FD3F6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B9-473E-B56C-5C90F2DF65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1258.43</c:v>
                </c:pt>
                <c:pt idx="2">
                  <c:v>1163.75</c:v>
                </c:pt>
                <c:pt idx="3">
                  <c:v>1195.47</c:v>
                </c:pt>
                <c:pt idx="4">
                  <c:v>1168.69</c:v>
                </c:pt>
              </c:numCache>
            </c:numRef>
          </c:val>
          <c:smooth val="0"/>
          <c:extLst>
            <c:ext xmlns:c16="http://schemas.microsoft.com/office/drawing/2014/chart" uri="{C3380CC4-5D6E-409C-BE32-E72D297353CC}">
              <c16:uniqueId val="{00000001-2DB9-473E-B56C-5C90F2DF65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30.95</c:v>
                </c:pt>
                <c:pt idx="1">
                  <c:v>33.619999999999997</c:v>
                </c:pt>
                <c:pt idx="2">
                  <c:v>35.369999999999997</c:v>
                </c:pt>
                <c:pt idx="3">
                  <c:v>34.33</c:v>
                </c:pt>
                <c:pt idx="4">
                  <c:v>29.79</c:v>
                </c:pt>
              </c:numCache>
            </c:numRef>
          </c:val>
          <c:extLst>
            <c:ext xmlns:c16="http://schemas.microsoft.com/office/drawing/2014/chart" uri="{C3380CC4-5D6E-409C-BE32-E72D297353CC}">
              <c16:uniqueId val="{00000000-7A28-40FD-8ED7-F45121802F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A28-40FD-8ED7-F45121802F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526.94000000000005</c:v>
                </c:pt>
                <c:pt idx="1">
                  <c:v>491.78</c:v>
                </c:pt>
                <c:pt idx="2">
                  <c:v>469.51</c:v>
                </c:pt>
                <c:pt idx="3">
                  <c:v>483.21</c:v>
                </c:pt>
                <c:pt idx="4">
                  <c:v>510.4</c:v>
                </c:pt>
              </c:numCache>
            </c:numRef>
          </c:val>
          <c:extLst>
            <c:ext xmlns:c16="http://schemas.microsoft.com/office/drawing/2014/chart" uri="{C3380CC4-5D6E-409C-BE32-E72D297353CC}">
              <c16:uniqueId val="{00000000-EB7E-4124-A79B-C67031EB78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224.88</c:v>
                </c:pt>
                <c:pt idx="2">
                  <c:v>228.64</c:v>
                </c:pt>
                <c:pt idx="3">
                  <c:v>239.46</c:v>
                </c:pt>
                <c:pt idx="4">
                  <c:v>233.15</c:v>
                </c:pt>
              </c:numCache>
            </c:numRef>
          </c:val>
          <c:smooth val="0"/>
          <c:extLst>
            <c:ext xmlns:c16="http://schemas.microsoft.com/office/drawing/2014/chart" uri="{C3380CC4-5D6E-409C-BE32-E72D297353CC}">
              <c16:uniqueId val="{00000001-EB7E-4124-A79B-C67031EB78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八千代町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5">
        <f>データ!S6</f>
        <v>21090</v>
      </c>
      <c r="AM8" s="45"/>
      <c r="AN8" s="45"/>
      <c r="AO8" s="45"/>
      <c r="AP8" s="45"/>
      <c r="AQ8" s="45"/>
      <c r="AR8" s="45"/>
      <c r="AS8" s="45"/>
      <c r="AT8" s="44">
        <f>データ!T6</f>
        <v>58.99</v>
      </c>
      <c r="AU8" s="44"/>
      <c r="AV8" s="44"/>
      <c r="AW8" s="44"/>
      <c r="AX8" s="44"/>
      <c r="AY8" s="44"/>
      <c r="AZ8" s="44"/>
      <c r="BA8" s="44"/>
      <c r="BB8" s="44">
        <f>データ!U6</f>
        <v>357.52</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8.69</v>
      </c>
      <c r="Q10" s="44"/>
      <c r="R10" s="44"/>
      <c r="S10" s="44"/>
      <c r="T10" s="44"/>
      <c r="U10" s="44"/>
      <c r="V10" s="44"/>
      <c r="W10" s="44">
        <f>データ!Q6</f>
        <v>108.48</v>
      </c>
      <c r="X10" s="44"/>
      <c r="Y10" s="44"/>
      <c r="Z10" s="44"/>
      <c r="AA10" s="44"/>
      <c r="AB10" s="44"/>
      <c r="AC10" s="44"/>
      <c r="AD10" s="45">
        <f>データ!R6</f>
        <v>3190</v>
      </c>
      <c r="AE10" s="45"/>
      <c r="AF10" s="45"/>
      <c r="AG10" s="45"/>
      <c r="AH10" s="45"/>
      <c r="AI10" s="45"/>
      <c r="AJ10" s="45"/>
      <c r="AK10" s="2"/>
      <c r="AL10" s="45">
        <f>データ!V6</f>
        <v>1830</v>
      </c>
      <c r="AM10" s="45"/>
      <c r="AN10" s="45"/>
      <c r="AO10" s="45"/>
      <c r="AP10" s="45"/>
      <c r="AQ10" s="45"/>
      <c r="AR10" s="45"/>
      <c r="AS10" s="45"/>
      <c r="AT10" s="44">
        <f>データ!W6</f>
        <v>0.88</v>
      </c>
      <c r="AU10" s="44"/>
      <c r="AV10" s="44"/>
      <c r="AW10" s="44"/>
      <c r="AX10" s="44"/>
      <c r="AY10" s="44"/>
      <c r="AZ10" s="44"/>
      <c r="BA10" s="44"/>
      <c r="BB10" s="44">
        <f>データ!X6</f>
        <v>2079.5500000000002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GcNhq67vvQpQPW3jj0+NGD99utaFNKOPCc5s5HlbGAGhdLTyoDxRZkXQj/iPVHwdIEf4FLIesmYmgFkFa2BUwA==" saltValue="d8M851YEDZt3zck0G1am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85219</v>
      </c>
      <c r="D6" s="19">
        <f t="shared" si="3"/>
        <v>47</v>
      </c>
      <c r="E6" s="19">
        <f t="shared" si="3"/>
        <v>17</v>
      </c>
      <c r="F6" s="19">
        <f t="shared" si="3"/>
        <v>4</v>
      </c>
      <c r="G6" s="19">
        <f t="shared" si="3"/>
        <v>0</v>
      </c>
      <c r="H6" s="19" t="str">
        <f t="shared" si="3"/>
        <v>茨城県　八千代町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8.69</v>
      </c>
      <c r="Q6" s="20">
        <f t="shared" si="3"/>
        <v>108.48</v>
      </c>
      <c r="R6" s="20">
        <f t="shared" si="3"/>
        <v>3190</v>
      </c>
      <c r="S6" s="20">
        <f t="shared" si="3"/>
        <v>21090</v>
      </c>
      <c r="T6" s="20">
        <f t="shared" si="3"/>
        <v>58.99</v>
      </c>
      <c r="U6" s="20">
        <f t="shared" si="3"/>
        <v>357.52</v>
      </c>
      <c r="V6" s="20">
        <f t="shared" si="3"/>
        <v>1830</v>
      </c>
      <c r="W6" s="20">
        <f t="shared" si="3"/>
        <v>0.88</v>
      </c>
      <c r="X6" s="20">
        <f t="shared" si="3"/>
        <v>2079.5500000000002</v>
      </c>
      <c r="Y6" s="21">
        <f>IF(Y7="",NA(),Y7)</f>
        <v>75.66</v>
      </c>
      <c r="Z6" s="21">
        <f t="shared" ref="Z6:AH6" si="4">IF(Z7="",NA(),Z7)</f>
        <v>73.64</v>
      </c>
      <c r="AA6" s="21">
        <f t="shared" si="4"/>
        <v>70.67</v>
      </c>
      <c r="AB6" s="21">
        <f t="shared" si="4"/>
        <v>72.81</v>
      </c>
      <c r="AC6" s="21">
        <f t="shared" si="4"/>
        <v>69.47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1087.96</v>
      </c>
      <c r="BL6" s="21">
        <f t="shared" si="7"/>
        <v>1258.43</v>
      </c>
      <c r="BM6" s="21">
        <f t="shared" si="7"/>
        <v>1163.75</v>
      </c>
      <c r="BN6" s="21">
        <f t="shared" si="7"/>
        <v>1195.47</v>
      </c>
      <c r="BO6" s="21">
        <f t="shared" si="7"/>
        <v>1168.69</v>
      </c>
      <c r="BP6" s="20" t="str">
        <f>IF(BP7="","",IF(BP7="-","【-】","【"&amp;SUBSTITUTE(TEXT(BP7,"#,##0.00"),"-","△")&amp;"】"))</f>
        <v>【1,156.82】</v>
      </c>
      <c r="BQ6" s="21">
        <f>IF(BQ7="",NA(),BQ7)</f>
        <v>30.95</v>
      </c>
      <c r="BR6" s="21">
        <f t="shared" ref="BR6:BZ6" si="8">IF(BR7="",NA(),BR7)</f>
        <v>33.619999999999997</v>
      </c>
      <c r="BS6" s="21">
        <f t="shared" si="8"/>
        <v>35.369999999999997</v>
      </c>
      <c r="BT6" s="21">
        <f t="shared" si="8"/>
        <v>34.33</v>
      </c>
      <c r="BU6" s="21">
        <f t="shared" si="8"/>
        <v>29.79</v>
      </c>
      <c r="BV6" s="21">
        <f t="shared" si="8"/>
        <v>59.67</v>
      </c>
      <c r="BW6" s="21">
        <f t="shared" si="8"/>
        <v>73.36</v>
      </c>
      <c r="BX6" s="21">
        <f t="shared" si="8"/>
        <v>72.599999999999994</v>
      </c>
      <c r="BY6" s="21">
        <f t="shared" si="8"/>
        <v>69.430000000000007</v>
      </c>
      <c r="BZ6" s="21">
        <f t="shared" si="8"/>
        <v>70.709999999999994</v>
      </c>
      <c r="CA6" s="20" t="str">
        <f>IF(CA7="","",IF(CA7="-","【-】","【"&amp;SUBSTITUTE(TEXT(CA7,"#,##0.00"),"-","△")&amp;"】"))</f>
        <v>【75.33】</v>
      </c>
      <c r="CB6" s="21">
        <f>IF(CB7="",NA(),CB7)</f>
        <v>526.94000000000005</v>
      </c>
      <c r="CC6" s="21">
        <f t="shared" ref="CC6:CK6" si="9">IF(CC7="",NA(),CC7)</f>
        <v>491.78</v>
      </c>
      <c r="CD6" s="21">
        <f t="shared" si="9"/>
        <v>469.51</v>
      </c>
      <c r="CE6" s="21">
        <f t="shared" si="9"/>
        <v>483.21</v>
      </c>
      <c r="CF6" s="21">
        <f t="shared" si="9"/>
        <v>510.4</v>
      </c>
      <c r="CG6" s="21">
        <f t="shared" si="9"/>
        <v>270.60000000000002</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42.4</v>
      </c>
      <c r="CT6" s="21">
        <f t="shared" si="10"/>
        <v>42.28</v>
      </c>
      <c r="CU6" s="21">
        <f t="shared" si="10"/>
        <v>41.06</v>
      </c>
      <c r="CV6" s="21">
        <f t="shared" si="10"/>
        <v>42.09</v>
      </c>
      <c r="CW6" s="20" t="str">
        <f>IF(CW7="","",IF(CW7="-","【-】","【"&amp;SUBSTITUTE(TEXT(CW7,"#,##0.00"),"-","△")&amp;"】"))</f>
        <v>【43.28】</v>
      </c>
      <c r="CX6" s="21">
        <f>IF(CX7="",NA(),CX7)</f>
        <v>39.950000000000003</v>
      </c>
      <c r="CY6" s="21">
        <f t="shared" ref="CY6:DG6" si="11">IF(CY7="",NA(),CY7)</f>
        <v>41.53</v>
      </c>
      <c r="CZ6" s="21">
        <f t="shared" si="11"/>
        <v>43.01</v>
      </c>
      <c r="DA6" s="21">
        <f t="shared" si="11"/>
        <v>44.26</v>
      </c>
      <c r="DB6" s="21">
        <f t="shared" si="11"/>
        <v>45.41</v>
      </c>
      <c r="DC6" s="21">
        <f t="shared" si="11"/>
        <v>67.37</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85219</v>
      </c>
      <c r="D7" s="23">
        <v>47</v>
      </c>
      <c r="E7" s="23">
        <v>17</v>
      </c>
      <c r="F7" s="23">
        <v>4</v>
      </c>
      <c r="G7" s="23">
        <v>0</v>
      </c>
      <c r="H7" s="23" t="s">
        <v>98</v>
      </c>
      <c r="I7" s="23" t="s">
        <v>99</v>
      </c>
      <c r="J7" s="23" t="s">
        <v>100</v>
      </c>
      <c r="K7" s="23" t="s">
        <v>101</v>
      </c>
      <c r="L7" s="23" t="s">
        <v>102</v>
      </c>
      <c r="M7" s="23" t="s">
        <v>103</v>
      </c>
      <c r="N7" s="24" t="s">
        <v>104</v>
      </c>
      <c r="O7" s="24" t="s">
        <v>105</v>
      </c>
      <c r="P7" s="24">
        <v>8.69</v>
      </c>
      <c r="Q7" s="24">
        <v>108.48</v>
      </c>
      <c r="R7" s="24">
        <v>3190</v>
      </c>
      <c r="S7" s="24">
        <v>21090</v>
      </c>
      <c r="T7" s="24">
        <v>58.99</v>
      </c>
      <c r="U7" s="24">
        <v>357.52</v>
      </c>
      <c r="V7" s="24">
        <v>1830</v>
      </c>
      <c r="W7" s="24">
        <v>0.88</v>
      </c>
      <c r="X7" s="24">
        <v>2079.5500000000002</v>
      </c>
      <c r="Y7" s="24">
        <v>75.66</v>
      </c>
      <c r="Z7" s="24">
        <v>73.64</v>
      </c>
      <c r="AA7" s="24">
        <v>70.67</v>
      </c>
      <c r="AB7" s="24">
        <v>72.81</v>
      </c>
      <c r="AC7" s="24">
        <v>69.47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1087.96</v>
      </c>
      <c r="BL7" s="24">
        <v>1258.43</v>
      </c>
      <c r="BM7" s="24">
        <v>1163.75</v>
      </c>
      <c r="BN7" s="24">
        <v>1195.47</v>
      </c>
      <c r="BO7" s="24">
        <v>1168.69</v>
      </c>
      <c r="BP7" s="24">
        <v>1156.82</v>
      </c>
      <c r="BQ7" s="24">
        <v>30.95</v>
      </c>
      <c r="BR7" s="24">
        <v>33.619999999999997</v>
      </c>
      <c r="BS7" s="24">
        <v>35.369999999999997</v>
      </c>
      <c r="BT7" s="24">
        <v>34.33</v>
      </c>
      <c r="BU7" s="24">
        <v>29.79</v>
      </c>
      <c r="BV7" s="24">
        <v>59.67</v>
      </c>
      <c r="BW7" s="24">
        <v>73.36</v>
      </c>
      <c r="BX7" s="24">
        <v>72.599999999999994</v>
      </c>
      <c r="BY7" s="24">
        <v>69.430000000000007</v>
      </c>
      <c r="BZ7" s="24">
        <v>70.709999999999994</v>
      </c>
      <c r="CA7" s="24">
        <v>75.33</v>
      </c>
      <c r="CB7" s="24">
        <v>526.94000000000005</v>
      </c>
      <c r="CC7" s="24">
        <v>491.78</v>
      </c>
      <c r="CD7" s="24">
        <v>469.51</v>
      </c>
      <c r="CE7" s="24">
        <v>483.21</v>
      </c>
      <c r="CF7" s="24">
        <v>510.4</v>
      </c>
      <c r="CG7" s="24">
        <v>270.60000000000002</v>
      </c>
      <c r="CH7" s="24">
        <v>224.88</v>
      </c>
      <c r="CI7" s="24">
        <v>228.64</v>
      </c>
      <c r="CJ7" s="24">
        <v>239.46</v>
      </c>
      <c r="CK7" s="24">
        <v>233.15</v>
      </c>
      <c r="CL7" s="24">
        <v>215.73</v>
      </c>
      <c r="CM7" s="24" t="s">
        <v>104</v>
      </c>
      <c r="CN7" s="24" t="s">
        <v>104</v>
      </c>
      <c r="CO7" s="24" t="s">
        <v>104</v>
      </c>
      <c r="CP7" s="24" t="s">
        <v>104</v>
      </c>
      <c r="CQ7" s="24" t="s">
        <v>104</v>
      </c>
      <c r="CR7" s="24">
        <v>37.65</v>
      </c>
      <c r="CS7" s="24">
        <v>42.4</v>
      </c>
      <c r="CT7" s="24">
        <v>42.28</v>
      </c>
      <c r="CU7" s="24">
        <v>41.06</v>
      </c>
      <c r="CV7" s="24">
        <v>42.09</v>
      </c>
      <c r="CW7" s="24">
        <v>43.28</v>
      </c>
      <c r="CX7" s="24">
        <v>39.950000000000003</v>
      </c>
      <c r="CY7" s="24">
        <v>41.53</v>
      </c>
      <c r="CZ7" s="24">
        <v>43.01</v>
      </c>
      <c r="DA7" s="24">
        <v>44.26</v>
      </c>
      <c r="DB7" s="24">
        <v>45.41</v>
      </c>
      <c r="DC7" s="24">
        <v>67.37</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2025-02-04T08:00:26Z</cp:lastPrinted>
  <dcterms:created xsi:type="dcterms:W3CDTF">2025-01-24T07:30:40Z</dcterms:created>
  <dcterms:modified xsi:type="dcterms:W3CDTF">2025-02-19T08:18:48Z</dcterms:modified>
  <cp:category/>
</cp:coreProperties>
</file>