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fujioka\Desktop\"/>
    </mc:Choice>
  </mc:AlternateContent>
  <xr:revisionPtr revIDLastSave="0" documentId="13_ncr:1_{E54548C8-93A4-4D6C-BA16-0EE7D64AE5D5}" xr6:coauthVersionLast="36" xr6:coauthVersionMax="36" xr10:uidLastSave="{00000000-0000-0000-0000-000000000000}"/>
  <workbookProtection workbookAlgorithmName="SHA-512" workbookHashValue="IW6b9ZLsykadKKo6FsN8CfTKy0qziQd7T+Gi8lN0E94irEmaS+h0bTRKu8UaYzi9RlQyt4H9KoA0LPQUdDppew==" workbookSaltValue="FMYbkqDduuyb2mBo8IJc9g==" workbookSpinCount="100000" lockStructure="1"/>
  <bookViews>
    <workbookView xWindow="0" yWindow="0" windowWidth="18090" windowHeight="1107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<sst xmlns="http://schemas.openxmlformats.org/spreadsheetml/2006/main" count="231" uniqueCount="114">
  <si>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</si>
  <si>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</si>
  <si>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</si>
  <si>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</si>
  <si>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</si>
  <si>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</si>
  <si>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</si>
  <si>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</si>
  <si>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</si>
  <si>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</si>
  <si>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</si>
  <si>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</si>
  <si>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</si>
  <si>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</si>
  <si>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</si>
  <si>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</si>
  <si>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</si>
  <si>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</si>
  <si>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</si>
  <si>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</si>
  <si>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</si>
  <si>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</si>
  <si>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</si>
  <si>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</si>
  <si>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</si>
  <si>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</si>
  <si>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</si>
  <si>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</si>
  <si>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</si>
  <si>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</si>
  <si>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</si>
  <si>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</si>
  <si>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</si>
  <si>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</si>
  <si>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</si>
  <si>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</si>
  <si>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</si>
  <si>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</si>
  <si>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</si>
  <si>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</si>
  <si>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</si>
  <si>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</si>
  <si>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</si>
  <si>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</si>
  <si>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</si>
  <si>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</si>
  <si>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</si>
  <si>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</si>
  <si>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</si>
  <si>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</si>
  <si>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</si>
  <si>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</si>
  <si>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</si>
  <si>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</si>
  <si>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</si>
  <si>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</si>
  <si>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</si>
  <si>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</si>
  <si>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</si>
  <si>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</si>
  <si>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</si>
  <si>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</si>
  <si>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</si>
  <si>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</si>
  <si>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</si>
  <si>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</si>
  <si>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</si>
  <si>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</si>
  <si>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</si>
  <si>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</si>
  <si>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</si>
  <si>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</si>
  <si>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</si>
  <si>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</si>
  <si>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</si>
  <si>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</si>
  <si>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</si>
  <si>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</si>
  <si>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</si>
  <si>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</si>
  <si>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</si>
  <si>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</si>
  <si>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</si>
  <si>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</si>
  <si>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</si>
  <si>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</si>
  <si>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</si>
  <si>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</si>
  <si>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</si>
  <si>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</si>
  <si>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</si>
  <si>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</si>
  <si>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</si>
  <si>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湖北水道企業団</t>
  </si>
  <si>
    <t>法適用</t>
  </si>
  <si>
    <t>水道事業</t>
  </si>
  <si>
    <t>末端給水事業</t>
  </si>
  <si>
    <t>A4</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</si>
  <si>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</si>
  <si>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</si>
  <si>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</si>
  <si>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</si>
  <si>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</si>
  <si>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</si>
  <si>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</si>
  <si>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</si>
  <si>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</si>
  <si>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</si>
  <si>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</si>
  <si>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</si>
  <si>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</si>
  <si>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【経常収支比率】昨年度に比べ経常収益が増え、経常費用が減ったことにより4%ほど増加している。今後も経常収支比率</t>
    </r>
    <r>
      <rPr>
        <sz val="11"/>
        <rFont val="ＭＳ ゴシック"/>
        <family val="3"/>
        <charset val="128"/>
      </rPr>
      <t>100％以上の健全な水準を保つために費用の削減と事業の財源確保が</t>
    </r>
    <r>
      <rPr>
        <sz val="11"/>
        <color theme="1"/>
        <rFont val="ＭＳ ゴシック"/>
        <family val="3"/>
        <charset val="128"/>
      </rPr>
      <t>必要である。
【流動比率】昨年度より減少してい</t>
    </r>
    <r>
      <rPr>
        <sz val="11"/>
        <rFont val="ＭＳ ゴシック"/>
        <family val="3"/>
        <charset val="128"/>
      </rPr>
      <t>るが、</t>
    </r>
    <r>
      <rPr>
        <sz val="11"/>
        <color theme="1"/>
        <rFont val="ＭＳ ゴシック"/>
        <family val="3"/>
        <charset val="128"/>
      </rPr>
      <t>これは企業債償還金および未払金が増えたことによる流動負債の増加が主な要因である。引き続き工事発注時期等を考慮し</t>
    </r>
    <r>
      <rPr>
        <sz val="11"/>
        <rFont val="ＭＳ ゴシック"/>
        <family val="3"/>
        <charset val="128"/>
      </rPr>
      <t>比率の維持を図る</t>
    </r>
    <r>
      <rPr>
        <sz val="11"/>
        <color theme="1"/>
        <rFont val="ＭＳ ゴシック"/>
        <family val="3"/>
        <charset val="128"/>
      </rPr>
      <t>必要がある。
【企業債残高対給水収益比率】類似団体平均値と比べれば低い数値だが、令和元年度から経営戦略に基づいた企業債の借入を行っているため、今後は上昇していくと考えられる。したがって、この数値を注視しながら</t>
    </r>
    <r>
      <rPr>
        <sz val="11"/>
        <rFont val="ＭＳ ゴシック"/>
        <family val="3"/>
        <charset val="128"/>
      </rPr>
      <t>借入額の検討を図って</t>
    </r>
    <r>
      <rPr>
        <sz val="11"/>
        <color theme="1"/>
        <rFont val="ＭＳ ゴシック"/>
        <family val="3"/>
        <charset val="128"/>
      </rPr>
      <t>いく必要がある。
【料金回収率・給水原価】年間総有収水量が増え、また経常費用が抑えられたことによる給水原価の減少が影響し、昨年度に比べ料金回収率は増加している。今後も適正な給水原価を維持した健全な経営を努める。
【施設利用率】通年してみるとほぼ横ばいが続いているが、今後は使用水量減による配水量の減少が見込まれるため、引き続き現有施設ダウンサイジング等の検討が必要である。
【有収率】継続した漏水調査による修繕や経営戦略に基づく管路更新により類似団体に比べ、高い数値を維持している。今後も計画的な調査や管路更新により高い有収率の維持向上を図る。</t>
    </r>
    <rPh sb="8" eb="11">
      <t>サクネンド</t>
    </rPh>
    <rPh sb="12" eb="13">
      <t>クラ</t>
    </rPh>
    <rPh sb="14" eb="18">
      <t>ケイジョウシュウエキ</t>
    </rPh>
    <rPh sb="19" eb="20">
      <t>フ</t>
    </rPh>
    <rPh sb="22" eb="24">
      <t>ケイジョウ</t>
    </rPh>
    <rPh sb="24" eb="26">
      <t>ヒヨウ</t>
    </rPh>
    <rPh sb="27" eb="28">
      <t>ヘ</t>
    </rPh>
    <rPh sb="39" eb="41">
      <t>ゾウカ</t>
    </rPh>
    <rPh sb="49" eb="51">
      <t>ケイジョウ</t>
    </rPh>
    <rPh sb="51" eb="53">
      <t>シュウシ</t>
    </rPh>
    <rPh sb="53" eb="55">
      <t>ヒリツ</t>
    </rPh>
    <rPh sb="59" eb="61">
      <t>イジョウ</t>
    </rPh>
    <rPh sb="62" eb="64">
      <t>ケンゼン</t>
    </rPh>
    <rPh sb="65" eb="67">
      <t>スイジュン</t>
    </rPh>
    <rPh sb="68" eb="69">
      <t>タモ</t>
    </rPh>
    <rPh sb="73" eb="75">
      <t>ヒヨウ</t>
    </rPh>
    <rPh sb="76" eb="78">
      <t>サクゲン</t>
    </rPh>
    <rPh sb="79" eb="81">
      <t>ジギョウ</t>
    </rPh>
    <rPh sb="82" eb="84">
      <t>ザイゲン</t>
    </rPh>
    <rPh sb="84" eb="86">
      <t>カクホ</t>
    </rPh>
    <rPh sb="105" eb="107">
      <t>ゲンショウ</t>
    </rPh>
    <rPh sb="116" eb="119">
      <t>キギョウサイ</t>
    </rPh>
    <rPh sb="119" eb="122">
      <t>ショウカンキン</t>
    </rPh>
    <rPh sb="125" eb="128">
      <t>ミバライキン</t>
    </rPh>
    <rPh sb="129" eb="130">
      <t>フ</t>
    </rPh>
    <rPh sb="137" eb="141">
      <t>リュウドウフサイ</t>
    </rPh>
    <rPh sb="142" eb="144">
      <t>ゾウカ</t>
    </rPh>
    <rPh sb="153" eb="154">
      <t>ヒ</t>
    </rPh>
    <rPh sb="155" eb="156">
      <t>ツヅ</t>
    </rPh>
    <rPh sb="157" eb="159">
      <t>コウジ</t>
    </rPh>
    <rPh sb="159" eb="161">
      <t>ハッチュウ</t>
    </rPh>
    <rPh sb="161" eb="163">
      <t>ジキ</t>
    </rPh>
    <rPh sb="163" eb="164">
      <t>ナド</t>
    </rPh>
    <rPh sb="165" eb="167">
      <t>コウリョ</t>
    </rPh>
    <rPh sb="168" eb="170">
      <t>ヒリツ</t>
    </rPh>
    <rPh sb="171" eb="173">
      <t>イジ</t>
    </rPh>
    <rPh sb="174" eb="175">
      <t>ハカ</t>
    </rPh>
    <rPh sb="176" eb="178">
      <t>ヒツヨウ</t>
    </rPh>
    <rPh sb="197" eb="201">
      <t>ルイジダンタイ</t>
    </rPh>
    <rPh sb="201" eb="203">
      <t>ヘイキン</t>
    </rPh>
    <rPh sb="203" eb="204">
      <t>チ</t>
    </rPh>
    <rPh sb="205" eb="206">
      <t>クラ</t>
    </rPh>
    <rPh sb="209" eb="210">
      <t>ヒク</t>
    </rPh>
    <rPh sb="216" eb="218">
      <t>レイワ</t>
    </rPh>
    <rPh sb="218" eb="220">
      <t>ガンネン</t>
    </rPh>
    <rPh sb="220" eb="221">
      <t>ド</t>
    </rPh>
    <rPh sb="223" eb="225">
      <t>ケイエイ</t>
    </rPh>
    <rPh sb="225" eb="227">
      <t>センリャク</t>
    </rPh>
    <rPh sb="228" eb="229">
      <t>モト</t>
    </rPh>
    <rPh sb="232" eb="234">
      <t>キギョウ</t>
    </rPh>
    <rPh sb="234" eb="235">
      <t>サイ</t>
    </rPh>
    <rPh sb="236" eb="238">
      <t>カリイレ</t>
    </rPh>
    <rPh sb="239" eb="240">
      <t>オコナ</t>
    </rPh>
    <rPh sb="247" eb="249">
      <t>コンゴ</t>
    </rPh>
    <rPh sb="250" eb="252">
      <t>ジョウショウ</t>
    </rPh>
    <rPh sb="257" eb="258">
      <t>カンガ</t>
    </rPh>
    <rPh sb="280" eb="282">
      <t>カリイレ</t>
    </rPh>
    <rPh sb="282" eb="283">
      <t>ガク</t>
    </rPh>
    <rPh sb="284" eb="286">
      <t>ケントウ</t>
    </rPh>
    <rPh sb="287" eb="288">
      <t>ハカ</t>
    </rPh>
    <rPh sb="311" eb="313">
      <t>ネンカン</t>
    </rPh>
    <rPh sb="313" eb="314">
      <t>ソウ</t>
    </rPh>
    <rPh sb="314" eb="318">
      <t>ユウシュウスイリョウ</t>
    </rPh>
    <rPh sb="319" eb="320">
      <t>フ</t>
    </rPh>
    <rPh sb="324" eb="326">
      <t>ケイジョウ</t>
    </rPh>
    <rPh sb="326" eb="328">
      <t>ヒヨウ</t>
    </rPh>
    <rPh sb="329" eb="330">
      <t>オサ</t>
    </rPh>
    <rPh sb="339" eb="343">
      <t>キュウスイゲンカ</t>
    </rPh>
    <rPh sb="344" eb="346">
      <t>ゲンショウ</t>
    </rPh>
    <rPh sb="347" eb="349">
      <t>エイキョウ</t>
    </rPh>
    <rPh sb="351" eb="354">
      <t>サクネンド</t>
    </rPh>
    <rPh sb="355" eb="356">
      <t>クラ</t>
    </rPh>
    <rPh sb="363" eb="365">
      <t>ゾウカ</t>
    </rPh>
    <rPh sb="370" eb="372">
      <t>コンゴ</t>
    </rPh>
    <rPh sb="373" eb="375">
      <t>テキセイ</t>
    </rPh>
    <rPh sb="376" eb="380">
      <t>キュウスイゲンカ</t>
    </rPh>
    <rPh sb="381" eb="383">
      <t>イジ</t>
    </rPh>
    <rPh sb="391" eb="392">
      <t>ツト</t>
    </rPh>
    <rPh sb="403" eb="405">
      <t>ツウネン</t>
    </rPh>
    <rPh sb="412" eb="413">
      <t>ヨコ</t>
    </rPh>
    <rPh sb="416" eb="417">
      <t>ツヅ</t>
    </rPh>
    <rPh sb="423" eb="425">
      <t>コンゴ</t>
    </rPh>
    <rPh sb="426" eb="430">
      <t>シヨウスイリョウ</t>
    </rPh>
    <rPh sb="430" eb="431">
      <t>ゲン</t>
    </rPh>
    <rPh sb="434" eb="437">
      <t>ハイスイリョウ</t>
    </rPh>
    <rPh sb="438" eb="440">
      <t>ゲンショウ</t>
    </rPh>
    <rPh sb="441" eb="443">
      <t>ミコ</t>
    </rPh>
    <rPh sb="449" eb="450">
      <t>ヒ</t>
    </rPh>
    <rPh sb="451" eb="452">
      <t>ツヅ</t>
    </rPh>
    <rPh sb="453" eb="455">
      <t>ゲンユウ</t>
    </rPh>
    <rPh sb="455" eb="457">
      <t>シセツ</t>
    </rPh>
    <rPh sb="465" eb="466">
      <t>トウ</t>
    </rPh>
    <rPh sb="467" eb="469">
      <t>ケントウ</t>
    </rPh>
    <rPh sb="470" eb="472">
      <t>ヒツヨウ</t>
    </rPh>
    <rPh sb="482" eb="484">
      <t>ケイゾク</t>
    </rPh>
    <rPh sb="486" eb="488">
      <t>ロウスイ</t>
    </rPh>
    <rPh sb="488" eb="490">
      <t>チョウサ</t>
    </rPh>
    <rPh sb="493" eb="495">
      <t>シュウゼン</t>
    </rPh>
    <rPh sb="496" eb="498">
      <t>ケイエイ</t>
    </rPh>
    <rPh sb="498" eb="500">
      <t>センリャク</t>
    </rPh>
    <rPh sb="501" eb="502">
      <t>モト</t>
    </rPh>
    <rPh sb="504" eb="506">
      <t>カンロ</t>
    </rPh>
    <rPh sb="506" eb="508">
      <t>コウシン</t>
    </rPh>
    <rPh sb="511" eb="515">
      <t>ルイジダンタイ</t>
    </rPh>
    <rPh sb="516" eb="517">
      <t>クラ</t>
    </rPh>
    <rPh sb="519" eb="520">
      <t>タカ</t>
    </rPh>
    <rPh sb="521" eb="523">
      <t>スウチ</t>
    </rPh>
    <rPh sb="524" eb="526">
      <t>イジ</t>
    </rPh>
    <rPh sb="531" eb="533">
      <t>コンゴ</t>
    </rPh>
    <rPh sb="534" eb="537">
      <t>ケイカクテキ</t>
    </rPh>
    <rPh sb="538" eb="540">
      <t>チョウサ</t>
    </rPh>
    <rPh sb="541" eb="543">
      <t>カンロ</t>
    </rPh>
    <rPh sb="543" eb="545">
      <t>コウシン</t>
    </rPh>
    <rPh sb="548" eb="549">
      <t>タカ</t>
    </rPh>
    <rPh sb="550" eb="553">
      <t>ユウシュウリツ</t>
    </rPh>
    <rPh sb="554" eb="556">
      <t>イジ</t>
    </rPh>
    <phoneticPr fontId="16"/>
  </si>
  <si>
    <t>【有形固定資産減価償却率】令和元年度から経営戦略に基づいて老朽施設・管路の更新を進めているが、依然として平均値より高い水準となっており、資産の老朽化が顕著にあらわれている。今後も、積極的に老朽施設・管路の更新を進めていく必要がある。
【管路経年化率】昨年度に比べ数値は下がっているが、法定耐用年数を超過した管路が依然として増えており、類似団体よりも管路更新の緊急性が高いことが分かる。経営戦略に基づいた計画的な管路更新を進めていく必要がある。
【管路更新率】経営戦略で示している石綿管更新を中心とした管更新工事を積極的に行っている効果もあり、数値は上がっている。今後も、適正に財源を確保しながら更新率の向上を図る。</t>
    <rPh sb="20" eb="22">
      <t>ケイエイ</t>
    </rPh>
    <rPh sb="22" eb="24">
      <t>センリャク</t>
    </rPh>
    <rPh sb="25" eb="26">
      <t>モト</t>
    </rPh>
    <rPh sb="52" eb="54">
      <t>ヘイキン</t>
    </rPh>
    <rPh sb="54" eb="55">
      <t>チ</t>
    </rPh>
    <rPh sb="57" eb="58">
      <t>タカ</t>
    </rPh>
    <rPh sb="59" eb="61">
      <t>スイジュン</t>
    </rPh>
    <rPh sb="68" eb="70">
      <t>シサン</t>
    </rPh>
    <rPh sb="71" eb="73">
      <t>ロウキュウ</t>
    </rPh>
    <rPh sb="73" eb="74">
      <t>カ</t>
    </rPh>
    <rPh sb="75" eb="77">
      <t>ケンチョ</t>
    </rPh>
    <rPh sb="86" eb="88">
      <t>コンゴ</t>
    </rPh>
    <rPh sb="90" eb="93">
      <t>セッキョクテキ</t>
    </rPh>
    <rPh sb="94" eb="96">
      <t>ロウキュウ</t>
    </rPh>
    <rPh sb="96" eb="98">
      <t>シセツ</t>
    </rPh>
    <rPh sb="99" eb="101">
      <t>カンロ</t>
    </rPh>
    <rPh sb="102" eb="104">
      <t>コウシン</t>
    </rPh>
    <rPh sb="118" eb="120">
      <t>カンロ</t>
    </rPh>
    <rPh sb="120" eb="123">
      <t>ケイネンカ</t>
    </rPh>
    <rPh sb="123" eb="124">
      <t>リツ</t>
    </rPh>
    <rPh sb="125" eb="128">
      <t>サクネンド</t>
    </rPh>
    <rPh sb="129" eb="130">
      <t>クラ</t>
    </rPh>
    <rPh sb="131" eb="133">
      <t>スウチ</t>
    </rPh>
    <rPh sb="134" eb="135">
      <t>サ</t>
    </rPh>
    <rPh sb="142" eb="144">
      <t>ホウテイ</t>
    </rPh>
    <rPh sb="144" eb="146">
      <t>タイヨウ</t>
    </rPh>
    <rPh sb="146" eb="148">
      <t>ネンスウ</t>
    </rPh>
    <rPh sb="149" eb="151">
      <t>チョウカ</t>
    </rPh>
    <rPh sb="153" eb="155">
      <t>カンロ</t>
    </rPh>
    <rPh sb="167" eb="169">
      <t>ルイジ</t>
    </rPh>
    <rPh sb="169" eb="171">
      <t>ダンタイ</t>
    </rPh>
    <rPh sb="174" eb="176">
      <t>カンロ</t>
    </rPh>
    <rPh sb="176" eb="178">
      <t>コウシン</t>
    </rPh>
    <rPh sb="183" eb="184">
      <t>タカ</t>
    </rPh>
    <rPh sb="188" eb="189">
      <t>ワ</t>
    </rPh>
    <rPh sb="192" eb="196">
      <t>ケイエイセンリャク</t>
    </rPh>
    <rPh sb="197" eb="198">
      <t>モト</t>
    </rPh>
    <rPh sb="201" eb="204">
      <t>ケイカクテキ</t>
    </rPh>
    <rPh sb="205" eb="207">
      <t>カンロ</t>
    </rPh>
    <rPh sb="207" eb="209">
      <t>コウシン</t>
    </rPh>
    <rPh sb="210" eb="211">
      <t>スス</t>
    </rPh>
    <rPh sb="215" eb="217">
      <t>ヒツヨウ</t>
    </rPh>
    <rPh sb="229" eb="233">
      <t>ケイエイセンリャク</t>
    </rPh>
    <rPh sb="234" eb="235">
      <t>シメ</t>
    </rPh>
    <rPh sb="239" eb="244">
      <t>セキメンカンコウシン</t>
    </rPh>
    <rPh sb="245" eb="247">
      <t>チュウシン</t>
    </rPh>
    <rPh sb="250" eb="255">
      <t>カンコウシンコウジ</t>
    </rPh>
    <rPh sb="256" eb="259">
      <t>セッキョクテキ</t>
    </rPh>
    <rPh sb="260" eb="261">
      <t>オコナ</t>
    </rPh>
    <rPh sb="265" eb="267">
      <t>コウカ</t>
    </rPh>
    <rPh sb="271" eb="273">
      <t>スウチ</t>
    </rPh>
    <rPh sb="274" eb="275">
      <t>ア</t>
    </rPh>
    <rPh sb="285" eb="287">
      <t>テキセイ</t>
    </rPh>
    <phoneticPr fontId="16"/>
  </si>
  <si>
    <r>
      <t>給水人口の減少、また節水機器の普及等による1世帯あたりの使用水量の低下に伴い、今後給水収益の減少は避けられない。このため、さらなる無駄なコストの縮減、維持管理費の見直しにより、経常収支比率や給水原価の適正な維持を図らなくてはならない。
石綿管更新を中心とした管路更新工事を進めるにあたり、財源となる企業債の借入れにおいては、金利等の社会情勢の動向にも注視し、将来への負担をできるだけ軽減するような策も講じなければならない。
また、今後の水需要予測を踏まえ、配水場、井戸等の将来的な施設利用を見きわめたうえで必要な更新整備を進めていく</t>
    </r>
    <r>
      <rPr>
        <sz val="11"/>
        <rFont val="ＭＳ ゴシック"/>
        <family val="3"/>
        <charset val="128"/>
      </rPr>
      <t>必要がある。</t>
    </r>
    <r>
      <rPr>
        <sz val="11"/>
        <color theme="1"/>
        <rFont val="ＭＳ ゴシック"/>
        <family val="3"/>
        <charset val="128"/>
      </rPr>
      <t xml:space="preserve">
事業運営のベースとなる水道事業ビジョンおよび経営戦略等を随時検証し、より健全経営を目指した事業計画を立て、実行していかなくてはならない。</t>
    </r>
    <rPh sb="0" eb="2">
      <t>キュウスイ</t>
    </rPh>
    <rPh sb="10" eb="12">
      <t>セッスイ</t>
    </rPh>
    <rPh sb="17" eb="18">
      <t>トウ</t>
    </rPh>
    <rPh sb="22" eb="24">
      <t>セタイ</t>
    </rPh>
    <rPh sb="28" eb="32">
      <t>シヨウスイリョウ</t>
    </rPh>
    <rPh sb="33" eb="35">
      <t>テイカ</t>
    </rPh>
    <rPh sb="36" eb="37">
      <t>トモナ</t>
    </rPh>
    <rPh sb="39" eb="41">
      <t>コンゴ</t>
    </rPh>
    <rPh sb="41" eb="43">
      <t>キュウスイ</t>
    </rPh>
    <rPh sb="43" eb="45">
      <t>シュウエキ</t>
    </rPh>
    <rPh sb="46" eb="48">
      <t>ゲンショウ</t>
    </rPh>
    <rPh sb="49" eb="50">
      <t>サ</t>
    </rPh>
    <rPh sb="65" eb="67">
      <t>ムダ</t>
    </rPh>
    <rPh sb="81" eb="83">
      <t>ミナオ</t>
    </rPh>
    <rPh sb="92" eb="94">
      <t>キュウスイ</t>
    </rPh>
    <rPh sb="94" eb="96">
      <t>ゲンカ</t>
    </rPh>
    <rPh sb="100" eb="102">
      <t>テキセイ</t>
    </rPh>
    <rPh sb="103" eb="105">
      <t>イジ</t>
    </rPh>
    <rPh sb="118" eb="121">
      <t>セキメンカン</t>
    </rPh>
    <rPh sb="121" eb="123">
      <t>コウシン</t>
    </rPh>
    <rPh sb="124" eb="126">
      <t>チュウシン</t>
    </rPh>
    <rPh sb="129" eb="131">
      <t>カンロ</t>
    </rPh>
    <rPh sb="131" eb="133">
      <t>コウシン</t>
    </rPh>
    <rPh sb="133" eb="135">
      <t>コウジ</t>
    </rPh>
    <rPh sb="136" eb="137">
      <t>スス</t>
    </rPh>
    <rPh sb="144" eb="146">
      <t>ザイゲン</t>
    </rPh>
    <rPh sb="149" eb="152">
      <t>キギョウサイ</t>
    </rPh>
    <rPh sb="153" eb="155">
      <t>カリイ</t>
    </rPh>
    <rPh sb="162" eb="164">
      <t>キンリ</t>
    </rPh>
    <rPh sb="164" eb="165">
      <t>トウ</t>
    </rPh>
    <rPh sb="166" eb="170">
      <t>シャカイジョウセイ</t>
    </rPh>
    <rPh sb="171" eb="173">
      <t>ドウコウ</t>
    </rPh>
    <rPh sb="175" eb="177">
      <t>チュウシ</t>
    </rPh>
    <rPh sb="179" eb="181">
      <t>ショウライ</t>
    </rPh>
    <rPh sb="183" eb="185">
      <t>フタン</t>
    </rPh>
    <rPh sb="191" eb="193">
      <t>ケイゲン</t>
    </rPh>
    <rPh sb="198" eb="199">
      <t>サク</t>
    </rPh>
    <rPh sb="200" eb="201">
      <t>コウ</t>
    </rPh>
    <rPh sb="215" eb="217">
      <t>コンゴ</t>
    </rPh>
    <rPh sb="218" eb="221">
      <t>ミズジュヨウ</t>
    </rPh>
    <rPh sb="221" eb="223">
      <t>ヨソク</t>
    </rPh>
    <rPh sb="224" eb="225">
      <t>フ</t>
    </rPh>
    <rPh sb="228" eb="231">
      <t>ハイスイジョウ</t>
    </rPh>
    <rPh sb="232" eb="234">
      <t>イド</t>
    </rPh>
    <rPh sb="234" eb="235">
      <t>ナド</t>
    </rPh>
    <rPh sb="236" eb="239">
      <t>ショウライテキ</t>
    </rPh>
    <rPh sb="240" eb="242">
      <t>シセツ</t>
    </rPh>
    <rPh sb="242" eb="244">
      <t>リヨウ</t>
    </rPh>
    <rPh sb="245" eb="246">
      <t>ミ</t>
    </rPh>
    <rPh sb="253" eb="255">
      <t>ヒツヨウ</t>
    </rPh>
    <rPh sb="256" eb="258">
      <t>コウシン</t>
    </rPh>
    <rPh sb="273" eb="277">
      <t>ジギョウウンエイ</t>
    </rPh>
    <rPh sb="284" eb="286">
      <t>スイドウ</t>
    </rPh>
    <rPh sb="286" eb="288">
      <t>ジギョウ</t>
    </rPh>
    <rPh sb="299" eb="300">
      <t>トウ</t>
    </rPh>
    <rPh sb="301" eb="303">
      <t>ズイジ</t>
    </rPh>
    <rPh sb="303" eb="305">
      <t>ケンショウ</t>
    </rPh>
    <rPh sb="309" eb="311">
      <t>ケンゼン</t>
    </rPh>
    <rPh sb="311" eb="313">
      <t>ケイエイ</t>
    </rPh>
    <rPh sb="314" eb="316">
      <t>メザ</t>
    </rPh>
    <rPh sb="318" eb="320">
      <t>ジギョウ</t>
    </rPh>
    <rPh sb="320" eb="322">
      <t>ケイカク</t>
    </rPh>
    <rPh sb="323" eb="324">
      <t>タ</t>
    </rPh>
    <rPh sb="326" eb="328">
      <t>ジッコウ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</si>
</sst>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5D17B316-3D3C-4F6B-B459-756300CB3B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0.55000000000000004</c:v>
                </c:pt>
                <c:pt idx="1">
                  <c:v>0.55000000000000004</c:v>
                </c:pt>
                <c:pt idx="2">
                  <c:v>0.3</c:v>
                </c:pt>
                <c:pt idx="3">
                  <c:v>0.56000000000000005</c:v>
                </c:pt>
                <c:pt idx="4">
                  <c:v>0.78</c:v>
                </c:pt>
              </c:numCache>
            </c:numRef>
          </c:val>
          <c:extLst>
            <c:ext xmlns:c16="http://schemas.microsoft.com/office/drawing/2014/chart" uri="{C3380CC4-5D6E-409C-BE32-E72D297353CC}">
              <c16:uniqueId val="{00000000-12D0-4200-9BF4-0EB59BEE43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12D0-4200-9BF4-0EB59BEE43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104.98</c:v>
                </c:pt>
                <c:pt idx="1">
                  <c:v>107.19</c:v>
                </c:pt>
                <c:pt idx="2">
                  <c:v>112.8</c:v>
                </c:pt>
                <c:pt idx="3">
                  <c:v>106.52</c:v>
                </c:pt>
                <c:pt idx="4">
                  <c:v>110.81</c:v>
                </c:pt>
              </c:numCache>
            </c:numRef>
          </c:val>
          <c:extLst>
            <c:ext xmlns:c16="http://schemas.microsoft.com/office/drawing/2014/chart" uri="{C3380CC4-5D6E-409C-BE32-E72D297353CC}">
              <c16:uniqueId val="{00000000-11B0-4FB0-81D7-ED3847D3FB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11B0-4FB0-81D7-ED3847D3FB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55.09</c:v>
                </c:pt>
                <c:pt idx="1">
                  <c:v>55.96</c:v>
                </c:pt>
                <c:pt idx="2">
                  <c:v>57.19</c:v>
                </c:pt>
                <c:pt idx="3">
                  <c:v>58.04</c:v>
                </c:pt>
                <c:pt idx="4">
                  <c:v>58.3</c:v>
                </c:pt>
              </c:numCache>
            </c:numRef>
          </c:val>
          <c:extLst>
            <c:ext xmlns:c16="http://schemas.microsoft.com/office/drawing/2014/chart" uri="{C3380CC4-5D6E-409C-BE32-E72D297353CC}">
              <c16:uniqueId val="{00000000-438B-46EB-96CB-C40767F2304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38B-46EB-96CB-C40767F2304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27.35</c:v>
                </c:pt>
                <c:pt idx="1">
                  <c:v>27.35</c:v>
                </c:pt>
                <c:pt idx="2">
                  <c:v>32.4</c:v>
                </c:pt>
                <c:pt idx="3">
                  <c:v>34.409999999999997</c:v>
                </c:pt>
                <c:pt idx="4">
                  <c:v>31.03</c:v>
                </c:pt>
              </c:numCache>
            </c:numRef>
          </c:val>
          <c:extLst>
            <c:ext xmlns:c16="http://schemas.microsoft.com/office/drawing/2014/chart" uri="{C3380CC4-5D6E-409C-BE32-E72D297353CC}">
              <c16:uniqueId val="{00000000-BE84-43A5-BFFF-4C3ED626379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BE84-43A5-BFFF-4C3ED626379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C1-4D7A-B6AE-8E2ACF06F9F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C8C1-4D7A-B6AE-8E2ACF06F9F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258.47000000000003</c:v>
                </c:pt>
                <c:pt idx="1">
                  <c:v>324.08999999999997</c:v>
                </c:pt>
                <c:pt idx="2">
                  <c:v>350.86</c:v>
                </c:pt>
                <c:pt idx="3">
                  <c:v>527.78</c:v>
                </c:pt>
                <c:pt idx="4">
                  <c:v>405.57</c:v>
                </c:pt>
              </c:numCache>
            </c:numRef>
          </c:val>
          <c:extLst>
            <c:ext xmlns:c16="http://schemas.microsoft.com/office/drawing/2014/chart" uri="{C3380CC4-5D6E-409C-BE32-E72D297353CC}">
              <c16:uniqueId val="{00000000-BD88-4934-BB59-F4055084DC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BD88-4934-BB59-F4055084DC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137.96</c:v>
                </c:pt>
                <c:pt idx="1">
                  <c:v>141.72999999999999</c:v>
                </c:pt>
                <c:pt idx="2">
                  <c:v>141.51</c:v>
                </c:pt>
                <c:pt idx="3">
                  <c:v>140.77000000000001</c:v>
                </c:pt>
                <c:pt idx="4">
                  <c:v>143.57</c:v>
                </c:pt>
              </c:numCache>
            </c:numRef>
          </c:val>
          <c:extLst>
            <c:ext xmlns:c16="http://schemas.microsoft.com/office/drawing/2014/chart" uri="{C3380CC4-5D6E-409C-BE32-E72D297353CC}">
              <c16:uniqueId val="{00000000-F7B1-4FB1-AC47-383411F6BC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F7B1-4FB1-AC47-383411F6BC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100.57</c:v>
                </c:pt>
                <c:pt idx="1">
                  <c:v>102.73</c:v>
                </c:pt>
                <c:pt idx="2">
                  <c:v>108.23</c:v>
                </c:pt>
                <c:pt idx="3">
                  <c:v>101.46</c:v>
                </c:pt>
                <c:pt idx="4">
                  <c:v>106.41</c:v>
                </c:pt>
              </c:numCache>
            </c:numRef>
          </c:val>
          <c:extLst>
            <c:ext xmlns:c16="http://schemas.microsoft.com/office/drawing/2014/chart" uri="{C3380CC4-5D6E-409C-BE32-E72D297353CC}">
              <c16:uniqueId val="{00000000-37C5-49AA-A448-1893C63911D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37C5-49AA-A448-1893C63911D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219.38</c:v>
                </c:pt>
                <c:pt idx="1">
                  <c:v>212.81</c:v>
                </c:pt>
                <c:pt idx="2">
                  <c:v>203.26</c:v>
                </c:pt>
                <c:pt idx="3">
                  <c:v>217.75</c:v>
                </c:pt>
                <c:pt idx="4">
                  <c:v>208.42</c:v>
                </c:pt>
              </c:numCache>
            </c:numRef>
          </c:val>
          <c:extLst>
            <c:ext xmlns:c16="http://schemas.microsoft.com/office/drawing/2014/chart" uri="{C3380CC4-5D6E-409C-BE32-E72D297353CC}">
              <c16:uniqueId val="{00000000-A512-44D9-94D3-376A0638E8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A512-44D9-94D3-376A0638E8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51.88</c:v>
                </c:pt>
                <c:pt idx="1">
                  <c:v>50.89</c:v>
                </c:pt>
                <c:pt idx="2">
                  <c:v>50.37</c:v>
                </c:pt>
                <c:pt idx="3">
                  <c:v>49.76</c:v>
                </c:pt>
                <c:pt idx="4">
                  <c:v>50.18</c:v>
                </c:pt>
              </c:numCache>
            </c:numRef>
          </c:val>
          <c:extLst>
            <c:ext xmlns:c16="http://schemas.microsoft.com/office/drawing/2014/chart" uri="{C3380CC4-5D6E-409C-BE32-E72D297353CC}">
              <c16:uniqueId val="{00000000-5DB7-492A-84EC-2DA1075FB0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5DB7-492A-84EC-2DA1075FB0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91.36</c:v>
                </c:pt>
                <c:pt idx="1">
                  <c:v>93.34</c:v>
                </c:pt>
                <c:pt idx="2">
                  <c:v>94.17</c:v>
                </c:pt>
                <c:pt idx="3">
                  <c:v>93.4</c:v>
                </c:pt>
                <c:pt idx="4">
                  <c:v>93.19</c:v>
                </c:pt>
              </c:numCache>
            </c:numRef>
          </c:val>
          <c:extLst>
            <c:ext xmlns:c16="http://schemas.microsoft.com/office/drawing/2014/chart" uri="{C3380CC4-5D6E-409C-BE32-E72D297353CC}">
              <c16:uniqueId val="{00000000-C6E9-4874-A708-7528B8B725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6E9-4874-A708-7528B8B725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茨城県　湖北水道企業団</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A4</v>
      </c>
      <c r="X8" s="69"/>
      <c r="Y8" s="69"/>
      <c r="Z8" s="69"/>
      <c r="AA8" s="69"/>
      <c r="AB8" s="69"/>
      <c r="AC8" s="69"/>
      <c r="AD8" s="69" t="str">
        <f>データ!$M$6</f>
        <v>その他</v>
      </c>
      <c r="AE8" s="69"/>
      <c r="AF8" s="69"/>
      <c r="AG8" s="69"/>
      <c r="AH8" s="69"/>
      <c r="AI8" s="69"/>
      <c r="AJ8" s="69"/>
      <c r="AK8" s="2"/>
      <c r="AL8" s="52" t="str">
        <f>データ!$R$6</f>
        <v>-</v>
      </c>
      <c r="AM8" s="52"/>
      <c r="AN8" s="52"/>
      <c r="AO8" s="52"/>
      <c r="AP8" s="52"/>
      <c r="AQ8" s="52"/>
      <c r="AR8" s="52"/>
      <c r="AS8" s="52"/>
      <c r="AT8" s="49" t="str">
        <f>データ!$S$6</f>
        <v>-</v>
      </c>
      <c r="AU8" s="50"/>
      <c r="AV8" s="50"/>
      <c r="AW8" s="50"/>
      <c r="AX8" s="50"/>
      <c r="AY8" s="50"/>
      <c r="AZ8" s="50"/>
      <c r="BA8" s="50"/>
      <c r="BB8" s="39" t="str">
        <f>データ!$T$6</f>
        <v>-</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75.739999999999995</v>
      </c>
      <c r="J10" s="50"/>
      <c r="K10" s="50"/>
      <c r="L10" s="50"/>
      <c r="M10" s="50"/>
      <c r="N10" s="50"/>
      <c r="O10" s="51"/>
      <c r="P10" s="39">
        <f>データ!$P$6</f>
        <v>43.27</v>
      </c>
      <c r="Q10" s="39"/>
      <c r="R10" s="39"/>
      <c r="S10" s="39"/>
      <c r="T10" s="39"/>
      <c r="U10" s="39"/>
      <c r="V10" s="39"/>
      <c r="W10" s="52">
        <f>データ!$Q$6</f>
        <v>4213</v>
      </c>
      <c r="X10" s="52"/>
      <c r="Y10" s="52"/>
      <c r="Z10" s="52"/>
      <c r="AA10" s="52"/>
      <c r="AB10" s="52"/>
      <c r="AC10" s="52"/>
      <c r="AD10" s="2"/>
      <c r="AE10" s="2"/>
      <c r="AF10" s="2"/>
      <c r="AG10" s="2"/>
      <c r="AH10" s="2"/>
      <c r="AI10" s="2"/>
      <c r="AJ10" s="2"/>
      <c r="AK10" s="2"/>
      <c r="AL10" s="52">
        <f>データ!$U$6</f>
        <v>50502</v>
      </c>
      <c r="AM10" s="52"/>
      <c r="AN10" s="52"/>
      <c r="AO10" s="52"/>
      <c r="AP10" s="52"/>
      <c r="AQ10" s="52"/>
      <c r="AR10" s="52"/>
      <c r="AS10" s="52"/>
      <c r="AT10" s="49">
        <f>データ!$V$6</f>
        <v>68.03</v>
      </c>
      <c r="AU10" s="50"/>
      <c r="AV10" s="50"/>
      <c r="AW10" s="50"/>
      <c r="AX10" s="50"/>
      <c r="AY10" s="50"/>
      <c r="AZ10" s="50"/>
      <c r="BA10" s="50"/>
      <c r="BB10" s="39">
        <f>データ!$W$6</f>
        <v>742.35</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3"/>
      <c r="BM60" s="84"/>
      <c r="BN60" s="84"/>
      <c r="BO60" s="84"/>
      <c r="BP60" s="84"/>
      <c r="BQ60" s="84"/>
      <c r="BR60" s="84"/>
      <c r="BS60" s="84"/>
      <c r="BT60" s="84"/>
      <c r="BU60" s="84"/>
      <c r="BV60" s="84"/>
      <c r="BW60" s="84"/>
      <c r="BX60" s="84"/>
      <c r="BY60" s="84"/>
      <c r="BZ60" s="85"/>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qLhxhiE5ju+UqhiyI3r6uGBtrB234lECciUbjxuGv9lJqCqXonb1e/g/fDd4m6Ispb9xpKGO14T68LT/e4Oyg==" saltValue="TeFbOd1bgKjsUpowiy31P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88421</v>
      </c>
      <c r="D6" s="20">
        <f t="shared" si="3"/>
        <v>46</v>
      </c>
      <c r="E6" s="20">
        <f t="shared" si="3"/>
        <v>1</v>
      </c>
      <c r="F6" s="20">
        <f t="shared" si="3"/>
        <v>0</v>
      </c>
      <c r="G6" s="20">
        <f t="shared" si="3"/>
        <v>1</v>
      </c>
      <c r="H6" s="20" t="str">
        <f t="shared" si="3"/>
        <v>茨城県　湖北水道企業団</v>
      </c>
      <c r="I6" s="20" t="str">
        <f t="shared" si="3"/>
        <v>法適用</v>
      </c>
      <c r="J6" s="20" t="str">
        <f t="shared" si="3"/>
        <v>水道事業</v>
      </c>
      <c r="K6" s="20" t="str">
        <f t="shared" si="3"/>
        <v>末端給水事業</v>
      </c>
      <c r="L6" s="20" t="str">
        <f t="shared" si="3"/>
        <v>A4</v>
      </c>
      <c r="M6" s="20" t="str">
        <f t="shared" si="3"/>
        <v>その他</v>
      </c>
      <c r="N6" s="21" t="str">
        <f t="shared" si="3"/>
        <v>-</v>
      </c>
      <c r="O6" s="21">
        <f t="shared" si="3"/>
        <v>75.739999999999995</v>
      </c>
      <c r="P6" s="21">
        <f t="shared" si="3"/>
        <v>43.27</v>
      </c>
      <c r="Q6" s="21">
        <f t="shared" si="3"/>
        <v>4213</v>
      </c>
      <c r="R6" s="21" t="str">
        <f t="shared" si="3"/>
        <v>-</v>
      </c>
      <c r="S6" s="21" t="str">
        <f t="shared" si="3"/>
        <v>-</v>
      </c>
      <c r="T6" s="21" t="str">
        <f t="shared" si="3"/>
        <v>-</v>
      </c>
      <c r="U6" s="21">
        <f t="shared" si="3"/>
        <v>50502</v>
      </c>
      <c r="V6" s="21">
        <f t="shared" si="3"/>
        <v>68.03</v>
      </c>
      <c r="W6" s="21">
        <f t="shared" si="3"/>
        <v>742.35</v>
      </c>
      <c r="X6" s="22">
        <f>IF(X7="",NA(),X7)</f>
        <v>104.98</v>
      </c>
      <c r="Y6" s="22">
        <f t="shared" ref="Y6:AG6" si="4">IF(Y7="",NA(),Y7)</f>
        <v>107.19</v>
      </c>
      <c r="Z6" s="22">
        <f t="shared" si="4"/>
        <v>112.8</v>
      </c>
      <c r="AA6" s="22">
        <f t="shared" si="4"/>
        <v>106.52</v>
      </c>
      <c r="AB6" s="22">
        <f t="shared" si="4"/>
        <v>110.81</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258.47000000000003</v>
      </c>
      <c r="AU6" s="22">
        <f t="shared" ref="AU6:BC6" si="6">IF(AU7="",NA(),AU7)</f>
        <v>324.08999999999997</v>
      </c>
      <c r="AV6" s="22">
        <f t="shared" si="6"/>
        <v>350.86</v>
      </c>
      <c r="AW6" s="22">
        <f t="shared" si="6"/>
        <v>527.78</v>
      </c>
      <c r="AX6" s="22">
        <f t="shared" si="6"/>
        <v>405.57</v>
      </c>
      <c r="AY6" s="22">
        <f t="shared" si="6"/>
        <v>360.86</v>
      </c>
      <c r="AZ6" s="22">
        <f t="shared" si="6"/>
        <v>350.79</v>
      </c>
      <c r="BA6" s="22">
        <f t="shared" si="6"/>
        <v>354.57</v>
      </c>
      <c r="BB6" s="22">
        <f t="shared" si="6"/>
        <v>357.74</v>
      </c>
      <c r="BC6" s="22">
        <f t="shared" si="6"/>
        <v>344.88</v>
      </c>
      <c r="BD6" s="21" t="str">
        <f>IF(BD7="","",IF(BD7="-","【-】","【"&amp;SUBSTITUTE(TEXT(BD7,"#,##0.00"),"-","△")&amp;"】"))</f>
        <v>【243.36】</v>
      </c>
      <c r="BE6" s="22">
        <f>IF(BE7="",NA(),BE7)</f>
        <v>137.96</v>
      </c>
      <c r="BF6" s="22">
        <f t="shared" ref="BF6:BN6" si="7">IF(BF7="",NA(),BF7)</f>
        <v>141.72999999999999</v>
      </c>
      <c r="BG6" s="22">
        <f t="shared" si="7"/>
        <v>141.51</v>
      </c>
      <c r="BH6" s="22">
        <f t="shared" si="7"/>
        <v>140.77000000000001</v>
      </c>
      <c r="BI6" s="22">
        <f t="shared" si="7"/>
        <v>143.57</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100.57</v>
      </c>
      <c r="BQ6" s="22">
        <f t="shared" ref="BQ6:BY6" si="8">IF(BQ7="",NA(),BQ7)</f>
        <v>102.73</v>
      </c>
      <c r="BR6" s="22">
        <f t="shared" si="8"/>
        <v>108.23</v>
      </c>
      <c r="BS6" s="22">
        <f t="shared" si="8"/>
        <v>101.46</v>
      </c>
      <c r="BT6" s="22">
        <f t="shared" si="8"/>
        <v>106.41</v>
      </c>
      <c r="BU6" s="22">
        <f t="shared" si="8"/>
        <v>103.32</v>
      </c>
      <c r="BV6" s="22">
        <f t="shared" si="8"/>
        <v>100.85</v>
      </c>
      <c r="BW6" s="22">
        <f t="shared" si="8"/>
        <v>103.79</v>
      </c>
      <c r="BX6" s="22">
        <f t="shared" si="8"/>
        <v>98.3</v>
      </c>
      <c r="BY6" s="22">
        <f t="shared" si="8"/>
        <v>98.89</v>
      </c>
      <c r="BZ6" s="21" t="str">
        <f>IF(BZ7="","",IF(BZ7="-","【-】","【"&amp;SUBSTITUTE(TEXT(BZ7,"#,##0.00"),"-","△")&amp;"】"))</f>
        <v>【97.82】</v>
      </c>
      <c r="CA6" s="22">
        <f>IF(CA7="",NA(),CA7)</f>
        <v>219.38</v>
      </c>
      <c r="CB6" s="22">
        <f t="shared" ref="CB6:CJ6" si="9">IF(CB7="",NA(),CB7)</f>
        <v>212.81</v>
      </c>
      <c r="CC6" s="22">
        <f t="shared" si="9"/>
        <v>203.26</v>
      </c>
      <c r="CD6" s="22">
        <f t="shared" si="9"/>
        <v>217.75</v>
      </c>
      <c r="CE6" s="22">
        <f t="shared" si="9"/>
        <v>208.42</v>
      </c>
      <c r="CF6" s="22">
        <f t="shared" si="9"/>
        <v>168.56</v>
      </c>
      <c r="CG6" s="22">
        <f t="shared" si="9"/>
        <v>167.1</v>
      </c>
      <c r="CH6" s="22">
        <f t="shared" si="9"/>
        <v>167.86</v>
      </c>
      <c r="CI6" s="22">
        <f t="shared" si="9"/>
        <v>173.68</v>
      </c>
      <c r="CJ6" s="22">
        <f t="shared" si="9"/>
        <v>174.52</v>
      </c>
      <c r="CK6" s="21" t="str">
        <f>IF(CK7="","",IF(CK7="-","【-】","【"&amp;SUBSTITUTE(TEXT(CK7,"#,##0.00"),"-","△")&amp;"】"))</f>
        <v>【177.56】</v>
      </c>
      <c r="CL6" s="22">
        <f>IF(CL7="",NA(),CL7)</f>
        <v>51.88</v>
      </c>
      <c r="CM6" s="22">
        <f t="shared" ref="CM6:CU6" si="10">IF(CM7="",NA(),CM7)</f>
        <v>50.89</v>
      </c>
      <c r="CN6" s="22">
        <f t="shared" si="10"/>
        <v>50.37</v>
      </c>
      <c r="CO6" s="22">
        <f t="shared" si="10"/>
        <v>49.76</v>
      </c>
      <c r="CP6" s="22">
        <f t="shared" si="10"/>
        <v>50.18</v>
      </c>
      <c r="CQ6" s="22">
        <f t="shared" si="10"/>
        <v>59.51</v>
      </c>
      <c r="CR6" s="22">
        <f t="shared" si="10"/>
        <v>59.91</v>
      </c>
      <c r="CS6" s="22">
        <f t="shared" si="10"/>
        <v>59.4</v>
      </c>
      <c r="CT6" s="22">
        <f t="shared" si="10"/>
        <v>59.24</v>
      </c>
      <c r="CU6" s="22">
        <f t="shared" si="10"/>
        <v>58.77</v>
      </c>
      <c r="CV6" s="21" t="str">
        <f>IF(CV7="","",IF(CV7="-","【-】","【"&amp;SUBSTITUTE(TEXT(CV7,"#,##0.00"),"-","△")&amp;"】"))</f>
        <v>【59.81】</v>
      </c>
      <c r="CW6" s="22">
        <f>IF(CW7="",NA(),CW7)</f>
        <v>91.36</v>
      </c>
      <c r="CX6" s="22">
        <f t="shared" ref="CX6:DF6" si="11">IF(CX7="",NA(),CX7)</f>
        <v>93.34</v>
      </c>
      <c r="CY6" s="22">
        <f t="shared" si="11"/>
        <v>94.17</v>
      </c>
      <c r="CZ6" s="22">
        <f t="shared" si="11"/>
        <v>93.4</v>
      </c>
      <c r="DA6" s="22">
        <f t="shared" si="11"/>
        <v>93.19</v>
      </c>
      <c r="DB6" s="22">
        <f t="shared" si="11"/>
        <v>87.08</v>
      </c>
      <c r="DC6" s="22">
        <f t="shared" si="11"/>
        <v>87.26</v>
      </c>
      <c r="DD6" s="22">
        <f t="shared" si="11"/>
        <v>87.57</v>
      </c>
      <c r="DE6" s="22">
        <f t="shared" si="11"/>
        <v>87.26</v>
      </c>
      <c r="DF6" s="22">
        <f t="shared" si="11"/>
        <v>86.95</v>
      </c>
      <c r="DG6" s="21" t="str">
        <f>IF(DG7="","",IF(DG7="-","【-】","【"&amp;SUBSTITUTE(TEXT(DG7,"#,##0.00"),"-","△")&amp;"】"))</f>
        <v>【89.42】</v>
      </c>
      <c r="DH6" s="22">
        <f>IF(DH7="",NA(),DH7)</f>
        <v>55.09</v>
      </c>
      <c r="DI6" s="22">
        <f t="shared" ref="DI6:DQ6" si="12">IF(DI7="",NA(),DI7)</f>
        <v>55.96</v>
      </c>
      <c r="DJ6" s="22">
        <f t="shared" si="12"/>
        <v>57.19</v>
      </c>
      <c r="DK6" s="22">
        <f t="shared" si="12"/>
        <v>58.04</v>
      </c>
      <c r="DL6" s="22">
        <f t="shared" si="12"/>
        <v>58.3</v>
      </c>
      <c r="DM6" s="22">
        <f t="shared" si="12"/>
        <v>48.55</v>
      </c>
      <c r="DN6" s="22">
        <f t="shared" si="12"/>
        <v>49.2</v>
      </c>
      <c r="DO6" s="22">
        <f t="shared" si="12"/>
        <v>50.01</v>
      </c>
      <c r="DP6" s="22">
        <f t="shared" si="12"/>
        <v>50.99</v>
      </c>
      <c r="DQ6" s="22">
        <f t="shared" si="12"/>
        <v>51.79</v>
      </c>
      <c r="DR6" s="21" t="str">
        <f>IF(DR7="","",IF(DR7="-","【-】","【"&amp;SUBSTITUTE(TEXT(DR7,"#,##0.00"),"-","△")&amp;"】"))</f>
        <v>【52.02】</v>
      </c>
      <c r="DS6" s="22">
        <f>IF(DS7="",NA(),DS7)</f>
        <v>27.35</v>
      </c>
      <c r="DT6" s="22">
        <f t="shared" ref="DT6:EB6" si="13">IF(DT7="",NA(),DT7)</f>
        <v>27.35</v>
      </c>
      <c r="DU6" s="22">
        <f t="shared" si="13"/>
        <v>32.4</v>
      </c>
      <c r="DV6" s="22">
        <f t="shared" si="13"/>
        <v>34.409999999999997</v>
      </c>
      <c r="DW6" s="22">
        <f t="shared" si="13"/>
        <v>31.03</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0.55000000000000004</v>
      </c>
      <c r="EE6" s="22">
        <f t="shared" ref="EE6:EM6" si="14">IF(EE7="",NA(),EE7)</f>
        <v>0.55000000000000004</v>
      </c>
      <c r="EF6" s="22">
        <f t="shared" si="14"/>
        <v>0.3</v>
      </c>
      <c r="EG6" s="22">
        <f t="shared" si="14"/>
        <v>0.56000000000000005</v>
      </c>
      <c r="EH6" s="22">
        <f t="shared" si="14"/>
        <v>0.78</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88421</v>
      </c>
      <c r="D7" s="24">
        <v>46</v>
      </c>
      <c r="E7" s="24">
        <v>1</v>
      </c>
      <c r="F7" s="24">
        <v>0</v>
      </c>
      <c r="G7" s="24">
        <v>1</v>
      </c>
      <c r="H7" s="24" t="s">
        <v>93</v>
      </c>
      <c r="I7" s="24" t="s">
        <v>94</v>
      </c>
      <c r="J7" s="24" t="s">
        <v>95</v>
      </c>
      <c r="K7" s="24" t="s">
        <v>96</v>
      </c>
      <c r="L7" s="24" t="s">
        <v>97</v>
      </c>
      <c r="M7" s="24" t="s">
        <v>98</v>
      </c>
      <c r="N7" s="25" t="s">
        <v>99</v>
      </c>
      <c r="O7" s="25">
        <v>75.739999999999995</v>
      </c>
      <c r="P7" s="25">
        <v>43.27</v>
      </c>
      <c r="Q7" s="25">
        <v>4213</v>
      </c>
      <c r="R7" s="25" t="s">
        <v>99</v>
      </c>
      <c r="S7" s="25" t="s">
        <v>99</v>
      </c>
      <c r="T7" s="25" t="s">
        <v>99</v>
      </c>
      <c r="U7" s="25">
        <v>50502</v>
      </c>
      <c r="V7" s="25">
        <v>68.03</v>
      </c>
      <c r="W7" s="25">
        <v>742.35</v>
      </c>
      <c r="X7" s="25">
        <v>104.98</v>
      </c>
      <c r="Y7" s="25">
        <v>107.19</v>
      </c>
      <c r="Z7" s="25">
        <v>112.8</v>
      </c>
      <c r="AA7" s="25">
        <v>106.52</v>
      </c>
      <c r="AB7" s="25">
        <v>110.81</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258.47000000000003</v>
      </c>
      <c r="AU7" s="25">
        <v>324.08999999999997</v>
      </c>
      <c r="AV7" s="25">
        <v>350.86</v>
      </c>
      <c r="AW7" s="25">
        <v>527.78</v>
      </c>
      <c r="AX7" s="25">
        <v>405.57</v>
      </c>
      <c r="AY7" s="25">
        <v>360.86</v>
      </c>
      <c r="AZ7" s="25">
        <v>350.79</v>
      </c>
      <c r="BA7" s="25">
        <v>354.57</v>
      </c>
      <c r="BB7" s="25">
        <v>357.74</v>
      </c>
      <c r="BC7" s="25">
        <v>344.88</v>
      </c>
      <c r="BD7" s="25">
        <v>243.36</v>
      </c>
      <c r="BE7" s="25">
        <v>137.96</v>
      </c>
      <c r="BF7" s="25">
        <v>141.72999999999999</v>
      </c>
      <c r="BG7" s="25">
        <v>141.51</v>
      </c>
      <c r="BH7" s="25">
        <v>140.77000000000001</v>
      </c>
      <c r="BI7" s="25">
        <v>143.57</v>
      </c>
      <c r="BJ7" s="25">
        <v>309.27999999999997</v>
      </c>
      <c r="BK7" s="25">
        <v>322.92</v>
      </c>
      <c r="BL7" s="25">
        <v>303.45999999999998</v>
      </c>
      <c r="BM7" s="25">
        <v>307.27999999999997</v>
      </c>
      <c r="BN7" s="25">
        <v>304.02</v>
      </c>
      <c r="BO7" s="25">
        <v>265.93</v>
      </c>
      <c r="BP7" s="25">
        <v>100.57</v>
      </c>
      <c r="BQ7" s="25">
        <v>102.73</v>
      </c>
      <c r="BR7" s="25">
        <v>108.23</v>
      </c>
      <c r="BS7" s="25">
        <v>101.46</v>
      </c>
      <c r="BT7" s="25">
        <v>106.41</v>
      </c>
      <c r="BU7" s="25">
        <v>103.32</v>
      </c>
      <c r="BV7" s="25">
        <v>100.85</v>
      </c>
      <c r="BW7" s="25">
        <v>103.79</v>
      </c>
      <c r="BX7" s="25">
        <v>98.3</v>
      </c>
      <c r="BY7" s="25">
        <v>98.89</v>
      </c>
      <c r="BZ7" s="25">
        <v>97.82</v>
      </c>
      <c r="CA7" s="25">
        <v>219.38</v>
      </c>
      <c r="CB7" s="25">
        <v>212.81</v>
      </c>
      <c r="CC7" s="25">
        <v>203.26</v>
      </c>
      <c r="CD7" s="25">
        <v>217.75</v>
      </c>
      <c r="CE7" s="25">
        <v>208.42</v>
      </c>
      <c r="CF7" s="25">
        <v>168.56</v>
      </c>
      <c r="CG7" s="25">
        <v>167.1</v>
      </c>
      <c r="CH7" s="25">
        <v>167.86</v>
      </c>
      <c r="CI7" s="25">
        <v>173.68</v>
      </c>
      <c r="CJ7" s="25">
        <v>174.52</v>
      </c>
      <c r="CK7" s="25">
        <v>177.56</v>
      </c>
      <c r="CL7" s="25">
        <v>51.88</v>
      </c>
      <c r="CM7" s="25">
        <v>50.89</v>
      </c>
      <c r="CN7" s="25">
        <v>50.37</v>
      </c>
      <c r="CO7" s="25">
        <v>49.76</v>
      </c>
      <c r="CP7" s="25">
        <v>50.18</v>
      </c>
      <c r="CQ7" s="25">
        <v>59.51</v>
      </c>
      <c r="CR7" s="25">
        <v>59.91</v>
      </c>
      <c r="CS7" s="25">
        <v>59.4</v>
      </c>
      <c r="CT7" s="25">
        <v>59.24</v>
      </c>
      <c r="CU7" s="25">
        <v>58.77</v>
      </c>
      <c r="CV7" s="25">
        <v>59.81</v>
      </c>
      <c r="CW7" s="25">
        <v>91.36</v>
      </c>
      <c r="CX7" s="25">
        <v>93.34</v>
      </c>
      <c r="CY7" s="25">
        <v>94.17</v>
      </c>
      <c r="CZ7" s="25">
        <v>93.4</v>
      </c>
      <c r="DA7" s="25">
        <v>93.19</v>
      </c>
      <c r="DB7" s="25">
        <v>87.08</v>
      </c>
      <c r="DC7" s="25">
        <v>87.26</v>
      </c>
      <c r="DD7" s="25">
        <v>87.57</v>
      </c>
      <c r="DE7" s="25">
        <v>87.26</v>
      </c>
      <c r="DF7" s="25">
        <v>86.95</v>
      </c>
      <c r="DG7" s="25">
        <v>89.42</v>
      </c>
      <c r="DH7" s="25">
        <v>55.09</v>
      </c>
      <c r="DI7" s="25">
        <v>55.96</v>
      </c>
      <c r="DJ7" s="25">
        <v>57.19</v>
      </c>
      <c r="DK7" s="25">
        <v>58.04</v>
      </c>
      <c r="DL7" s="25">
        <v>58.3</v>
      </c>
      <c r="DM7" s="25">
        <v>48.55</v>
      </c>
      <c r="DN7" s="25">
        <v>49.2</v>
      </c>
      <c r="DO7" s="25">
        <v>50.01</v>
      </c>
      <c r="DP7" s="25">
        <v>50.99</v>
      </c>
      <c r="DQ7" s="25">
        <v>51.79</v>
      </c>
      <c r="DR7" s="25">
        <v>52.02</v>
      </c>
      <c r="DS7" s="25">
        <v>27.35</v>
      </c>
      <c r="DT7" s="25">
        <v>27.35</v>
      </c>
      <c r="DU7" s="25">
        <v>32.4</v>
      </c>
      <c r="DV7" s="25">
        <v>34.409999999999997</v>
      </c>
      <c r="DW7" s="25">
        <v>31.03</v>
      </c>
      <c r="DX7" s="25">
        <v>17.11</v>
      </c>
      <c r="DY7" s="25">
        <v>18.329999999999998</v>
      </c>
      <c r="DZ7" s="25">
        <v>20.27</v>
      </c>
      <c r="EA7" s="25">
        <v>21.69</v>
      </c>
      <c r="EB7" s="25">
        <v>23.19</v>
      </c>
      <c r="EC7" s="25">
        <v>25.37</v>
      </c>
      <c r="ED7" s="25">
        <v>0.55000000000000004</v>
      </c>
      <c r="EE7" s="25">
        <v>0.55000000000000004</v>
      </c>
      <c r="EF7" s="25">
        <v>0.3</v>
      </c>
      <c r="EG7" s="25">
        <v>0.56000000000000005</v>
      </c>
      <c r="EH7" s="25">
        <v>0.78</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藤岡 一平</cp:lastModifiedBy>
  <dcterms:created xsi:type="dcterms:W3CDTF">2025-01-24T06:46:05Z</dcterms:created>
  <dcterms:modified xsi:type="dcterms:W3CDTF">2025-01-29T07:48:26Z</dcterms:modified>
  <cp:category/>
</cp:coreProperties>
</file>