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429D6664-DA9B-4EA1-810F-490B7C7691B2}" xr6:coauthVersionLast="47" xr6:coauthVersionMax="47" xr10:uidLastSave="{00000000-0000-0000-0000-000000000000}"/>
  <workbookProtection workbookAlgorithmName="SHA-512" workbookHashValue="x6Z7cJ3I/jfDMqDpE+fKhk980T9K+mDzB2tqzVKdB+uXwkVPqi3B+mDr9mDHY4+XY7SBTBdsDoYDidEYOda98g==" workbookSaltValue="bSE5/kCO/MxChOhOC1l91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<sst xmlns="http://schemas.openxmlformats.org/spreadsheetml/2006/main" count="231" uniqueCount="114">
  <si>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</si>
  <si>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</si>
  <si>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</si>
  <si>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</si>
  <si>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</si>
  <si>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</si>
  <si>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茨城県　北茨城市</t>
  </si>
  <si>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</si>
  <si>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</si>
  <si>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</si>
  <si>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</si>
  <si>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</si>
  <si>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</si>
  <si>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</si>
  <si>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</si>
  <si>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</si>
  <si>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</si>
  <si>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</si>
  <si>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</si>
  <si>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</si>
  <si>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</si>
  <si>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</si>
  <si>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</si>
  <si>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</si>
  <si>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</si>
  <si>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</si>
  <si>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</si>
  <si>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</si>
  <si>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</si>
  <si>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</si>
  <si>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</si>
  <si>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</si>
  <si>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</si>
  <si>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</si>
  <si>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</si>
  <si>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</si>
  <si>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</si>
  <si>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</si>
  <si>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</si>
  <si>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</si>
  <si>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</si>
  <si>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</si>
  <si>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</si>
  <si>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</si>
  <si>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</si>
  <si>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</si>
  <si>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</si>
  <si>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</si>
  <si>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</si>
  <si>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</si>
  <si>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</si>
  <si>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</si>
  <si>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</si>
  <si>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</si>
  <si>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</si>
  <si>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</si>
  <si>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</si>
  <si>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</si>
  <si>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</si>
  <si>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</si>
  <si>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</si>
  <si>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</si>
  <si>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</si>
  <si>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</si>
  <si>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</si>
  <si>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</si>
  <si>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</si>
  <si>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</si>
  <si>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</si>
  <si>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</si>
  <si>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</si>
  <si>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</si>
  <si>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</si>
  <si>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</si>
  <si>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</si>
  <si>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</si>
  <si>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</si>
  <si>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</si>
  <si>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</si>
  <si>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</si>
  <si>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</si>
  <si>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</si>
  <si>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</si>
  <si>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</si>
  <si>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</si>
  <si>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</si>
  <si>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</si>
  <si>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</si>
  <si>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</si>
  <si>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</si>
  <si>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</si>
  <si>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</si>
  <si>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</si>
  <si>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</si>
  <si>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</si>
  <si>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</si>
  <si>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</si>
  <si>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</si>
  <si>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</si>
  <si>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</si>
  <si>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</si>
  <si>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</si>
  <si>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</si>
  <si>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</si>
  <si>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</si>
  <si>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</si>
  <si>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</si>
  <si>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</si>
  <si>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</si>
  <si>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</si>
  <si>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</si>
  <si>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当市の公共下水道は平成17年10月に供用開始した比較的新しい施設であるため、管渠老朽化率は0％となっている。
　しかしながら今後、集中浄化槽を廃止して公共下水道に編入するケースも生じるため、ストックマネジメント計画に基づき、計画的な点検及び修繕を進めていく必要がある。</t>
  </si>
  <si>
    <t>　現在、下水道整備区域の拡大を進めているところであり、今後は計画区域内で最も人口密度の高いJR磯原駅周辺の整備を引き続き進める予定である。これにより、整備（処理）区域内人口の増加が見込まれる。整備区域拡大を接続戸数の増加に繋げられるよう、（物価高騰による工事費増の不安はあるものの）接続促進を進め、施設利用率の向上及び使用料収入の増加に取り組んでいく。また、ストックマネジメント計画に基づき、施設の計画的な更新と支出の平準化を図っていく。</t>
    <rPh sb="120" eb="124">
      <t>ブッカコウトウ</t>
    </rPh>
    <rPh sb="127" eb="130">
      <t>コウジヒ</t>
    </rPh>
    <rPh sb="130" eb="131">
      <t>ゾウ</t>
    </rPh>
    <rPh sb="132" eb="134">
      <t>フアン</t>
    </rPh>
    <phoneticPr fontId="1"/>
  </si>
  <si>
    <r>
      <t>①経常収支比率は前年より約5％の減少となり、平均値も下回った。一般会計繰入金の収益が減少したためと考えられる。下水道整備区域の拡大を進めているので、使用料収入の増加が見込まれる。今後も接続を促進し、支出低減に努める。</t>
    </r>
    <r>
      <rPr>
        <sz val="10"/>
        <color rgb="FFFF0000"/>
        <rFont val="ＭＳ ゴシック"/>
        <family val="3"/>
        <charset val="128"/>
      </rPr>
      <t xml:space="preserve">
</t>
    </r>
    <r>
      <rPr>
        <sz val="10"/>
        <rFont val="ＭＳ ゴシック"/>
        <family val="3"/>
        <charset val="128"/>
      </rPr>
      <t>②累積欠損金比率は、類似団体平均を大きく上回っている。要因としては維持管理費が増加していることが挙げられる。今後は、より適正な維持管理を行い、欠損金の増加を少しでも減らすよう水洗化率の向上及び経費削減に努める。</t>
    </r>
    <r>
      <rPr>
        <sz val="10"/>
        <color rgb="FFFF0000"/>
        <rFont val="ＭＳ ゴシック"/>
        <family val="3"/>
        <charset val="128"/>
      </rPr>
      <t xml:space="preserve">
</t>
    </r>
    <r>
      <rPr>
        <sz val="10"/>
        <rFont val="ＭＳ ゴシック"/>
        <family val="3"/>
        <charset val="128"/>
      </rPr>
      <t>③流動比率は、現金及び預金の減少により、前年より約12%減少する。とはいえ、平均値よりは高い水準を維持している。
④企業債残高事業規模比率は0%となっており、引き続き維持に努める。</t>
    </r>
    <r>
      <rPr>
        <sz val="10"/>
        <color rgb="FFFF0000"/>
        <rFont val="ＭＳ ゴシック"/>
        <family val="3"/>
        <charset val="128"/>
      </rPr>
      <t xml:space="preserve">
</t>
    </r>
    <r>
      <rPr>
        <sz val="10"/>
        <rFont val="ＭＳ ゴシック"/>
        <family val="3"/>
        <charset val="128"/>
      </rPr>
      <t>⑤経費回収率は前年より約5%減少した。費用の増大が要因と思われる。引き続き未整備地区の普及や経費削減等の改善を進める。
⑥汚水処理原価は工事費が増加したため前年より約26%増加し、平均値より高いままとなっている。施設稼働率が低いことが原因であるため、引き続き管渠整備促進及び接続率向上による汚水流入量を増加させることで改善に努める。</t>
    </r>
    <r>
      <rPr>
        <sz val="10"/>
        <color rgb="FFFF0000"/>
        <rFont val="ＭＳ ゴシック"/>
        <family val="3"/>
        <charset val="128"/>
      </rPr>
      <t xml:space="preserve">
</t>
    </r>
    <r>
      <rPr>
        <sz val="10"/>
        <rFont val="ＭＳ ゴシック"/>
        <family val="3"/>
        <charset val="128"/>
      </rPr>
      <t>⑦施設利用率は、類似団体平均を下回っているが、下水道整備区域の拡大を進め、接続率を向上させ改善に努める。
⑧水洗化率は1%ほど微減し、依然として平均値を下回っている。要因としては供用開始間もない区域においての接続戸数の少なさが考えられる。今後、未接続世帯への接続促進活動を続け水洗化率の向上に努める。</t>
    </r>
    <rPh sb="8" eb="10">
      <t>ゼンネン</t>
    </rPh>
    <rPh sb="12" eb="13">
      <t>ヤク</t>
    </rPh>
    <rPh sb="16" eb="18">
      <t>ゲンショウ</t>
    </rPh>
    <rPh sb="22" eb="25">
      <t>ヘイキンチ</t>
    </rPh>
    <rPh sb="26" eb="28">
      <t>シタマワ</t>
    </rPh>
    <rPh sb="31" eb="38">
      <t>イッパンカイケイクリイレキン</t>
    </rPh>
    <rPh sb="39" eb="41">
      <t>シュウエキ</t>
    </rPh>
    <rPh sb="42" eb="44">
      <t>ゲンショウ</t>
    </rPh>
    <rPh sb="49" eb="50">
      <t>カンガ</t>
    </rPh>
    <rPh sb="222" eb="224">
      <t>ゲンキン</t>
    </rPh>
    <rPh sb="224" eb="225">
      <t>オヨ</t>
    </rPh>
    <rPh sb="226" eb="228">
      <t>ヨキン</t>
    </rPh>
    <rPh sb="229" eb="231">
      <t>ゲンショウ</t>
    </rPh>
    <rPh sb="235" eb="237">
      <t>ゼンネン</t>
    </rPh>
    <rPh sb="239" eb="240">
      <t>ヤク</t>
    </rPh>
    <rPh sb="243" eb="245">
      <t>ゲンショウ</t>
    </rPh>
    <rPh sb="253" eb="256">
      <t>ヘイキンチ</t>
    </rPh>
    <rPh sb="259" eb="260">
      <t>タカ</t>
    </rPh>
    <rPh sb="261" eb="263">
      <t>スイジュン</t>
    </rPh>
    <rPh sb="264" eb="266">
      <t>イジ</t>
    </rPh>
    <rPh sb="273" eb="277">
      <t>キギョウサイザン</t>
    </rPh>
    <rPh sb="277" eb="278">
      <t>タカ</t>
    </rPh>
    <rPh sb="278" eb="280">
      <t>ジギョウ</t>
    </rPh>
    <rPh sb="280" eb="284">
      <t>キボヒリツ</t>
    </rPh>
    <rPh sb="294" eb="295">
      <t>ヒ</t>
    </rPh>
    <rPh sb="296" eb="297">
      <t>ツヅ</t>
    </rPh>
    <rPh sb="298" eb="300">
      <t>イジ</t>
    </rPh>
    <rPh sb="301" eb="302">
      <t>ツト</t>
    </rPh>
    <rPh sb="313" eb="314">
      <t>マエ</t>
    </rPh>
    <rPh sb="317" eb="318">
      <t>ヤク</t>
    </rPh>
    <rPh sb="325" eb="327">
      <t>ヒヨウ</t>
    </rPh>
    <rPh sb="328" eb="330">
      <t>ゾウダイ</t>
    </rPh>
    <rPh sb="331" eb="333">
      <t>ヨウイン</t>
    </rPh>
    <rPh sb="334" eb="335">
      <t>オモ</t>
    </rPh>
    <rPh sb="388" eb="389">
      <t>ヤク</t>
    </rPh>
    <rPh sb="406" eb="409">
      <t>ヘイキンチ</t>
    </rPh>
    <rPh sb="411" eb="412">
      <t>タカ</t>
    </rPh>
    <rPh sb="439" eb="441">
      <t>ソクシン</t>
    </rPh>
    <rPh sb="441" eb="442">
      <t>オヨ</t>
    </rPh>
    <rPh sb="443" eb="445">
      <t>セツゾク</t>
    </rPh>
    <rPh sb="447" eb="448">
      <t>ウエ</t>
    </rPh>
    <rPh sb="536" eb="538">
      <t>ビゲン</t>
    </rPh>
    <rPh sb="540" eb="542">
      <t>イゼン</t>
    </rPh>
    <rPh sb="545" eb="548">
      <t>ヘイキンチ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</si>
</sst>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08-4028-AC60-8A617C585D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F108-4028-AC60-8A617C585D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27.88</c:v>
                </c:pt>
                <c:pt idx="1">
                  <c:v>32.229999999999997</c:v>
                </c:pt>
                <c:pt idx="2">
                  <c:v>29.08</c:v>
                </c:pt>
                <c:pt idx="3">
                  <c:v>29.6</c:v>
                </c:pt>
                <c:pt idx="4">
                  <c:v>29.95</c:v>
                </c:pt>
              </c:numCache>
            </c:numRef>
          </c:val>
          <c:extLst>
            <c:ext xmlns:c16="http://schemas.microsoft.com/office/drawing/2014/chart" uri="{C3380CC4-5D6E-409C-BE32-E72D297353CC}">
              <c16:uniqueId val="{00000000-7914-46D0-81ED-DAD607DFAF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7914-46D0-81ED-DAD607DFAF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74.819999999999993</c:v>
                </c:pt>
                <c:pt idx="1">
                  <c:v>77.55</c:v>
                </c:pt>
                <c:pt idx="2">
                  <c:v>73.86</c:v>
                </c:pt>
                <c:pt idx="3">
                  <c:v>73.61</c:v>
                </c:pt>
                <c:pt idx="4">
                  <c:v>72.72</c:v>
                </c:pt>
              </c:numCache>
            </c:numRef>
          </c:val>
          <c:extLst>
            <c:ext xmlns:c16="http://schemas.microsoft.com/office/drawing/2014/chart" uri="{C3380CC4-5D6E-409C-BE32-E72D297353CC}">
              <c16:uniqueId val="{00000000-6ACE-4726-93A2-05F3977F27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6ACE-4726-93A2-05F3977F27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88.55</c:v>
                </c:pt>
                <c:pt idx="1">
                  <c:v>83.73</c:v>
                </c:pt>
                <c:pt idx="2">
                  <c:v>78.05</c:v>
                </c:pt>
                <c:pt idx="3">
                  <c:v>101.76</c:v>
                </c:pt>
                <c:pt idx="4">
                  <c:v>96.74</c:v>
                </c:pt>
              </c:numCache>
            </c:numRef>
          </c:val>
          <c:extLst>
            <c:ext xmlns:c16="http://schemas.microsoft.com/office/drawing/2014/chart" uri="{C3380CC4-5D6E-409C-BE32-E72D297353CC}">
              <c16:uniqueId val="{00000000-267A-412D-9BDC-FD471747D7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267A-412D-9BDC-FD471747D7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3.84</c:v>
                </c:pt>
                <c:pt idx="1">
                  <c:v>7.6</c:v>
                </c:pt>
                <c:pt idx="2">
                  <c:v>11.21</c:v>
                </c:pt>
                <c:pt idx="3">
                  <c:v>14.4</c:v>
                </c:pt>
                <c:pt idx="4">
                  <c:v>17.510000000000002</c:v>
                </c:pt>
              </c:numCache>
            </c:numRef>
          </c:val>
          <c:extLst>
            <c:ext xmlns:c16="http://schemas.microsoft.com/office/drawing/2014/chart" uri="{C3380CC4-5D6E-409C-BE32-E72D297353CC}">
              <c16:uniqueId val="{00000000-BDB0-428B-B669-57EB93F050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BDB0-428B-B669-57EB93F050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F5-4215-9E7D-F140C680508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C0F5-4215-9E7D-F140C680508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76.88</c:v>
                </c:pt>
                <c:pt idx="1">
                  <c:v>197.91</c:v>
                </c:pt>
                <c:pt idx="2">
                  <c:v>317.85000000000002</c:v>
                </c:pt>
                <c:pt idx="3">
                  <c:v>308.14999999999998</c:v>
                </c:pt>
                <c:pt idx="4">
                  <c:v>320.48</c:v>
                </c:pt>
              </c:numCache>
            </c:numRef>
          </c:val>
          <c:extLst>
            <c:ext xmlns:c16="http://schemas.microsoft.com/office/drawing/2014/chart" uri="{C3380CC4-5D6E-409C-BE32-E72D297353CC}">
              <c16:uniqueId val="{00000000-9E2F-4C0D-82AF-CC1A626DFE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9E2F-4C0D-82AF-CC1A626DFE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34.82</c:v>
                </c:pt>
                <c:pt idx="1">
                  <c:v>51.53</c:v>
                </c:pt>
                <c:pt idx="2">
                  <c:v>71.23</c:v>
                </c:pt>
                <c:pt idx="3">
                  <c:v>84.72</c:v>
                </c:pt>
                <c:pt idx="4">
                  <c:v>72.28</c:v>
                </c:pt>
              </c:numCache>
            </c:numRef>
          </c:val>
          <c:extLst>
            <c:ext xmlns:c16="http://schemas.microsoft.com/office/drawing/2014/chart" uri="{C3380CC4-5D6E-409C-BE32-E72D297353CC}">
              <c16:uniqueId val="{00000000-4A9E-4EEB-ADEB-17A6871D3F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4A9E-4EEB-ADEB-17A6871D3F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51-40AF-8147-74FA7E3808B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0851-40AF-8147-74FA7E3808B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57.55</c:v>
                </c:pt>
                <c:pt idx="1">
                  <c:v>73.08</c:v>
                </c:pt>
                <c:pt idx="2">
                  <c:v>74.680000000000007</c:v>
                </c:pt>
                <c:pt idx="3">
                  <c:v>67.540000000000006</c:v>
                </c:pt>
                <c:pt idx="4">
                  <c:v>62.57</c:v>
                </c:pt>
              </c:numCache>
            </c:numRef>
          </c:val>
          <c:extLst>
            <c:ext xmlns:c16="http://schemas.microsoft.com/office/drawing/2014/chart" uri="{C3380CC4-5D6E-409C-BE32-E72D297353CC}">
              <c16:uniqueId val="{00000000-DBAB-41CC-959E-8A42AADAB1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DBAB-41CC-959E-8A42AADAB1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343.18</c:v>
                </c:pt>
                <c:pt idx="1">
                  <c:v>271.86</c:v>
                </c:pt>
                <c:pt idx="2">
                  <c:v>270.10000000000002</c:v>
                </c:pt>
                <c:pt idx="3">
                  <c:v>298.70999999999998</c:v>
                </c:pt>
                <c:pt idx="4">
                  <c:v>324.32</c:v>
                </c:pt>
              </c:numCache>
            </c:numRef>
          </c:val>
          <c:extLst>
            <c:ext xmlns:c16="http://schemas.microsoft.com/office/drawing/2014/chart" uri="{C3380CC4-5D6E-409C-BE32-E72D297353CC}">
              <c16:uniqueId val="{00000000-BF9D-4C0A-A8C8-B87AA5B95BC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BF9D-4C0A-A8C8-B87AA5B95BC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3230"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38955"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34680"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30405"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3230"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38955"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34680"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30405"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32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375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318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95345"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91070"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86795"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82520"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82520"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86795"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91070"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95345"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34205"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45650"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822805"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16" zoomScale="139" zoomScaleNormal="139"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北茨城市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8</v>
      </c>
      <c r="C7" s="29"/>
      <c r="D7" s="29"/>
      <c r="E7" s="29"/>
      <c r="F7" s="29"/>
      <c r="G7" s="29"/>
      <c r="H7" s="29"/>
      <c r="I7" s="29" t="s">
        <v>14</v>
      </c>
      <c r="J7" s="29"/>
      <c r="K7" s="29"/>
      <c r="L7" s="29"/>
      <c r="M7" s="29"/>
      <c r="N7" s="29"/>
      <c r="O7" s="29"/>
      <c r="P7" s="29" t="s">
        <v>7</v>
      </c>
      <c r="Q7" s="29"/>
      <c r="R7" s="29"/>
      <c r="S7" s="29"/>
      <c r="T7" s="29"/>
      <c r="U7" s="29"/>
      <c r="V7" s="29"/>
      <c r="W7" s="29" t="s">
        <v>16</v>
      </c>
      <c r="X7" s="29"/>
      <c r="Y7" s="29"/>
      <c r="Z7" s="29"/>
      <c r="AA7" s="29"/>
      <c r="AB7" s="29"/>
      <c r="AC7" s="29"/>
      <c r="AD7" s="29" t="s">
        <v>5</v>
      </c>
      <c r="AE7" s="29"/>
      <c r="AF7" s="29"/>
      <c r="AG7" s="29"/>
      <c r="AH7" s="29"/>
      <c r="AI7" s="29"/>
      <c r="AJ7" s="29"/>
      <c r="AK7" s="3"/>
      <c r="AL7" s="29" t="s">
        <v>17</v>
      </c>
      <c r="AM7" s="29"/>
      <c r="AN7" s="29"/>
      <c r="AO7" s="29"/>
      <c r="AP7" s="29"/>
      <c r="AQ7" s="29"/>
      <c r="AR7" s="29"/>
      <c r="AS7" s="29"/>
      <c r="AT7" s="29" t="s">
        <v>12</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Cc2</v>
      </c>
      <c r="X8" s="33"/>
      <c r="Y8" s="33"/>
      <c r="Z8" s="33"/>
      <c r="AA8" s="33"/>
      <c r="AB8" s="33"/>
      <c r="AC8" s="33"/>
      <c r="AD8" s="34" t="str">
        <f>データ!$M$6</f>
        <v>非設置</v>
      </c>
      <c r="AE8" s="34"/>
      <c r="AF8" s="34"/>
      <c r="AG8" s="34"/>
      <c r="AH8" s="34"/>
      <c r="AI8" s="34"/>
      <c r="AJ8" s="34"/>
      <c r="AK8" s="3"/>
      <c r="AL8" s="35">
        <f>データ!S6</f>
        <v>40014</v>
      </c>
      <c r="AM8" s="35"/>
      <c r="AN8" s="35"/>
      <c r="AO8" s="35"/>
      <c r="AP8" s="35"/>
      <c r="AQ8" s="35"/>
      <c r="AR8" s="35"/>
      <c r="AS8" s="35"/>
      <c r="AT8" s="36">
        <f>データ!T6</f>
        <v>186.79</v>
      </c>
      <c r="AU8" s="36"/>
      <c r="AV8" s="36"/>
      <c r="AW8" s="36"/>
      <c r="AX8" s="36"/>
      <c r="AY8" s="36"/>
      <c r="AZ8" s="36"/>
      <c r="BA8" s="36"/>
      <c r="BB8" s="36">
        <f>データ!U6</f>
        <v>214.22</v>
      </c>
      <c r="BC8" s="36"/>
      <c r="BD8" s="36"/>
      <c r="BE8" s="36"/>
      <c r="BF8" s="36"/>
      <c r="BG8" s="36"/>
      <c r="BH8" s="36"/>
      <c r="BI8" s="36"/>
      <c r="BJ8" s="3"/>
      <c r="BK8" s="3"/>
      <c r="BL8" s="37" t="s">
        <v>13</v>
      </c>
      <c r="BM8" s="38"/>
      <c r="BN8" s="39" t="s">
        <v>21</v>
      </c>
      <c r="BO8" s="39"/>
      <c r="BP8" s="39"/>
      <c r="BQ8" s="39"/>
      <c r="BR8" s="39"/>
      <c r="BS8" s="39"/>
      <c r="BT8" s="39"/>
      <c r="BU8" s="39"/>
      <c r="BV8" s="39"/>
      <c r="BW8" s="39"/>
      <c r="BX8" s="39"/>
      <c r="BY8" s="40"/>
    </row>
    <row r="9" spans="1:78" ht="18.75" customHeight="1" x14ac:dyDescent="0.15">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64.02</v>
      </c>
      <c r="J10" s="36"/>
      <c r="K10" s="36"/>
      <c r="L10" s="36"/>
      <c r="M10" s="36"/>
      <c r="N10" s="36"/>
      <c r="O10" s="36"/>
      <c r="P10" s="36">
        <f>データ!P6</f>
        <v>11.2</v>
      </c>
      <c r="Q10" s="36"/>
      <c r="R10" s="36"/>
      <c r="S10" s="36"/>
      <c r="T10" s="36"/>
      <c r="U10" s="36"/>
      <c r="V10" s="36"/>
      <c r="W10" s="36">
        <f>データ!Q6</f>
        <v>78.48</v>
      </c>
      <c r="X10" s="36"/>
      <c r="Y10" s="36"/>
      <c r="Z10" s="36"/>
      <c r="AA10" s="36"/>
      <c r="AB10" s="36"/>
      <c r="AC10" s="36"/>
      <c r="AD10" s="35">
        <f>データ!R6</f>
        <v>3850</v>
      </c>
      <c r="AE10" s="35"/>
      <c r="AF10" s="35"/>
      <c r="AG10" s="35"/>
      <c r="AH10" s="35"/>
      <c r="AI10" s="35"/>
      <c r="AJ10" s="35"/>
      <c r="AK10" s="2"/>
      <c r="AL10" s="35">
        <f>データ!V6</f>
        <v>4450</v>
      </c>
      <c r="AM10" s="35"/>
      <c r="AN10" s="35"/>
      <c r="AO10" s="35"/>
      <c r="AP10" s="35"/>
      <c r="AQ10" s="35"/>
      <c r="AR10" s="35"/>
      <c r="AS10" s="35"/>
      <c r="AT10" s="36">
        <f>データ!W6</f>
        <v>1.28</v>
      </c>
      <c r="AU10" s="36"/>
      <c r="AV10" s="36"/>
      <c r="AW10" s="36"/>
      <c r="AX10" s="36"/>
      <c r="AY10" s="36"/>
      <c r="AZ10" s="36"/>
      <c r="BA10" s="36"/>
      <c r="BB10" s="36">
        <f>データ!X6</f>
        <v>3476.56</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8"/>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8"/>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8"/>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8"/>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8"/>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8"/>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8"/>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8"/>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8"/>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8"/>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8"/>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8"/>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8"/>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8"/>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8"/>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8"/>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8"/>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8"/>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8"/>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8"/>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8"/>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8"/>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8"/>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8"/>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8"/>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8"/>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8"/>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2" t="s">
        <v>111</v>
      </c>
      <c r="BM47" s="73"/>
      <c r="BN47" s="73"/>
      <c r="BO47" s="73"/>
      <c r="BP47" s="73"/>
      <c r="BQ47" s="73"/>
      <c r="BR47" s="73"/>
      <c r="BS47" s="73"/>
      <c r="BT47" s="73"/>
      <c r="BU47" s="73"/>
      <c r="BV47" s="73"/>
      <c r="BW47" s="73"/>
      <c r="BX47" s="73"/>
      <c r="BY47" s="73"/>
      <c r="BZ47" s="7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2"/>
      <c r="BM48" s="73"/>
      <c r="BN48" s="73"/>
      <c r="BO48" s="73"/>
      <c r="BP48" s="73"/>
      <c r="BQ48" s="73"/>
      <c r="BR48" s="73"/>
      <c r="BS48" s="73"/>
      <c r="BT48" s="73"/>
      <c r="BU48" s="73"/>
      <c r="BV48" s="73"/>
      <c r="BW48" s="73"/>
      <c r="BX48" s="73"/>
      <c r="BY48" s="73"/>
      <c r="BZ48" s="7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2"/>
      <c r="BM49" s="73"/>
      <c r="BN49" s="73"/>
      <c r="BO49" s="73"/>
      <c r="BP49" s="73"/>
      <c r="BQ49" s="73"/>
      <c r="BR49" s="73"/>
      <c r="BS49" s="73"/>
      <c r="BT49" s="73"/>
      <c r="BU49" s="73"/>
      <c r="BV49" s="73"/>
      <c r="BW49" s="73"/>
      <c r="BX49" s="73"/>
      <c r="BY49" s="73"/>
      <c r="BZ49" s="7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2"/>
      <c r="BM50" s="73"/>
      <c r="BN50" s="73"/>
      <c r="BO50" s="73"/>
      <c r="BP50" s="73"/>
      <c r="BQ50" s="73"/>
      <c r="BR50" s="73"/>
      <c r="BS50" s="73"/>
      <c r="BT50" s="73"/>
      <c r="BU50" s="73"/>
      <c r="BV50" s="73"/>
      <c r="BW50" s="73"/>
      <c r="BX50" s="73"/>
      <c r="BY50" s="73"/>
      <c r="BZ50" s="7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2"/>
      <c r="BM51" s="73"/>
      <c r="BN51" s="73"/>
      <c r="BO51" s="73"/>
      <c r="BP51" s="73"/>
      <c r="BQ51" s="73"/>
      <c r="BR51" s="73"/>
      <c r="BS51" s="73"/>
      <c r="BT51" s="73"/>
      <c r="BU51" s="73"/>
      <c r="BV51" s="73"/>
      <c r="BW51" s="73"/>
      <c r="BX51" s="73"/>
      <c r="BY51" s="73"/>
      <c r="BZ51" s="7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2"/>
      <c r="BM52" s="73"/>
      <c r="BN52" s="73"/>
      <c r="BO52" s="73"/>
      <c r="BP52" s="73"/>
      <c r="BQ52" s="73"/>
      <c r="BR52" s="73"/>
      <c r="BS52" s="73"/>
      <c r="BT52" s="73"/>
      <c r="BU52" s="73"/>
      <c r="BV52" s="73"/>
      <c r="BW52" s="73"/>
      <c r="BX52" s="73"/>
      <c r="BY52" s="73"/>
      <c r="BZ52" s="7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2"/>
      <c r="BM53" s="73"/>
      <c r="BN53" s="73"/>
      <c r="BO53" s="73"/>
      <c r="BP53" s="73"/>
      <c r="BQ53" s="73"/>
      <c r="BR53" s="73"/>
      <c r="BS53" s="73"/>
      <c r="BT53" s="73"/>
      <c r="BU53" s="73"/>
      <c r="BV53" s="73"/>
      <c r="BW53" s="73"/>
      <c r="BX53" s="73"/>
      <c r="BY53" s="73"/>
      <c r="BZ53" s="7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2"/>
      <c r="BM54" s="73"/>
      <c r="BN54" s="73"/>
      <c r="BO54" s="73"/>
      <c r="BP54" s="73"/>
      <c r="BQ54" s="73"/>
      <c r="BR54" s="73"/>
      <c r="BS54" s="73"/>
      <c r="BT54" s="73"/>
      <c r="BU54" s="73"/>
      <c r="BV54" s="73"/>
      <c r="BW54" s="73"/>
      <c r="BX54" s="73"/>
      <c r="BY54" s="73"/>
      <c r="BZ54" s="7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2"/>
      <c r="BM55" s="73"/>
      <c r="BN55" s="73"/>
      <c r="BO55" s="73"/>
      <c r="BP55" s="73"/>
      <c r="BQ55" s="73"/>
      <c r="BR55" s="73"/>
      <c r="BS55" s="73"/>
      <c r="BT55" s="73"/>
      <c r="BU55" s="73"/>
      <c r="BV55" s="73"/>
      <c r="BW55" s="73"/>
      <c r="BX55" s="73"/>
      <c r="BY55" s="73"/>
      <c r="BZ55" s="74"/>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2"/>
      <c r="BM56" s="73"/>
      <c r="BN56" s="73"/>
      <c r="BO56" s="73"/>
      <c r="BP56" s="73"/>
      <c r="BQ56" s="73"/>
      <c r="BR56" s="73"/>
      <c r="BS56" s="73"/>
      <c r="BT56" s="73"/>
      <c r="BU56" s="73"/>
      <c r="BV56" s="73"/>
      <c r="BW56" s="73"/>
      <c r="BX56" s="73"/>
      <c r="BY56" s="73"/>
      <c r="BZ56" s="74"/>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2"/>
      <c r="BM57" s="73"/>
      <c r="BN57" s="73"/>
      <c r="BO57" s="73"/>
      <c r="BP57" s="73"/>
      <c r="BQ57" s="73"/>
      <c r="BR57" s="73"/>
      <c r="BS57" s="73"/>
      <c r="BT57" s="73"/>
      <c r="BU57" s="73"/>
      <c r="BV57" s="73"/>
      <c r="BW57" s="73"/>
      <c r="BX57" s="73"/>
      <c r="BY57" s="73"/>
      <c r="BZ57" s="74"/>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2"/>
      <c r="BM58" s="73"/>
      <c r="BN58" s="73"/>
      <c r="BO58" s="73"/>
      <c r="BP58" s="73"/>
      <c r="BQ58" s="73"/>
      <c r="BR58" s="73"/>
      <c r="BS58" s="73"/>
      <c r="BT58" s="73"/>
      <c r="BU58" s="73"/>
      <c r="BV58" s="73"/>
      <c r="BW58" s="73"/>
      <c r="BX58" s="73"/>
      <c r="BY58" s="73"/>
      <c r="BZ58" s="74"/>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2"/>
      <c r="BM59" s="73"/>
      <c r="BN59" s="73"/>
      <c r="BO59" s="73"/>
      <c r="BP59" s="73"/>
      <c r="BQ59" s="73"/>
      <c r="BR59" s="73"/>
      <c r="BS59" s="73"/>
      <c r="BT59" s="73"/>
      <c r="BU59" s="73"/>
      <c r="BV59" s="73"/>
      <c r="BW59" s="73"/>
      <c r="BX59" s="73"/>
      <c r="BY59" s="73"/>
      <c r="BZ59" s="74"/>
    </row>
    <row r="60" spans="1:78" ht="13.5" customHeight="1" x14ac:dyDescent="0.15">
      <c r="A60" s="2"/>
      <c r="B60" s="56" t="s">
        <v>11</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2"/>
      <c r="BM60" s="73"/>
      <c r="BN60" s="73"/>
      <c r="BO60" s="73"/>
      <c r="BP60" s="73"/>
      <c r="BQ60" s="73"/>
      <c r="BR60" s="73"/>
      <c r="BS60" s="73"/>
      <c r="BT60" s="73"/>
      <c r="BU60" s="73"/>
      <c r="BV60" s="73"/>
      <c r="BW60" s="73"/>
      <c r="BX60" s="73"/>
      <c r="BY60" s="73"/>
      <c r="BZ60" s="74"/>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2"/>
      <c r="BM61" s="73"/>
      <c r="BN61" s="73"/>
      <c r="BO61" s="73"/>
      <c r="BP61" s="73"/>
      <c r="BQ61" s="73"/>
      <c r="BR61" s="73"/>
      <c r="BS61" s="73"/>
      <c r="BT61" s="73"/>
      <c r="BU61" s="73"/>
      <c r="BV61" s="73"/>
      <c r="BW61" s="73"/>
      <c r="BX61" s="73"/>
      <c r="BY61" s="73"/>
      <c r="BZ61" s="7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2"/>
      <c r="BM62" s="73"/>
      <c r="BN62" s="73"/>
      <c r="BO62" s="73"/>
      <c r="BP62" s="73"/>
      <c r="BQ62" s="73"/>
      <c r="BR62" s="73"/>
      <c r="BS62" s="73"/>
      <c r="BT62" s="73"/>
      <c r="BU62" s="73"/>
      <c r="BV62" s="73"/>
      <c r="BW62" s="73"/>
      <c r="BX62" s="73"/>
      <c r="BY62" s="73"/>
      <c r="BZ62" s="7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2" t="s">
        <v>112</v>
      </c>
      <c r="BM66" s="73"/>
      <c r="BN66" s="73"/>
      <c r="BO66" s="73"/>
      <c r="BP66" s="73"/>
      <c r="BQ66" s="73"/>
      <c r="BR66" s="73"/>
      <c r="BS66" s="73"/>
      <c r="BT66" s="73"/>
      <c r="BU66" s="73"/>
      <c r="BV66" s="73"/>
      <c r="BW66" s="73"/>
      <c r="BX66" s="73"/>
      <c r="BY66" s="73"/>
      <c r="BZ66" s="7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2"/>
      <c r="BM67" s="73"/>
      <c r="BN67" s="73"/>
      <c r="BO67" s="73"/>
      <c r="BP67" s="73"/>
      <c r="BQ67" s="73"/>
      <c r="BR67" s="73"/>
      <c r="BS67" s="73"/>
      <c r="BT67" s="73"/>
      <c r="BU67" s="73"/>
      <c r="BV67" s="73"/>
      <c r="BW67" s="73"/>
      <c r="BX67" s="73"/>
      <c r="BY67" s="73"/>
      <c r="BZ67" s="7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2"/>
      <c r="BM68" s="73"/>
      <c r="BN68" s="73"/>
      <c r="BO68" s="73"/>
      <c r="BP68" s="73"/>
      <c r="BQ68" s="73"/>
      <c r="BR68" s="73"/>
      <c r="BS68" s="73"/>
      <c r="BT68" s="73"/>
      <c r="BU68" s="73"/>
      <c r="BV68" s="73"/>
      <c r="BW68" s="73"/>
      <c r="BX68" s="73"/>
      <c r="BY68" s="73"/>
      <c r="BZ68" s="7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2"/>
      <c r="BM69" s="73"/>
      <c r="BN69" s="73"/>
      <c r="BO69" s="73"/>
      <c r="BP69" s="73"/>
      <c r="BQ69" s="73"/>
      <c r="BR69" s="73"/>
      <c r="BS69" s="73"/>
      <c r="BT69" s="73"/>
      <c r="BU69" s="73"/>
      <c r="BV69" s="73"/>
      <c r="BW69" s="73"/>
      <c r="BX69" s="73"/>
      <c r="BY69" s="73"/>
      <c r="BZ69" s="7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2"/>
      <c r="BM70" s="73"/>
      <c r="BN70" s="73"/>
      <c r="BO70" s="73"/>
      <c r="BP70" s="73"/>
      <c r="BQ70" s="73"/>
      <c r="BR70" s="73"/>
      <c r="BS70" s="73"/>
      <c r="BT70" s="73"/>
      <c r="BU70" s="73"/>
      <c r="BV70" s="73"/>
      <c r="BW70" s="73"/>
      <c r="BX70" s="73"/>
      <c r="BY70" s="73"/>
      <c r="BZ70" s="7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2"/>
      <c r="BM71" s="73"/>
      <c r="BN71" s="73"/>
      <c r="BO71" s="73"/>
      <c r="BP71" s="73"/>
      <c r="BQ71" s="73"/>
      <c r="BR71" s="73"/>
      <c r="BS71" s="73"/>
      <c r="BT71" s="73"/>
      <c r="BU71" s="73"/>
      <c r="BV71" s="73"/>
      <c r="BW71" s="73"/>
      <c r="BX71" s="73"/>
      <c r="BY71" s="73"/>
      <c r="BZ71" s="7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2"/>
      <c r="BM72" s="73"/>
      <c r="BN72" s="73"/>
      <c r="BO72" s="73"/>
      <c r="BP72" s="73"/>
      <c r="BQ72" s="73"/>
      <c r="BR72" s="73"/>
      <c r="BS72" s="73"/>
      <c r="BT72" s="73"/>
      <c r="BU72" s="73"/>
      <c r="BV72" s="73"/>
      <c r="BW72" s="73"/>
      <c r="BX72" s="73"/>
      <c r="BY72" s="73"/>
      <c r="BZ72" s="7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2"/>
      <c r="BM73" s="73"/>
      <c r="BN73" s="73"/>
      <c r="BO73" s="73"/>
      <c r="BP73" s="73"/>
      <c r="BQ73" s="73"/>
      <c r="BR73" s="73"/>
      <c r="BS73" s="73"/>
      <c r="BT73" s="73"/>
      <c r="BU73" s="73"/>
      <c r="BV73" s="73"/>
      <c r="BW73" s="73"/>
      <c r="BX73" s="73"/>
      <c r="BY73" s="73"/>
      <c r="BZ73" s="7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2"/>
      <c r="BM74" s="73"/>
      <c r="BN74" s="73"/>
      <c r="BO74" s="73"/>
      <c r="BP74" s="73"/>
      <c r="BQ74" s="73"/>
      <c r="BR74" s="73"/>
      <c r="BS74" s="73"/>
      <c r="BT74" s="73"/>
      <c r="BU74" s="73"/>
      <c r="BV74" s="73"/>
      <c r="BW74" s="73"/>
      <c r="BX74" s="73"/>
      <c r="BY74" s="73"/>
      <c r="BZ74" s="7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2"/>
      <c r="BM75" s="73"/>
      <c r="BN75" s="73"/>
      <c r="BO75" s="73"/>
      <c r="BP75" s="73"/>
      <c r="BQ75" s="73"/>
      <c r="BR75" s="73"/>
      <c r="BS75" s="73"/>
      <c r="BT75" s="73"/>
      <c r="BU75" s="73"/>
      <c r="BV75" s="73"/>
      <c r="BW75" s="73"/>
      <c r="BX75" s="73"/>
      <c r="BY75" s="73"/>
      <c r="BZ75" s="7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2"/>
      <c r="BM76" s="73"/>
      <c r="BN76" s="73"/>
      <c r="BO76" s="73"/>
      <c r="BP76" s="73"/>
      <c r="BQ76" s="73"/>
      <c r="BR76" s="73"/>
      <c r="BS76" s="73"/>
      <c r="BT76" s="73"/>
      <c r="BU76" s="73"/>
      <c r="BV76" s="73"/>
      <c r="BW76" s="73"/>
      <c r="BX76" s="73"/>
      <c r="BY76" s="73"/>
      <c r="BZ76" s="7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2"/>
      <c r="BM77" s="73"/>
      <c r="BN77" s="73"/>
      <c r="BO77" s="73"/>
      <c r="BP77" s="73"/>
      <c r="BQ77" s="73"/>
      <c r="BR77" s="73"/>
      <c r="BS77" s="73"/>
      <c r="BT77" s="73"/>
      <c r="BU77" s="73"/>
      <c r="BV77" s="73"/>
      <c r="BW77" s="73"/>
      <c r="BX77" s="73"/>
      <c r="BY77" s="73"/>
      <c r="BZ77" s="7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2"/>
      <c r="BM78" s="73"/>
      <c r="BN78" s="73"/>
      <c r="BO78" s="73"/>
      <c r="BP78" s="73"/>
      <c r="BQ78" s="73"/>
      <c r="BR78" s="73"/>
      <c r="BS78" s="73"/>
      <c r="BT78" s="73"/>
      <c r="BU78" s="73"/>
      <c r="BV78" s="73"/>
      <c r="BW78" s="73"/>
      <c r="BX78" s="73"/>
      <c r="BY78" s="73"/>
      <c r="BZ78" s="74"/>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2"/>
      <c r="BM79" s="73"/>
      <c r="BN79" s="73"/>
      <c r="BO79" s="73"/>
      <c r="BP79" s="73"/>
      <c r="BQ79" s="73"/>
      <c r="BR79" s="73"/>
      <c r="BS79" s="73"/>
      <c r="BT79" s="73"/>
      <c r="BU79" s="73"/>
      <c r="BV79" s="73"/>
      <c r="BW79" s="73"/>
      <c r="BX79" s="73"/>
      <c r="BY79" s="73"/>
      <c r="BZ79" s="74"/>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2"/>
      <c r="BM80" s="73"/>
      <c r="BN80" s="73"/>
      <c r="BO80" s="73"/>
      <c r="BP80" s="73"/>
      <c r="BQ80" s="73"/>
      <c r="BR80" s="73"/>
      <c r="BS80" s="73"/>
      <c r="BT80" s="73"/>
      <c r="BU80" s="73"/>
      <c r="BV80" s="73"/>
      <c r="BW80" s="73"/>
      <c r="BX80" s="73"/>
      <c r="BY80" s="73"/>
      <c r="BZ80" s="74"/>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2"/>
      <c r="BM81" s="73"/>
      <c r="BN81" s="73"/>
      <c r="BO81" s="73"/>
      <c r="BP81" s="73"/>
      <c r="BQ81" s="73"/>
      <c r="BR81" s="73"/>
      <c r="BS81" s="73"/>
      <c r="BT81" s="73"/>
      <c r="BU81" s="73"/>
      <c r="BV81" s="73"/>
      <c r="BW81" s="73"/>
      <c r="BX81" s="73"/>
      <c r="BY81" s="73"/>
      <c r="BZ81" s="74"/>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5"/>
      <c r="BM82" s="76"/>
      <c r="BN82" s="76"/>
      <c r="BO82" s="76"/>
      <c r="BP82" s="76"/>
      <c r="BQ82" s="76"/>
      <c r="BR82" s="76"/>
      <c r="BS82" s="76"/>
      <c r="BT82" s="76"/>
      <c r="BU82" s="76"/>
      <c r="BV82" s="76"/>
      <c r="BW82" s="76"/>
      <c r="BX82" s="76"/>
      <c r="BY82" s="76"/>
      <c r="BZ82" s="77"/>
    </row>
    <row r="83" spans="1:78" x14ac:dyDescent="0.15">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46</v>
      </c>
      <c r="C84" s="6"/>
      <c r="D84" s="6"/>
      <c r="E84" s="6" t="s">
        <v>48</v>
      </c>
      <c r="F84" s="6" t="s">
        <v>49</v>
      </c>
      <c r="G84" s="6" t="s">
        <v>50</v>
      </c>
      <c r="H84" s="6" t="s">
        <v>43</v>
      </c>
      <c r="I84" s="6" t="s">
        <v>9</v>
      </c>
      <c r="J84" s="6" t="s">
        <v>51</v>
      </c>
      <c r="K84" s="6" t="s">
        <v>52</v>
      </c>
      <c r="L84" s="6" t="s">
        <v>33</v>
      </c>
      <c r="M84" s="6" t="s">
        <v>36</v>
      </c>
      <c r="N84" s="6" t="s">
        <v>54</v>
      </c>
      <c r="O84" s="6" t="s">
        <v>56</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6zzLJoiyWrYd8h9GO+cXCYXa5T743Zh+oLAi1MksY0TZtYgpfH0O0tTLRq4vZCi5pKuE2sL715ziD3PTHvn45g==" saltValue="eBVCxMES+XYF1rYU3Y32V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32</v>
      </c>
      <c r="C3" s="16" t="s">
        <v>60</v>
      </c>
      <c r="D3" s="16" t="s">
        <v>39</v>
      </c>
      <c r="E3" s="16" t="s">
        <v>4</v>
      </c>
      <c r="F3" s="16" t="s">
        <v>3</v>
      </c>
      <c r="G3" s="16" t="s">
        <v>25</v>
      </c>
      <c r="H3" s="80" t="s">
        <v>61</v>
      </c>
      <c r="I3" s="81"/>
      <c r="J3" s="81"/>
      <c r="K3" s="81"/>
      <c r="L3" s="81"/>
      <c r="M3" s="81"/>
      <c r="N3" s="81"/>
      <c r="O3" s="81"/>
      <c r="P3" s="81"/>
      <c r="Q3" s="81"/>
      <c r="R3" s="81"/>
      <c r="S3" s="81"/>
      <c r="T3" s="81"/>
      <c r="U3" s="81"/>
      <c r="V3" s="81"/>
      <c r="W3" s="81"/>
      <c r="X3" s="82"/>
      <c r="Y3" s="78" t="s">
        <v>55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11</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62</v>
      </c>
      <c r="B4" s="17"/>
      <c r="C4" s="17"/>
      <c r="D4" s="17"/>
      <c r="E4" s="17"/>
      <c r="F4" s="17"/>
      <c r="G4" s="17"/>
      <c r="H4" s="83"/>
      <c r="I4" s="84"/>
      <c r="J4" s="84"/>
      <c r="K4" s="84"/>
      <c r="L4" s="84"/>
      <c r="M4" s="84"/>
      <c r="N4" s="84"/>
      <c r="O4" s="84"/>
      <c r="P4" s="84"/>
      <c r="Q4" s="84"/>
      <c r="R4" s="84"/>
      <c r="S4" s="84"/>
      <c r="T4" s="84"/>
      <c r="U4" s="84"/>
      <c r="V4" s="84"/>
      <c r="W4" s="84"/>
      <c r="X4" s="85"/>
      <c r="Y4" s="79" t="s">
        <v>53</v>
      </c>
      <c r="Z4" s="79"/>
      <c r="AA4" s="79"/>
      <c r="AB4" s="79"/>
      <c r="AC4" s="79"/>
      <c r="AD4" s="79"/>
      <c r="AE4" s="79"/>
      <c r="AF4" s="79"/>
      <c r="AG4" s="79"/>
      <c r="AH4" s="79"/>
      <c r="AI4" s="79"/>
      <c r="AJ4" s="79" t="s">
        <v>47</v>
      </c>
      <c r="AK4" s="79"/>
      <c r="AL4" s="79"/>
      <c r="AM4" s="79"/>
      <c r="AN4" s="79"/>
      <c r="AO4" s="79"/>
      <c r="AP4" s="79"/>
      <c r="AQ4" s="79"/>
      <c r="AR4" s="79"/>
      <c r="AS4" s="79"/>
      <c r="AT4" s="79"/>
      <c r="AU4" s="79" t="s">
        <v>28</v>
      </c>
      <c r="AV4" s="79"/>
      <c r="AW4" s="79"/>
      <c r="AX4" s="79"/>
      <c r="AY4" s="79"/>
      <c r="AZ4" s="79"/>
      <c r="BA4" s="79"/>
      <c r="BB4" s="79"/>
      <c r="BC4" s="79"/>
      <c r="BD4" s="79"/>
      <c r="BE4" s="79"/>
      <c r="BF4" s="79" t="s">
        <v>64</v>
      </c>
      <c r="BG4" s="79"/>
      <c r="BH4" s="79"/>
      <c r="BI4" s="79"/>
      <c r="BJ4" s="79"/>
      <c r="BK4" s="79"/>
      <c r="BL4" s="79"/>
      <c r="BM4" s="79"/>
      <c r="BN4" s="79"/>
      <c r="BO4" s="79"/>
      <c r="BP4" s="79"/>
      <c r="BQ4" s="79" t="s">
        <v>15</v>
      </c>
      <c r="BR4" s="79"/>
      <c r="BS4" s="79"/>
      <c r="BT4" s="79"/>
      <c r="BU4" s="79"/>
      <c r="BV4" s="79"/>
      <c r="BW4" s="79"/>
      <c r="BX4" s="79"/>
      <c r="BY4" s="79"/>
      <c r="BZ4" s="79"/>
      <c r="CA4" s="79"/>
      <c r="CB4" s="79" t="s">
        <v>63</v>
      </c>
      <c r="CC4" s="79"/>
      <c r="CD4" s="79"/>
      <c r="CE4" s="79"/>
      <c r="CF4" s="79"/>
      <c r="CG4" s="79"/>
      <c r="CH4" s="79"/>
      <c r="CI4" s="79"/>
      <c r="CJ4" s="79"/>
      <c r="CK4" s="79"/>
      <c r="CL4" s="79"/>
      <c r="CM4" s="79" t="s">
        <v>1</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82155</v>
      </c>
      <c r="D6" s="19">
        <f t="shared" si="1"/>
        <v>46</v>
      </c>
      <c r="E6" s="19">
        <f t="shared" si="1"/>
        <v>17</v>
      </c>
      <c r="F6" s="19">
        <f t="shared" si="1"/>
        <v>1</v>
      </c>
      <c r="G6" s="19">
        <f t="shared" si="1"/>
        <v>0</v>
      </c>
      <c r="H6" s="19" t="str">
        <f t="shared" si="1"/>
        <v>茨城県　北茨城市</v>
      </c>
      <c r="I6" s="19" t="str">
        <f t="shared" si="1"/>
        <v>法適用</v>
      </c>
      <c r="J6" s="19" t="str">
        <f t="shared" si="1"/>
        <v>下水道事業</v>
      </c>
      <c r="K6" s="19" t="str">
        <f t="shared" si="1"/>
        <v>公共下水道</v>
      </c>
      <c r="L6" s="19" t="str">
        <f t="shared" si="1"/>
        <v>Cc2</v>
      </c>
      <c r="M6" s="19" t="str">
        <f t="shared" si="1"/>
        <v>非設置</v>
      </c>
      <c r="N6" s="23" t="str">
        <f t="shared" si="1"/>
        <v>-</v>
      </c>
      <c r="O6" s="23">
        <f t="shared" si="1"/>
        <v>64.02</v>
      </c>
      <c r="P6" s="23">
        <f t="shared" si="1"/>
        <v>11.2</v>
      </c>
      <c r="Q6" s="23">
        <f t="shared" si="1"/>
        <v>78.48</v>
      </c>
      <c r="R6" s="23">
        <f t="shared" si="1"/>
        <v>3850</v>
      </c>
      <c r="S6" s="23">
        <f t="shared" si="1"/>
        <v>40014</v>
      </c>
      <c r="T6" s="23">
        <f t="shared" si="1"/>
        <v>186.79</v>
      </c>
      <c r="U6" s="23">
        <f t="shared" si="1"/>
        <v>214.22</v>
      </c>
      <c r="V6" s="23">
        <f t="shared" si="1"/>
        <v>4450</v>
      </c>
      <c r="W6" s="23">
        <f t="shared" si="1"/>
        <v>1.28</v>
      </c>
      <c r="X6" s="23">
        <f t="shared" si="1"/>
        <v>3476.56</v>
      </c>
      <c r="Y6" s="27">
        <f t="shared" ref="Y6:AH6" si="2">IF(Y7="",NA(),Y7)</f>
        <v>88.55</v>
      </c>
      <c r="Z6" s="27">
        <f t="shared" si="2"/>
        <v>83.73</v>
      </c>
      <c r="AA6" s="27">
        <f t="shared" si="2"/>
        <v>78.05</v>
      </c>
      <c r="AB6" s="27">
        <f t="shared" si="2"/>
        <v>101.76</v>
      </c>
      <c r="AC6" s="27">
        <f t="shared" si="2"/>
        <v>96.74</v>
      </c>
      <c r="AD6" s="27">
        <f t="shared" si="2"/>
        <v>107.21</v>
      </c>
      <c r="AE6" s="27">
        <f t="shared" si="2"/>
        <v>107.08</v>
      </c>
      <c r="AF6" s="27">
        <f t="shared" si="2"/>
        <v>106.08</v>
      </c>
      <c r="AG6" s="27">
        <f t="shared" si="2"/>
        <v>106.87</v>
      </c>
      <c r="AH6" s="27">
        <f t="shared" si="2"/>
        <v>106.45</v>
      </c>
      <c r="AI6" s="23" t="str">
        <f>IF(AI7="","",IF(AI7="-","【-】","【"&amp;SUBSTITUTE(TEXT(AI7,"#,##0.00"),"-","△")&amp;"】"))</f>
        <v>【105.36】</v>
      </c>
      <c r="AJ6" s="27">
        <f t="shared" ref="AJ6:AS6" si="3">IF(AJ7="",NA(),AJ7)</f>
        <v>76.88</v>
      </c>
      <c r="AK6" s="27">
        <f t="shared" si="3"/>
        <v>197.91</v>
      </c>
      <c r="AL6" s="27">
        <f t="shared" si="3"/>
        <v>317.85000000000002</v>
      </c>
      <c r="AM6" s="27">
        <f t="shared" si="3"/>
        <v>308.14999999999998</v>
      </c>
      <c r="AN6" s="27">
        <f t="shared" si="3"/>
        <v>320.48</v>
      </c>
      <c r="AO6" s="27">
        <f t="shared" si="3"/>
        <v>43.71</v>
      </c>
      <c r="AP6" s="27">
        <f t="shared" si="3"/>
        <v>45.94</v>
      </c>
      <c r="AQ6" s="27">
        <f t="shared" si="3"/>
        <v>29.34</v>
      </c>
      <c r="AR6" s="27">
        <f t="shared" si="3"/>
        <v>21.73</v>
      </c>
      <c r="AS6" s="27">
        <f t="shared" si="3"/>
        <v>19.96</v>
      </c>
      <c r="AT6" s="23" t="str">
        <f>IF(AT7="","",IF(AT7="-","【-】","【"&amp;SUBSTITUTE(TEXT(AT7,"#,##0.00"),"-","△")&amp;"】"))</f>
        <v>【3.12】</v>
      </c>
      <c r="AU6" s="27">
        <f t="shared" ref="AU6:BD6" si="4">IF(AU7="",NA(),AU7)</f>
        <v>34.82</v>
      </c>
      <c r="AV6" s="27">
        <f t="shared" si="4"/>
        <v>51.53</v>
      </c>
      <c r="AW6" s="27">
        <f t="shared" si="4"/>
        <v>71.23</v>
      </c>
      <c r="AX6" s="27">
        <f t="shared" si="4"/>
        <v>84.72</v>
      </c>
      <c r="AY6" s="27">
        <f t="shared" si="4"/>
        <v>72.28</v>
      </c>
      <c r="AZ6" s="27">
        <f t="shared" si="4"/>
        <v>40.67</v>
      </c>
      <c r="BA6" s="27">
        <f t="shared" si="4"/>
        <v>47.7</v>
      </c>
      <c r="BB6" s="27">
        <f t="shared" si="4"/>
        <v>50.59</v>
      </c>
      <c r="BC6" s="27">
        <f t="shared" si="4"/>
        <v>62.37</v>
      </c>
      <c r="BD6" s="27">
        <f t="shared" si="4"/>
        <v>63.88</v>
      </c>
      <c r="BE6" s="23" t="str">
        <f>IF(BE7="","",IF(BE7="-","【-】","【"&amp;SUBSTITUTE(TEXT(BE7,"#,##0.00"),"-","△")&amp;"】"))</f>
        <v>【82.75】</v>
      </c>
      <c r="BF6" s="23">
        <f t="shared" ref="BF6:BO6" si="5">IF(BF7="",NA(),BF7)</f>
        <v>0</v>
      </c>
      <c r="BG6" s="23">
        <f t="shared" si="5"/>
        <v>0</v>
      </c>
      <c r="BH6" s="23">
        <f t="shared" si="5"/>
        <v>0</v>
      </c>
      <c r="BI6" s="23">
        <f t="shared" si="5"/>
        <v>0</v>
      </c>
      <c r="BJ6" s="23">
        <f t="shared" si="5"/>
        <v>0</v>
      </c>
      <c r="BK6" s="27">
        <f t="shared" si="5"/>
        <v>1050.51</v>
      </c>
      <c r="BL6" s="27">
        <f t="shared" si="5"/>
        <v>1102.01</v>
      </c>
      <c r="BM6" s="27">
        <f t="shared" si="5"/>
        <v>987.36</v>
      </c>
      <c r="BN6" s="27">
        <f t="shared" si="5"/>
        <v>1042.77</v>
      </c>
      <c r="BO6" s="27">
        <f t="shared" si="5"/>
        <v>943.46</v>
      </c>
      <c r="BP6" s="23" t="str">
        <f>IF(BP7="","",IF(BP7="-","【-】","【"&amp;SUBSTITUTE(TEXT(BP7,"#,##0.00"),"-","△")&amp;"】"))</f>
        <v>【602.56】</v>
      </c>
      <c r="BQ6" s="27">
        <f t="shared" ref="BQ6:BZ6" si="6">IF(BQ7="",NA(),BQ7)</f>
        <v>57.55</v>
      </c>
      <c r="BR6" s="27">
        <f t="shared" si="6"/>
        <v>73.08</v>
      </c>
      <c r="BS6" s="27">
        <f t="shared" si="6"/>
        <v>74.680000000000007</v>
      </c>
      <c r="BT6" s="27">
        <f t="shared" si="6"/>
        <v>67.540000000000006</v>
      </c>
      <c r="BU6" s="27">
        <f t="shared" si="6"/>
        <v>62.57</v>
      </c>
      <c r="BV6" s="27">
        <f t="shared" si="6"/>
        <v>82.65</v>
      </c>
      <c r="BW6" s="27">
        <f t="shared" si="6"/>
        <v>82.55</v>
      </c>
      <c r="BX6" s="27">
        <f t="shared" si="6"/>
        <v>83.55</v>
      </c>
      <c r="BY6" s="27">
        <f t="shared" si="6"/>
        <v>84.48</v>
      </c>
      <c r="BZ6" s="27">
        <f t="shared" si="6"/>
        <v>79.22</v>
      </c>
      <c r="CA6" s="23" t="str">
        <f>IF(CA7="","",IF(CA7="-","【-】","【"&amp;SUBSTITUTE(TEXT(CA7,"#,##0.00"),"-","△")&amp;"】"))</f>
        <v>【97.94】</v>
      </c>
      <c r="CB6" s="27">
        <f t="shared" ref="CB6:CK6" si="7">IF(CB7="",NA(),CB7)</f>
        <v>343.18</v>
      </c>
      <c r="CC6" s="27">
        <f t="shared" si="7"/>
        <v>271.86</v>
      </c>
      <c r="CD6" s="27">
        <f t="shared" si="7"/>
        <v>270.10000000000002</v>
      </c>
      <c r="CE6" s="27">
        <f t="shared" si="7"/>
        <v>298.70999999999998</v>
      </c>
      <c r="CF6" s="27">
        <f t="shared" si="7"/>
        <v>324.32</v>
      </c>
      <c r="CG6" s="27">
        <f t="shared" si="7"/>
        <v>186.3</v>
      </c>
      <c r="CH6" s="27">
        <f t="shared" si="7"/>
        <v>188.38</v>
      </c>
      <c r="CI6" s="27">
        <f t="shared" si="7"/>
        <v>185.98</v>
      </c>
      <c r="CJ6" s="27">
        <f t="shared" si="7"/>
        <v>187.11</v>
      </c>
      <c r="CK6" s="27">
        <f t="shared" si="7"/>
        <v>202.47</v>
      </c>
      <c r="CL6" s="23" t="str">
        <f>IF(CL7="","",IF(CL7="-","【-】","【"&amp;SUBSTITUTE(TEXT(CL7,"#,##0.00"),"-","△")&amp;"】"))</f>
        <v>【140.98】</v>
      </c>
      <c r="CM6" s="27">
        <f t="shared" ref="CM6:CV6" si="8">IF(CM7="",NA(),CM7)</f>
        <v>27.88</v>
      </c>
      <c r="CN6" s="27">
        <f t="shared" si="8"/>
        <v>32.229999999999997</v>
      </c>
      <c r="CO6" s="27">
        <f t="shared" si="8"/>
        <v>29.08</v>
      </c>
      <c r="CP6" s="27">
        <f t="shared" si="8"/>
        <v>29.6</v>
      </c>
      <c r="CQ6" s="27">
        <f t="shared" si="8"/>
        <v>29.95</v>
      </c>
      <c r="CR6" s="27">
        <f t="shared" si="8"/>
        <v>50.53</v>
      </c>
      <c r="CS6" s="27">
        <f t="shared" si="8"/>
        <v>51.42</v>
      </c>
      <c r="CT6" s="27">
        <f t="shared" si="8"/>
        <v>48.95</v>
      </c>
      <c r="CU6" s="27">
        <f t="shared" si="8"/>
        <v>49.28</v>
      </c>
      <c r="CV6" s="27">
        <f t="shared" si="8"/>
        <v>50.62</v>
      </c>
      <c r="CW6" s="23" t="str">
        <f>IF(CW7="","",IF(CW7="-","【-】","【"&amp;SUBSTITUTE(TEXT(CW7,"#,##0.00"),"-","△")&amp;"】"))</f>
        <v>【60.13】</v>
      </c>
      <c r="CX6" s="27">
        <f t="shared" ref="CX6:DG6" si="9">IF(CX7="",NA(),CX7)</f>
        <v>74.819999999999993</v>
      </c>
      <c r="CY6" s="27">
        <f t="shared" si="9"/>
        <v>77.55</v>
      </c>
      <c r="CZ6" s="27">
        <f t="shared" si="9"/>
        <v>73.86</v>
      </c>
      <c r="DA6" s="27">
        <f t="shared" si="9"/>
        <v>73.61</v>
      </c>
      <c r="DB6" s="27">
        <f t="shared" si="9"/>
        <v>72.72</v>
      </c>
      <c r="DC6" s="27">
        <f t="shared" si="9"/>
        <v>82.08</v>
      </c>
      <c r="DD6" s="27">
        <f t="shared" si="9"/>
        <v>81.34</v>
      </c>
      <c r="DE6" s="27">
        <f t="shared" si="9"/>
        <v>81.14</v>
      </c>
      <c r="DF6" s="27">
        <f t="shared" si="9"/>
        <v>79.7</v>
      </c>
      <c r="DG6" s="27">
        <f t="shared" si="9"/>
        <v>79</v>
      </c>
      <c r="DH6" s="23" t="str">
        <f>IF(DH7="","",IF(DH7="-","【-】","【"&amp;SUBSTITUTE(TEXT(DH7,"#,##0.00"),"-","△")&amp;"】"))</f>
        <v>【96.00】</v>
      </c>
      <c r="DI6" s="27">
        <f t="shared" ref="DI6:DR6" si="10">IF(DI7="",NA(),DI7)</f>
        <v>3.84</v>
      </c>
      <c r="DJ6" s="27">
        <f t="shared" si="10"/>
        <v>7.6</v>
      </c>
      <c r="DK6" s="27">
        <f t="shared" si="10"/>
        <v>11.21</v>
      </c>
      <c r="DL6" s="27">
        <f t="shared" si="10"/>
        <v>14.4</v>
      </c>
      <c r="DM6" s="27">
        <f t="shared" si="10"/>
        <v>17.510000000000002</v>
      </c>
      <c r="DN6" s="27">
        <f t="shared" si="10"/>
        <v>12.7</v>
      </c>
      <c r="DO6" s="27">
        <f t="shared" si="10"/>
        <v>14.65</v>
      </c>
      <c r="DP6" s="27">
        <f t="shared" si="10"/>
        <v>16.11</v>
      </c>
      <c r="DQ6" s="27">
        <f t="shared" si="10"/>
        <v>17.05</v>
      </c>
      <c r="DR6" s="27">
        <f t="shared" si="10"/>
        <v>17.62</v>
      </c>
      <c r="DS6" s="23" t="str">
        <f>IF(DS7="","",IF(DS7="-","【-】","【"&amp;SUBSTITUTE(TEXT(DS7,"#,##0.00"),"-","△")&amp;"】"))</f>
        <v>【42.20】</v>
      </c>
      <c r="DT6" s="23">
        <f t="shared" ref="DT6:EC6" si="11">IF(DT7="",NA(),DT7)</f>
        <v>0</v>
      </c>
      <c r="DU6" s="23">
        <f t="shared" si="11"/>
        <v>0</v>
      </c>
      <c r="DV6" s="23">
        <f t="shared" si="11"/>
        <v>0</v>
      </c>
      <c r="DW6" s="23">
        <f t="shared" si="11"/>
        <v>0</v>
      </c>
      <c r="DX6" s="23">
        <f t="shared" si="11"/>
        <v>0</v>
      </c>
      <c r="DY6" s="23">
        <f t="shared" si="11"/>
        <v>0</v>
      </c>
      <c r="DZ6" s="27">
        <f t="shared" si="11"/>
        <v>0.1</v>
      </c>
      <c r="EA6" s="27">
        <f t="shared" si="11"/>
        <v>0.17</v>
      </c>
      <c r="EB6" s="27">
        <f t="shared" si="11"/>
        <v>0.22</v>
      </c>
      <c r="EC6" s="27">
        <f t="shared" si="11"/>
        <v>0.18</v>
      </c>
      <c r="ED6" s="23" t="str">
        <f>IF(ED7="","",IF(ED7="-","【-】","【"&amp;SUBSTITUTE(TEXT(ED7,"#,##0.00"),"-","△")&amp;"】"))</f>
        <v>【9.46】</v>
      </c>
      <c r="EE6" s="23">
        <f t="shared" ref="EE6:EN6" si="12">IF(EE7="",NA(),EE7)</f>
        <v>0</v>
      </c>
      <c r="EF6" s="23">
        <f t="shared" si="12"/>
        <v>0</v>
      </c>
      <c r="EG6" s="23">
        <f t="shared" si="12"/>
        <v>0</v>
      </c>
      <c r="EH6" s="23">
        <f t="shared" si="12"/>
        <v>0</v>
      </c>
      <c r="EI6" s="23">
        <f t="shared" si="12"/>
        <v>0</v>
      </c>
      <c r="EJ6" s="27">
        <f t="shared" si="12"/>
        <v>1.65</v>
      </c>
      <c r="EK6" s="27">
        <f t="shared" si="12"/>
        <v>0.14000000000000001</v>
      </c>
      <c r="EL6" s="27">
        <f t="shared" si="12"/>
        <v>0.08</v>
      </c>
      <c r="EM6" s="27">
        <f t="shared" si="12"/>
        <v>0.57999999999999996</v>
      </c>
      <c r="EN6" s="27">
        <f t="shared" si="12"/>
        <v>0.09</v>
      </c>
      <c r="EO6" s="23" t="str">
        <f>IF(EO7="","",IF(EO7="-","【-】","【"&amp;SUBSTITUTE(TEXT(EO7,"#,##0.00"),"-","△")&amp;"】"))</f>
        <v>【0.19】</v>
      </c>
    </row>
    <row r="7" spans="1:148" s="13" customFormat="1" x14ac:dyDescent="0.15">
      <c r="A7" s="14"/>
      <c r="B7" s="20">
        <v>2024</v>
      </c>
      <c r="C7" s="20">
        <v>82155</v>
      </c>
      <c r="D7" s="20">
        <v>46</v>
      </c>
      <c r="E7" s="20">
        <v>17</v>
      </c>
      <c r="F7" s="20">
        <v>1</v>
      </c>
      <c r="G7" s="20">
        <v>0</v>
      </c>
      <c r="H7" s="20" t="s">
        <v>6</v>
      </c>
      <c r="I7" s="20" t="s">
        <v>96</v>
      </c>
      <c r="J7" s="20" t="s">
        <v>97</v>
      </c>
      <c r="K7" s="20" t="s">
        <v>98</v>
      </c>
      <c r="L7" s="20" t="s">
        <v>99</v>
      </c>
      <c r="M7" s="20" t="s">
        <v>100</v>
      </c>
      <c r="N7" s="24" t="s">
        <v>101</v>
      </c>
      <c r="O7" s="24">
        <v>64.02</v>
      </c>
      <c r="P7" s="24">
        <v>11.2</v>
      </c>
      <c r="Q7" s="24">
        <v>78.48</v>
      </c>
      <c r="R7" s="24">
        <v>3850</v>
      </c>
      <c r="S7" s="24">
        <v>40014</v>
      </c>
      <c r="T7" s="24">
        <v>186.79</v>
      </c>
      <c r="U7" s="24">
        <v>214.22</v>
      </c>
      <c r="V7" s="24">
        <v>4450</v>
      </c>
      <c r="W7" s="24">
        <v>1.28</v>
      </c>
      <c r="X7" s="24">
        <v>3476.56</v>
      </c>
      <c r="Y7" s="24">
        <v>88.55</v>
      </c>
      <c r="Z7" s="24">
        <v>83.73</v>
      </c>
      <c r="AA7" s="24">
        <v>78.05</v>
      </c>
      <c r="AB7" s="24">
        <v>101.76</v>
      </c>
      <c r="AC7" s="24">
        <v>96.74</v>
      </c>
      <c r="AD7" s="24">
        <v>107.21</v>
      </c>
      <c r="AE7" s="24">
        <v>107.08</v>
      </c>
      <c r="AF7" s="24">
        <v>106.08</v>
      </c>
      <c r="AG7" s="24">
        <v>106.87</v>
      </c>
      <c r="AH7" s="24">
        <v>106.45</v>
      </c>
      <c r="AI7" s="24">
        <v>105.36</v>
      </c>
      <c r="AJ7" s="24">
        <v>76.88</v>
      </c>
      <c r="AK7" s="24">
        <v>197.91</v>
      </c>
      <c r="AL7" s="24">
        <v>317.85000000000002</v>
      </c>
      <c r="AM7" s="24">
        <v>308.14999999999998</v>
      </c>
      <c r="AN7" s="24">
        <v>320.48</v>
      </c>
      <c r="AO7" s="24">
        <v>43.71</v>
      </c>
      <c r="AP7" s="24">
        <v>45.94</v>
      </c>
      <c r="AQ7" s="24">
        <v>29.34</v>
      </c>
      <c r="AR7" s="24">
        <v>21.73</v>
      </c>
      <c r="AS7" s="24">
        <v>19.96</v>
      </c>
      <c r="AT7" s="24">
        <v>3.12</v>
      </c>
      <c r="AU7" s="24">
        <v>34.82</v>
      </c>
      <c r="AV7" s="24">
        <v>51.53</v>
      </c>
      <c r="AW7" s="24">
        <v>71.23</v>
      </c>
      <c r="AX7" s="24">
        <v>84.72</v>
      </c>
      <c r="AY7" s="24">
        <v>72.28</v>
      </c>
      <c r="AZ7" s="24">
        <v>40.67</v>
      </c>
      <c r="BA7" s="24">
        <v>47.7</v>
      </c>
      <c r="BB7" s="24">
        <v>50.59</v>
      </c>
      <c r="BC7" s="24">
        <v>62.37</v>
      </c>
      <c r="BD7" s="24">
        <v>63.88</v>
      </c>
      <c r="BE7" s="24">
        <v>82.75</v>
      </c>
      <c r="BF7" s="24">
        <v>0</v>
      </c>
      <c r="BG7" s="24">
        <v>0</v>
      </c>
      <c r="BH7" s="24">
        <v>0</v>
      </c>
      <c r="BI7" s="24">
        <v>0</v>
      </c>
      <c r="BJ7" s="24">
        <v>0</v>
      </c>
      <c r="BK7" s="24">
        <v>1050.51</v>
      </c>
      <c r="BL7" s="24">
        <v>1102.01</v>
      </c>
      <c r="BM7" s="24">
        <v>987.36</v>
      </c>
      <c r="BN7" s="24">
        <v>1042.77</v>
      </c>
      <c r="BO7" s="24">
        <v>943.46</v>
      </c>
      <c r="BP7" s="24">
        <v>602.55999999999995</v>
      </c>
      <c r="BQ7" s="24">
        <v>57.55</v>
      </c>
      <c r="BR7" s="24">
        <v>73.08</v>
      </c>
      <c r="BS7" s="24">
        <v>74.680000000000007</v>
      </c>
      <c r="BT7" s="24">
        <v>67.540000000000006</v>
      </c>
      <c r="BU7" s="24">
        <v>62.57</v>
      </c>
      <c r="BV7" s="24">
        <v>82.65</v>
      </c>
      <c r="BW7" s="24">
        <v>82.55</v>
      </c>
      <c r="BX7" s="24">
        <v>83.55</v>
      </c>
      <c r="BY7" s="24">
        <v>84.48</v>
      </c>
      <c r="BZ7" s="24">
        <v>79.22</v>
      </c>
      <c r="CA7" s="24">
        <v>97.94</v>
      </c>
      <c r="CB7" s="24">
        <v>343.18</v>
      </c>
      <c r="CC7" s="24">
        <v>271.86</v>
      </c>
      <c r="CD7" s="24">
        <v>270.10000000000002</v>
      </c>
      <c r="CE7" s="24">
        <v>298.70999999999998</v>
      </c>
      <c r="CF7" s="24">
        <v>324.32</v>
      </c>
      <c r="CG7" s="24">
        <v>186.3</v>
      </c>
      <c r="CH7" s="24">
        <v>188.38</v>
      </c>
      <c r="CI7" s="24">
        <v>185.98</v>
      </c>
      <c r="CJ7" s="24">
        <v>187.11</v>
      </c>
      <c r="CK7" s="24">
        <v>202.47</v>
      </c>
      <c r="CL7" s="24">
        <v>140.97999999999999</v>
      </c>
      <c r="CM7" s="24">
        <v>27.88</v>
      </c>
      <c r="CN7" s="24">
        <v>32.229999999999997</v>
      </c>
      <c r="CO7" s="24">
        <v>29.08</v>
      </c>
      <c r="CP7" s="24">
        <v>29.6</v>
      </c>
      <c r="CQ7" s="24">
        <v>29.95</v>
      </c>
      <c r="CR7" s="24">
        <v>50.53</v>
      </c>
      <c r="CS7" s="24">
        <v>51.42</v>
      </c>
      <c r="CT7" s="24">
        <v>48.95</v>
      </c>
      <c r="CU7" s="24">
        <v>49.28</v>
      </c>
      <c r="CV7" s="24">
        <v>50.62</v>
      </c>
      <c r="CW7" s="24">
        <v>60.13</v>
      </c>
      <c r="CX7" s="24">
        <v>74.819999999999993</v>
      </c>
      <c r="CY7" s="24">
        <v>77.55</v>
      </c>
      <c r="CZ7" s="24">
        <v>73.86</v>
      </c>
      <c r="DA7" s="24">
        <v>73.61</v>
      </c>
      <c r="DB7" s="24">
        <v>72.72</v>
      </c>
      <c r="DC7" s="24">
        <v>82.08</v>
      </c>
      <c r="DD7" s="24">
        <v>81.34</v>
      </c>
      <c r="DE7" s="24">
        <v>81.14</v>
      </c>
      <c r="DF7" s="24">
        <v>79.7</v>
      </c>
      <c r="DG7" s="24">
        <v>79</v>
      </c>
      <c r="DH7" s="24">
        <v>96</v>
      </c>
      <c r="DI7" s="24">
        <v>3.84</v>
      </c>
      <c r="DJ7" s="24">
        <v>7.6</v>
      </c>
      <c r="DK7" s="24">
        <v>11.21</v>
      </c>
      <c r="DL7" s="24">
        <v>14.4</v>
      </c>
      <c r="DM7" s="24">
        <v>17.510000000000002</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cp:lastPrinted>2026-01-23T08:03:04Z</cp:lastPrinted>
  <dcterms:created xsi:type="dcterms:W3CDTF">2025-12-23T05:57:41Z</dcterms:created>
  <dcterms:modified xsi:type="dcterms:W3CDTF">2026-02-26T06:47:45Z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2026-01-28T04:06:37Z</vt:filetime>
  </property>
</Properties>
</file>