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110645EB-CC13-4649-808D-13D3120D44B4}" xr6:coauthVersionLast="47" xr6:coauthVersionMax="47" xr10:uidLastSave="{00000000-0000-0000-0000-000000000000}"/>
  <workbookProtection workbookAlgorithmName="SHA-512" workbookHashValue="xBbAd1jx9G9hS7Ri9jXIGNqHeMlspZ51bmJBIwi3bouIFWg2ZgvnOo6Y8JuQEj8lEDmg1GB0EDNLOtYiNcFTmw==" workbookSaltValue="muiLB/CkvemPa7vVm4JIW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P10" i="4"/>
  <c r="AT8" i="4"/>
  <c r="W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<sst xmlns="http://schemas.openxmlformats.org/spreadsheetml/2006/main" count="231" uniqueCount="117">
  <si>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</si>
  <si>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</si>
  <si>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</si>
  <si>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</si>
  <si>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</si>
  <si>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</si>
  <si>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</si>
  <si>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</si>
  <si>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</si>
  <si>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</si>
  <si>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</si>
  <si>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</si>
  <si>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</si>
  <si>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</si>
  <si>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</si>
  <si>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</si>
  <si>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</si>
  <si>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</si>
  <si>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</si>
  <si>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</si>
  <si>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</si>
  <si>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</si>
  <si>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</si>
  <si>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</si>
  <si>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</si>
  <si>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</si>
  <si>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</si>
  <si>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</si>
  <si>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</si>
  <si>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</si>
  <si>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</si>
  <si>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</si>
  <si>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</si>
  <si>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</si>
  <si>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</si>
  <si>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</si>
  <si>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</si>
  <si>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</si>
  <si>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</si>
  <si>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</si>
  <si>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</si>
  <si>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</si>
  <si>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</si>
  <si>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</si>
  <si>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</si>
  <si>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</si>
  <si>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</si>
  <si>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</si>
  <si>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</si>
  <si>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</si>
  <si>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</si>
  <si>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</si>
  <si>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</si>
  <si>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</si>
  <si>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</si>
  <si>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</si>
  <si>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</si>
  <si>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</si>
  <si>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</si>
  <si>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</si>
  <si>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</si>
  <si>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</si>
  <si>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</si>
  <si>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</si>
  <si>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</si>
  <si>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</si>
  <si>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</si>
  <si>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</si>
  <si>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</si>
  <si>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</si>
  <si>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</si>
  <si>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</si>
  <si>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</si>
  <si>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</si>
  <si>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</si>
  <si>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</si>
  <si>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</si>
  <si>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</si>
  <si>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</si>
  <si>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</si>
  <si>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</si>
  <si>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</si>
  <si>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</si>
  <si>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</si>
  <si>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</si>
  <si>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</si>
  <si>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</si>
  <si>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</si>
  <si>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</si>
  <si>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</si>
  <si>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</si>
  <si>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</si>
  <si>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</si>
  <si>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</si>
  <si>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</si>
  <si>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</si>
  <si>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ひたちなか市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</si>
  <si>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</si>
  <si>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</si>
  <si>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</si>
  <si>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</si>
  <si>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</si>
  <si>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</si>
  <si>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</si>
  <si>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</si>
  <si>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</si>
  <si>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</si>
  <si>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</si>
  <si>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</si>
  <si>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</si>
  <si>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</si>
  <si>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</si>
  <si>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</si>
  <si>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</si>
  <si>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○黒字の拡大を目指し接続率の向上等による使用料収入の増加を図るとともに，使用料水準について，物価高騰や人件費上昇等の影響を分析し検討していく必要がある。
〇市全体の人口は減少しているが，未普及地域への整備により処理人口は増加している。今後も，費用対効果を分析し，投資効果が高い地域を優先的に整備することで，処理人口の増加と増収を図る。
○老朽化率は，類似団体平均，全国平均に比べて低い水準であるものの，今後は急速な上昇が見込まれる。そのため，ストックマネジメント計画に基づき，処理場及び管渠の計画的な改築更新工事を進める必要がある。
</t>
    <rPh sb="1" eb="3">
      <t>クロジ</t>
    </rPh>
    <rPh sb="4" eb="6">
      <t>カクダイ</t>
    </rPh>
    <rPh sb="7" eb="9">
      <t>メザ</t>
    </rPh>
    <rPh sb="46" eb="48">
      <t>ブッカ</t>
    </rPh>
    <rPh sb="48" eb="50">
      <t>コウトウ</t>
    </rPh>
    <rPh sb="58" eb="60">
      <t>エイキョウ</t>
    </rPh>
    <rPh sb="61" eb="63">
      <t>ブンセキ</t>
    </rPh>
    <rPh sb="64" eb="66">
      <t>ケントウ</t>
    </rPh>
    <rPh sb="70" eb="72">
      <t>ヒツヨウ</t>
    </rPh>
    <rPh sb="78" eb="79">
      <t>シ</t>
    </rPh>
    <rPh sb="79" eb="81">
      <t>ゼンタイ</t>
    </rPh>
    <rPh sb="82" eb="84">
      <t>ジンコウ</t>
    </rPh>
    <rPh sb="85" eb="87">
      <t>ゲンショウ</t>
    </rPh>
    <rPh sb="93" eb="96">
      <t>ミフキュウ</t>
    </rPh>
    <rPh sb="96" eb="98">
      <t>チイキ</t>
    </rPh>
    <rPh sb="100" eb="102">
      <t>セイビ</t>
    </rPh>
    <rPh sb="105" eb="109">
      <t>ショリジンコウ</t>
    </rPh>
    <rPh sb="110" eb="112">
      <t>ゾウカ</t>
    </rPh>
    <rPh sb="117" eb="119">
      <t>コンゴ</t>
    </rPh>
    <rPh sb="121" eb="124">
      <t>ヒヨウタイ</t>
    </rPh>
    <rPh sb="124" eb="126">
      <t>コウカ</t>
    </rPh>
    <rPh sb="127" eb="129">
      <t>ブンセキ</t>
    </rPh>
    <rPh sb="131" eb="133">
      <t>トウシ</t>
    </rPh>
    <rPh sb="133" eb="135">
      <t>コウカ</t>
    </rPh>
    <rPh sb="136" eb="137">
      <t>タカ</t>
    </rPh>
    <rPh sb="138" eb="140">
      <t>チイキ</t>
    </rPh>
    <rPh sb="141" eb="143">
      <t>ユウセン</t>
    </rPh>
    <rPh sb="143" eb="144">
      <t>テキ</t>
    </rPh>
    <rPh sb="145" eb="147">
      <t>セイビ</t>
    </rPh>
    <rPh sb="153" eb="157">
      <t>ショリジンコウ</t>
    </rPh>
    <rPh sb="158" eb="160">
      <t>ゾウカ</t>
    </rPh>
    <rPh sb="161" eb="163">
      <t>ゾウシュウ</t>
    </rPh>
    <rPh sb="164" eb="165">
      <t>ハカ</t>
    </rPh>
    <rPh sb="169" eb="172">
      <t>ロウキュウカ</t>
    </rPh>
    <rPh sb="172" eb="173">
      <t>リツ</t>
    </rPh>
    <rPh sb="175" eb="179">
      <t>ルイジダンタイ</t>
    </rPh>
    <rPh sb="179" eb="181">
      <t>ヘイキン</t>
    </rPh>
    <rPh sb="182" eb="184">
      <t>ゼンコク</t>
    </rPh>
    <rPh sb="184" eb="186">
      <t>ヘイキン</t>
    </rPh>
    <rPh sb="187" eb="188">
      <t>クラ</t>
    </rPh>
    <rPh sb="190" eb="191">
      <t>ヒク</t>
    </rPh>
    <rPh sb="192" eb="194">
      <t>スイジュン</t>
    </rPh>
    <rPh sb="201" eb="203">
      <t>コンゴ</t>
    </rPh>
    <rPh sb="204" eb="206">
      <t>キュウソク</t>
    </rPh>
    <rPh sb="207" eb="209">
      <t>ジョウショウ</t>
    </rPh>
    <rPh sb="210" eb="212">
      <t>ミコ</t>
    </rPh>
    <rPh sb="234" eb="235">
      <t>モト</t>
    </rPh>
    <rPh sb="238" eb="241">
      <t>ショリジョウ</t>
    </rPh>
    <rPh sb="241" eb="242">
      <t>オヨ</t>
    </rPh>
    <rPh sb="243" eb="245">
      <t>カンキョ</t>
    </rPh>
    <rPh sb="246" eb="249">
      <t>ケイカクテキ</t>
    </rPh>
    <rPh sb="250" eb="252">
      <t>カイチク</t>
    </rPh>
    <rPh sb="252" eb="254">
      <t>コウシン</t>
    </rPh>
    <rPh sb="254" eb="256">
      <t>コウジ</t>
    </rPh>
    <rPh sb="257" eb="258">
      <t>スス</t>
    </rPh>
    <rPh sb="260" eb="262">
      <t>ヒツヨウ</t>
    </rPh>
    <phoneticPr fontId="4"/>
  </si>
  <si>
    <t>①有形固定資産減価償却率
　平均値を下回っているが，大幅に上昇しており，今後も上昇する見通しである。
②管渠老朽化率，③管渠改善率
　管渠老朽化率は平均値を下回る水準だが，急激に上昇しており，今後もこの傾向が続く見通しである。一方，管渠改善率は0％であり，ストックマネジメント計画に基づき，計画的な管渠マネジメントを推進する必要がある。</t>
    <rPh sb="1" eb="3">
      <t>ユウケイ</t>
    </rPh>
    <rPh sb="3" eb="5">
      <t>コテイ</t>
    </rPh>
    <rPh sb="5" eb="7">
      <t>シサン</t>
    </rPh>
    <rPh sb="7" eb="9">
      <t>ゲンカ</t>
    </rPh>
    <rPh sb="9" eb="12">
      <t>ショウキャクリツ</t>
    </rPh>
    <rPh sb="29" eb="31">
      <t>ジョウショウ</t>
    </rPh>
    <rPh sb="36" eb="38">
      <t>コンゴ</t>
    </rPh>
    <rPh sb="39" eb="41">
      <t>ジョウショウ</t>
    </rPh>
    <rPh sb="43" eb="45">
      <t>ミトオ</t>
    </rPh>
    <rPh sb="52" eb="54">
      <t>カンキョ</t>
    </rPh>
    <rPh sb="54" eb="58">
      <t>ロウキュウカリツ</t>
    </rPh>
    <rPh sb="60" eb="62">
      <t>カンキョ</t>
    </rPh>
    <rPh sb="62" eb="64">
      <t>カイゼン</t>
    </rPh>
    <rPh sb="64" eb="65">
      <t>リツ</t>
    </rPh>
    <rPh sb="149" eb="151">
      <t>カンキョ</t>
    </rPh>
    <phoneticPr fontId="4"/>
  </si>
  <si>
    <t>①経常収支比率，②累積欠損金比率
　経常収支率は100％を上回り黒字を維持しており，欠損金は生じていない。
③流動比率
　改善傾向にあるが，依然として平均値を下回っている。支払能力の安定性を高めるため，さらなる改善が必要である。
④企業債残高対事業規模比率（％）
　企業債残高は減少傾向にあるが，事業規模に対する比率は平均値を上回っており，他団体と比較して債務規模が大きい。
⑤経費回収率，⑥汚水処理原価
　経費回収率が100％を下回っている。経費削減や収入確保に努めるとともに，使用料水準についても検討を進める必要がある。
⑦施設利用率
　概ね横ばいで推移しており，平均値を上回る水準である。
⑧水洗化率
　平均値を下回っているため，引き続き戸別訪問などの啓発活動を行うとともに，投資効果の高い未普及地域の整備を優先的に進める必要がある。</t>
    <rPh sb="18" eb="20">
      <t>ケイジョウ</t>
    </rPh>
    <rPh sb="20" eb="23">
      <t>シュウシリツ</t>
    </rPh>
    <rPh sb="42" eb="45">
      <t>ケッソンキン</t>
    </rPh>
    <rPh sb="46" eb="47">
      <t>ショウ</t>
    </rPh>
    <rPh sb="55" eb="57">
      <t>リュウドウ</t>
    </rPh>
    <rPh sb="57" eb="59">
      <t>ヒリツ</t>
    </rPh>
    <rPh sb="86" eb="88">
      <t>シハラ</t>
    </rPh>
    <rPh sb="88" eb="90">
      <t>ノウリョク</t>
    </rPh>
    <rPh sb="91" eb="94">
      <t>アンテイセイ</t>
    </rPh>
    <rPh sb="95" eb="96">
      <t>タカ</t>
    </rPh>
    <rPh sb="118" eb="120">
      <t>ザンダカ</t>
    </rPh>
    <rPh sb="120" eb="121">
      <t>タイ</t>
    </rPh>
    <rPh sb="121" eb="123">
      <t>ジギョウ</t>
    </rPh>
    <rPh sb="123" eb="125">
      <t>キボ</t>
    </rPh>
    <rPh sb="125" eb="127">
      <t>ヒリツ</t>
    </rPh>
    <rPh sb="195" eb="199">
      <t>オスイショリ</t>
    </rPh>
    <rPh sb="199" eb="201">
      <t>ゲンカ</t>
    </rPh>
    <rPh sb="227" eb="229">
      <t>シュウニュウ</t>
    </rPh>
    <rPh sb="242" eb="244">
      <t>スイジュン</t>
    </rPh>
    <rPh sb="252" eb="253">
      <t>スス</t>
    </rPh>
    <rPh sb="318" eb="319">
      <t>ヒ</t>
    </rPh>
    <rPh sb="320" eb="321">
      <t>ツヅ</t>
    </rPh>
    <rPh sb="334" eb="33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</si>
</sst>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4BF6-4F17-9251-6CB100F85D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0.16</c:v>
                </c:pt>
              </c:numCache>
            </c:numRef>
          </c:val>
          <c:smooth val="0"/>
          <c:extLst>
            <c:ext xmlns:c16="http://schemas.microsoft.com/office/drawing/2014/chart" uri="{C3380CC4-5D6E-409C-BE32-E72D297353CC}">
              <c16:uniqueId val="{00000001-4BF6-4F17-9251-6CB100F85D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72.28</c:v>
                </c:pt>
                <c:pt idx="1">
                  <c:v>76.16</c:v>
                </c:pt>
                <c:pt idx="2">
                  <c:v>73.88</c:v>
                </c:pt>
                <c:pt idx="3">
                  <c:v>75.040000000000006</c:v>
                </c:pt>
                <c:pt idx="4">
                  <c:v>73</c:v>
                </c:pt>
              </c:numCache>
            </c:numRef>
          </c:val>
          <c:extLst>
            <c:ext xmlns:c16="http://schemas.microsoft.com/office/drawing/2014/chart" uri="{C3380CC4-5D6E-409C-BE32-E72D297353CC}">
              <c16:uniqueId val="{00000000-E34E-455C-8AF3-6CBC978119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65.540000000000006</c:v>
                </c:pt>
              </c:numCache>
            </c:numRef>
          </c:val>
          <c:smooth val="0"/>
          <c:extLst>
            <c:ext xmlns:c16="http://schemas.microsoft.com/office/drawing/2014/chart" uri="{C3380CC4-5D6E-409C-BE32-E72D297353CC}">
              <c16:uniqueId val="{00000001-E34E-455C-8AF3-6CBC978119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91.94</c:v>
                </c:pt>
                <c:pt idx="1">
                  <c:v>91.87</c:v>
                </c:pt>
                <c:pt idx="2">
                  <c:v>91.69</c:v>
                </c:pt>
                <c:pt idx="3">
                  <c:v>91.89</c:v>
                </c:pt>
                <c:pt idx="4">
                  <c:v>91.54</c:v>
                </c:pt>
              </c:numCache>
            </c:numRef>
          </c:val>
          <c:extLst>
            <c:ext xmlns:c16="http://schemas.microsoft.com/office/drawing/2014/chart" uri="{C3380CC4-5D6E-409C-BE32-E72D297353CC}">
              <c16:uniqueId val="{00000000-C005-41FB-904B-0BEDD9D4AA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94.81</c:v>
                </c:pt>
              </c:numCache>
            </c:numRef>
          </c:val>
          <c:smooth val="0"/>
          <c:extLst>
            <c:ext xmlns:c16="http://schemas.microsoft.com/office/drawing/2014/chart" uri="{C3380CC4-5D6E-409C-BE32-E72D297353CC}">
              <c16:uniqueId val="{00000001-C005-41FB-904B-0BEDD9D4AA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120.24</c:v>
                </c:pt>
                <c:pt idx="1">
                  <c:v>121.39</c:v>
                </c:pt>
                <c:pt idx="2">
                  <c:v>121.7</c:v>
                </c:pt>
                <c:pt idx="3">
                  <c:v>122.9</c:v>
                </c:pt>
                <c:pt idx="4">
                  <c:v>117.06</c:v>
                </c:pt>
              </c:numCache>
            </c:numRef>
          </c:val>
          <c:extLst>
            <c:ext xmlns:c16="http://schemas.microsoft.com/office/drawing/2014/chart" uri="{C3380CC4-5D6E-409C-BE32-E72D297353CC}">
              <c16:uniqueId val="{00000000-05C9-4278-B5A6-A2BCD7DEEF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107.14</c:v>
                </c:pt>
              </c:numCache>
            </c:numRef>
          </c:val>
          <c:smooth val="0"/>
          <c:extLst>
            <c:ext xmlns:c16="http://schemas.microsoft.com/office/drawing/2014/chart" uri="{C3380CC4-5D6E-409C-BE32-E72D297353CC}">
              <c16:uniqueId val="{00000001-05C9-4278-B5A6-A2BCD7DEEF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3.69</c:v>
                </c:pt>
                <c:pt idx="1">
                  <c:v>7.13</c:v>
                </c:pt>
                <c:pt idx="2">
                  <c:v>10.33</c:v>
                </c:pt>
                <c:pt idx="3">
                  <c:v>13.26</c:v>
                </c:pt>
                <c:pt idx="4">
                  <c:v>15.76</c:v>
                </c:pt>
              </c:numCache>
            </c:numRef>
          </c:val>
          <c:extLst>
            <c:ext xmlns:c16="http://schemas.microsoft.com/office/drawing/2014/chart" uri="{C3380CC4-5D6E-409C-BE32-E72D297353CC}">
              <c16:uniqueId val="{00000000-4EAC-466C-B1B2-2871DDEB80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40.36</c:v>
                </c:pt>
              </c:numCache>
            </c:numRef>
          </c:val>
          <c:smooth val="0"/>
          <c:extLst>
            <c:ext xmlns:c16="http://schemas.microsoft.com/office/drawing/2014/chart" uri="{C3380CC4-5D6E-409C-BE32-E72D297353CC}">
              <c16:uniqueId val="{00000001-4EAC-466C-B1B2-2871DDEB80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0.11</c:v>
                </c:pt>
                <c:pt idx="2">
                  <c:v>1.48</c:v>
                </c:pt>
                <c:pt idx="3">
                  <c:v>2.7</c:v>
                </c:pt>
                <c:pt idx="4">
                  <c:v>3.57</c:v>
                </c:pt>
              </c:numCache>
            </c:numRef>
          </c:val>
          <c:extLst>
            <c:ext xmlns:c16="http://schemas.microsoft.com/office/drawing/2014/chart" uri="{C3380CC4-5D6E-409C-BE32-E72D297353CC}">
              <c16:uniqueId val="{00000000-D4FB-4083-8906-DF4926EF0E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8.39</c:v>
                </c:pt>
              </c:numCache>
            </c:numRef>
          </c:val>
          <c:smooth val="0"/>
          <c:extLst>
            <c:ext xmlns:c16="http://schemas.microsoft.com/office/drawing/2014/chart" uri="{C3380CC4-5D6E-409C-BE32-E72D297353CC}">
              <c16:uniqueId val="{00000001-D4FB-4083-8906-DF4926EF0E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22-4338-8936-A68B219398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1.06</c:v>
                </c:pt>
              </c:numCache>
            </c:numRef>
          </c:val>
          <c:smooth val="0"/>
          <c:extLst>
            <c:ext xmlns:c16="http://schemas.microsoft.com/office/drawing/2014/chart" uri="{C3380CC4-5D6E-409C-BE32-E72D297353CC}">
              <c16:uniqueId val="{00000001-FC22-4338-8936-A68B219398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34.42</c:v>
                </c:pt>
                <c:pt idx="1">
                  <c:v>34.94</c:v>
                </c:pt>
                <c:pt idx="2">
                  <c:v>36.36</c:v>
                </c:pt>
                <c:pt idx="3">
                  <c:v>47.26</c:v>
                </c:pt>
                <c:pt idx="4">
                  <c:v>55.1</c:v>
                </c:pt>
              </c:numCache>
            </c:numRef>
          </c:val>
          <c:extLst>
            <c:ext xmlns:c16="http://schemas.microsoft.com/office/drawing/2014/chart" uri="{C3380CC4-5D6E-409C-BE32-E72D297353CC}">
              <c16:uniqueId val="{00000000-D790-4988-8D8D-6DADF67FA4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74.56</c:v>
                </c:pt>
              </c:numCache>
            </c:numRef>
          </c:val>
          <c:smooth val="0"/>
          <c:extLst>
            <c:ext xmlns:c16="http://schemas.microsoft.com/office/drawing/2014/chart" uri="{C3380CC4-5D6E-409C-BE32-E72D297353CC}">
              <c16:uniqueId val="{00000001-D790-4988-8D8D-6DADF67FA4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954.75</c:v>
                </c:pt>
                <c:pt idx="1">
                  <c:v>985.75</c:v>
                </c:pt>
                <c:pt idx="2">
                  <c:v>910.87</c:v>
                </c:pt>
                <c:pt idx="3">
                  <c:v>904.23</c:v>
                </c:pt>
                <c:pt idx="4">
                  <c:v>841.12</c:v>
                </c:pt>
              </c:numCache>
            </c:numRef>
          </c:val>
          <c:extLst>
            <c:ext xmlns:c16="http://schemas.microsoft.com/office/drawing/2014/chart" uri="{C3380CC4-5D6E-409C-BE32-E72D297353CC}">
              <c16:uniqueId val="{00000000-EB51-403A-8CDA-4EE482EC02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747.33</c:v>
                </c:pt>
              </c:numCache>
            </c:numRef>
          </c:val>
          <c:smooth val="0"/>
          <c:extLst>
            <c:ext xmlns:c16="http://schemas.microsoft.com/office/drawing/2014/chart" uri="{C3380CC4-5D6E-409C-BE32-E72D297353CC}">
              <c16:uniqueId val="{00000001-EB51-403A-8CDA-4EE482EC02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94.77</c:v>
                </c:pt>
                <c:pt idx="1">
                  <c:v>95.09</c:v>
                </c:pt>
                <c:pt idx="2">
                  <c:v>95.41</c:v>
                </c:pt>
                <c:pt idx="3">
                  <c:v>96</c:v>
                </c:pt>
                <c:pt idx="4">
                  <c:v>96.22</c:v>
                </c:pt>
              </c:numCache>
            </c:numRef>
          </c:val>
          <c:extLst>
            <c:ext xmlns:c16="http://schemas.microsoft.com/office/drawing/2014/chart" uri="{C3380CC4-5D6E-409C-BE32-E72D297353CC}">
              <c16:uniqueId val="{00000000-1573-4761-BB1B-86EDB16933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100.01</c:v>
                </c:pt>
              </c:numCache>
            </c:numRef>
          </c:val>
          <c:smooth val="0"/>
          <c:extLst>
            <c:ext xmlns:c16="http://schemas.microsoft.com/office/drawing/2014/chart" uri="{C3380CC4-5D6E-409C-BE32-E72D297353CC}">
              <c16:uniqueId val="{00000001-1573-4761-BB1B-86EDB16933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B394-487A-8FEA-07752974C8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160.6</c:v>
                </c:pt>
              </c:numCache>
            </c:numRef>
          </c:val>
          <c:smooth val="0"/>
          <c:extLst>
            <c:ext xmlns:c16="http://schemas.microsoft.com/office/drawing/2014/chart" uri="{C3380CC4-5D6E-409C-BE32-E72D297353CC}">
              <c16:uniqueId val="{00000001-B394-487A-8FEA-07752974C8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J1" sqref="J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ひたちなか市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154647</v>
      </c>
      <c r="AM8" s="41"/>
      <c r="AN8" s="41"/>
      <c r="AO8" s="41"/>
      <c r="AP8" s="41"/>
      <c r="AQ8" s="41"/>
      <c r="AR8" s="41"/>
      <c r="AS8" s="41"/>
      <c r="AT8" s="34">
        <f>データ!T6</f>
        <v>101.02</v>
      </c>
      <c r="AU8" s="34"/>
      <c r="AV8" s="34"/>
      <c r="AW8" s="34"/>
      <c r="AX8" s="34"/>
      <c r="AY8" s="34"/>
      <c r="AZ8" s="34"/>
      <c r="BA8" s="34"/>
      <c r="BB8" s="34">
        <f>データ!U6</f>
        <v>1530.86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51.78</v>
      </c>
      <c r="J10" s="34"/>
      <c r="K10" s="34"/>
      <c r="L10" s="34"/>
      <c r="M10" s="34"/>
      <c r="N10" s="34"/>
      <c r="O10" s="34"/>
      <c r="P10" s="34">
        <f>データ!P6</f>
        <v>65.28</v>
      </c>
      <c r="Q10" s="34"/>
      <c r="R10" s="34"/>
      <c r="S10" s="34"/>
      <c r="T10" s="34"/>
      <c r="U10" s="34"/>
      <c r="V10" s="34"/>
      <c r="W10" s="34">
        <f>データ!Q6</f>
        <v>81.150000000000006</v>
      </c>
      <c r="X10" s="34"/>
      <c r="Y10" s="34"/>
      <c r="Z10" s="34"/>
      <c r="AA10" s="34"/>
      <c r="AB10" s="34"/>
      <c r="AC10" s="34"/>
      <c r="AD10" s="41">
        <f>データ!R6</f>
        <v>2750</v>
      </c>
      <c r="AE10" s="41"/>
      <c r="AF10" s="41"/>
      <c r="AG10" s="41"/>
      <c r="AH10" s="41"/>
      <c r="AI10" s="41"/>
      <c r="AJ10" s="41"/>
      <c r="AK10" s="2"/>
      <c r="AL10" s="41">
        <f>データ!V6</f>
        <v>100652</v>
      </c>
      <c r="AM10" s="41"/>
      <c r="AN10" s="41"/>
      <c r="AO10" s="41"/>
      <c r="AP10" s="41"/>
      <c r="AQ10" s="41"/>
      <c r="AR10" s="41"/>
      <c r="AS10" s="41"/>
      <c r="AT10" s="34">
        <f>データ!W6</f>
        <v>22.03</v>
      </c>
      <c r="AU10" s="34"/>
      <c r="AV10" s="34"/>
      <c r="AW10" s="34"/>
      <c r="AX10" s="34"/>
      <c r="AY10" s="34"/>
      <c r="AZ10" s="34"/>
      <c r="BA10" s="34"/>
      <c r="BB10" s="34">
        <f>データ!X6</f>
        <v>4568.8599999999997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crW6IwxUmHBNRrX2eJKsP7huNrKFRv7kwudurCbzYhfM/bl04EYnDnot8i+HQ8StK3HeoiSIMnXqath/+8qUQ==" saltValue="hnMacGJBI75xN7f69surH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82210</v>
      </c>
      <c r="D6" s="19">
        <f t="shared" si="3"/>
        <v>46</v>
      </c>
      <c r="E6" s="19">
        <f t="shared" si="3"/>
        <v>17</v>
      </c>
      <c r="F6" s="19">
        <f t="shared" si="3"/>
        <v>1</v>
      </c>
      <c r="G6" s="19">
        <f t="shared" si="3"/>
        <v>0</v>
      </c>
      <c r="H6" s="19" t="str">
        <f t="shared" si="3"/>
        <v>茨城県　ひたちなか市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51.78</v>
      </c>
      <c r="P6" s="20">
        <f t="shared" si="3"/>
        <v>65.28</v>
      </c>
      <c r="Q6" s="20">
        <f t="shared" si="3"/>
        <v>81.150000000000006</v>
      </c>
      <c r="R6" s="20">
        <f t="shared" si="3"/>
        <v>2750</v>
      </c>
      <c r="S6" s="20">
        <f t="shared" si="3"/>
        <v>154647</v>
      </c>
      <c r="T6" s="20">
        <f t="shared" si="3"/>
        <v>101.02</v>
      </c>
      <c r="U6" s="20">
        <f t="shared" si="3"/>
        <v>1530.86</v>
      </c>
      <c r="V6" s="20">
        <f t="shared" si="3"/>
        <v>100652</v>
      </c>
      <c r="W6" s="20">
        <f t="shared" si="3"/>
        <v>22.03</v>
      </c>
      <c r="X6" s="20">
        <f t="shared" si="3"/>
        <v>4568.8599999999997</v>
      </c>
      <c r="Y6" s="21">
        <f>IF(Y7="",NA(),Y7)</f>
        <v>120.24</v>
      </c>
      <c r="Z6" s="21">
        <f t="shared" ref="Z6:AH6" si="4">IF(Z7="",NA(),Z7)</f>
        <v>121.39</v>
      </c>
      <c r="AA6" s="21">
        <f t="shared" si="4"/>
        <v>121.7</v>
      </c>
      <c r="AB6" s="21">
        <f t="shared" si="4"/>
        <v>122.9</v>
      </c>
      <c r="AC6" s="21">
        <f t="shared" si="4"/>
        <v>117.06</v>
      </c>
      <c r="AD6" s="21">
        <f t="shared" si="4"/>
        <v>107.85</v>
      </c>
      <c r="AE6" s="21">
        <f t="shared" si="4"/>
        <v>108.04</v>
      </c>
      <c r="AF6" s="21">
        <f t="shared" si="4"/>
        <v>107.49</v>
      </c>
      <c r="AG6" s="21">
        <f t="shared" si="4"/>
        <v>107.64</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1.06</v>
      </c>
      <c r="AT6" s="20" t="str">
        <f>IF(AT7="","",IF(AT7="-","【-】","【"&amp;SUBSTITUTE(TEXT(AT7,"#,##0.00"),"-","△")&amp;"】"))</f>
        <v>【3.12】</v>
      </c>
      <c r="AU6" s="21">
        <f>IF(AU7="",NA(),AU7)</f>
        <v>34.42</v>
      </c>
      <c r="AV6" s="21">
        <f t="shared" ref="AV6:BD6" si="6">IF(AV7="",NA(),AV7)</f>
        <v>34.94</v>
      </c>
      <c r="AW6" s="21">
        <f t="shared" si="6"/>
        <v>36.36</v>
      </c>
      <c r="AX6" s="21">
        <f t="shared" si="6"/>
        <v>47.26</v>
      </c>
      <c r="AY6" s="21">
        <f t="shared" si="6"/>
        <v>55.1</v>
      </c>
      <c r="AZ6" s="21">
        <f t="shared" si="6"/>
        <v>67.930000000000007</v>
      </c>
      <c r="BA6" s="21">
        <f t="shared" si="6"/>
        <v>68.53</v>
      </c>
      <c r="BB6" s="21">
        <f t="shared" si="6"/>
        <v>69.180000000000007</v>
      </c>
      <c r="BC6" s="21">
        <f t="shared" si="6"/>
        <v>76.319999999999993</v>
      </c>
      <c r="BD6" s="21">
        <f t="shared" si="6"/>
        <v>74.56</v>
      </c>
      <c r="BE6" s="20" t="str">
        <f>IF(BE7="","",IF(BE7="-","【-】","【"&amp;SUBSTITUTE(TEXT(BE7,"#,##0.00"),"-","△")&amp;"】"))</f>
        <v>【82.75】</v>
      </c>
      <c r="BF6" s="21">
        <f>IF(BF7="",NA(),BF7)</f>
        <v>954.75</v>
      </c>
      <c r="BG6" s="21">
        <f t="shared" ref="BG6:BO6" si="7">IF(BG7="",NA(),BG7)</f>
        <v>985.75</v>
      </c>
      <c r="BH6" s="21">
        <f t="shared" si="7"/>
        <v>910.87</v>
      </c>
      <c r="BI6" s="21">
        <f t="shared" si="7"/>
        <v>904.23</v>
      </c>
      <c r="BJ6" s="21">
        <f t="shared" si="7"/>
        <v>841.12</v>
      </c>
      <c r="BK6" s="21">
        <f t="shared" si="7"/>
        <v>857.88</v>
      </c>
      <c r="BL6" s="21">
        <f t="shared" si="7"/>
        <v>825.1</v>
      </c>
      <c r="BM6" s="21">
        <f t="shared" si="7"/>
        <v>789.87</v>
      </c>
      <c r="BN6" s="21">
        <f t="shared" si="7"/>
        <v>749.43</v>
      </c>
      <c r="BO6" s="21">
        <f t="shared" si="7"/>
        <v>747.33</v>
      </c>
      <c r="BP6" s="20" t="str">
        <f>IF(BP7="","",IF(BP7="-","【-】","【"&amp;SUBSTITUTE(TEXT(BP7,"#,##0.00"),"-","△")&amp;"】"))</f>
        <v>【602.56】</v>
      </c>
      <c r="BQ6" s="21">
        <f>IF(BQ7="",NA(),BQ7)</f>
        <v>94.77</v>
      </c>
      <c r="BR6" s="21">
        <f t="shared" ref="BR6:BZ6" si="8">IF(BR7="",NA(),BR7)</f>
        <v>95.09</v>
      </c>
      <c r="BS6" s="21">
        <f t="shared" si="8"/>
        <v>95.41</v>
      </c>
      <c r="BT6" s="21">
        <f t="shared" si="8"/>
        <v>96</v>
      </c>
      <c r="BU6" s="21">
        <f t="shared" si="8"/>
        <v>96.22</v>
      </c>
      <c r="BV6" s="21">
        <f t="shared" si="8"/>
        <v>94.97</v>
      </c>
      <c r="BW6" s="21">
        <f t="shared" si="8"/>
        <v>97.07</v>
      </c>
      <c r="BX6" s="21">
        <f t="shared" si="8"/>
        <v>98.06</v>
      </c>
      <c r="BY6" s="21">
        <f t="shared" si="8"/>
        <v>98.46</v>
      </c>
      <c r="BZ6" s="21">
        <f t="shared" si="8"/>
        <v>100.01</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159.49</v>
      </c>
      <c r="CH6" s="21">
        <f t="shared" si="9"/>
        <v>157.81</v>
      </c>
      <c r="CI6" s="21">
        <f t="shared" si="9"/>
        <v>157.37</v>
      </c>
      <c r="CJ6" s="21">
        <f t="shared" si="9"/>
        <v>157.44999999999999</v>
      </c>
      <c r="CK6" s="21">
        <f t="shared" si="9"/>
        <v>160.6</v>
      </c>
      <c r="CL6" s="20" t="str">
        <f>IF(CL7="","",IF(CL7="-","【-】","【"&amp;SUBSTITUTE(TEXT(CL7,"#,##0.00"),"-","△")&amp;"】"))</f>
        <v>【140.98】</v>
      </c>
      <c r="CM6" s="21">
        <f>IF(CM7="",NA(),CM7)</f>
        <v>72.28</v>
      </c>
      <c r="CN6" s="21">
        <f t="shared" ref="CN6:CV6" si="10">IF(CN7="",NA(),CN7)</f>
        <v>76.16</v>
      </c>
      <c r="CO6" s="21">
        <f t="shared" si="10"/>
        <v>73.88</v>
      </c>
      <c r="CP6" s="21">
        <f t="shared" si="10"/>
        <v>75.040000000000006</v>
      </c>
      <c r="CQ6" s="21">
        <f t="shared" si="10"/>
        <v>73</v>
      </c>
      <c r="CR6" s="21">
        <f t="shared" si="10"/>
        <v>65.28</v>
      </c>
      <c r="CS6" s="21">
        <f t="shared" si="10"/>
        <v>64.92</v>
      </c>
      <c r="CT6" s="21">
        <f t="shared" si="10"/>
        <v>64.14</v>
      </c>
      <c r="CU6" s="21">
        <f t="shared" si="10"/>
        <v>63.71</v>
      </c>
      <c r="CV6" s="21">
        <f t="shared" si="10"/>
        <v>65.540000000000006</v>
      </c>
      <c r="CW6" s="20" t="str">
        <f>IF(CW7="","",IF(CW7="-","【-】","【"&amp;SUBSTITUTE(TEXT(CW7,"#,##0.00"),"-","△")&amp;"】"))</f>
        <v>【60.13】</v>
      </c>
      <c r="CX6" s="21">
        <f>IF(CX7="",NA(),CX7)</f>
        <v>91.94</v>
      </c>
      <c r="CY6" s="21">
        <f t="shared" ref="CY6:DG6" si="11">IF(CY7="",NA(),CY7)</f>
        <v>91.87</v>
      </c>
      <c r="CZ6" s="21">
        <f t="shared" si="11"/>
        <v>91.69</v>
      </c>
      <c r="DA6" s="21">
        <f t="shared" si="11"/>
        <v>91.89</v>
      </c>
      <c r="DB6" s="21">
        <f t="shared" si="11"/>
        <v>91.54</v>
      </c>
      <c r="DC6" s="21">
        <f t="shared" si="11"/>
        <v>92.72</v>
      </c>
      <c r="DD6" s="21">
        <f t="shared" si="11"/>
        <v>92.88</v>
      </c>
      <c r="DE6" s="21">
        <f t="shared" si="11"/>
        <v>92.9</v>
      </c>
      <c r="DF6" s="21">
        <f t="shared" si="11"/>
        <v>92.89</v>
      </c>
      <c r="DG6" s="21">
        <f t="shared" si="11"/>
        <v>94.81</v>
      </c>
      <c r="DH6" s="20" t="str">
        <f>IF(DH7="","",IF(DH7="-","【-】","【"&amp;SUBSTITUTE(TEXT(DH7,"#,##0.00"),"-","△")&amp;"】"))</f>
        <v>【96.00】</v>
      </c>
      <c r="DI6" s="21">
        <f>IF(DI7="",NA(),DI7)</f>
        <v>3.69</v>
      </c>
      <c r="DJ6" s="21">
        <f t="shared" ref="DJ6:DR6" si="12">IF(DJ7="",NA(),DJ7)</f>
        <v>7.13</v>
      </c>
      <c r="DK6" s="21">
        <f t="shared" si="12"/>
        <v>10.33</v>
      </c>
      <c r="DL6" s="21">
        <f t="shared" si="12"/>
        <v>13.26</v>
      </c>
      <c r="DM6" s="21">
        <f t="shared" si="12"/>
        <v>15.76</v>
      </c>
      <c r="DN6" s="21">
        <f t="shared" si="12"/>
        <v>23.79</v>
      </c>
      <c r="DO6" s="21">
        <f t="shared" si="12"/>
        <v>25.66</v>
      </c>
      <c r="DP6" s="21">
        <f t="shared" si="12"/>
        <v>27.46</v>
      </c>
      <c r="DQ6" s="21">
        <f t="shared" si="12"/>
        <v>29.93</v>
      </c>
      <c r="DR6" s="21">
        <f t="shared" si="12"/>
        <v>40.36</v>
      </c>
      <c r="DS6" s="20" t="str">
        <f>IF(DS7="","",IF(DS7="-","【-】","【"&amp;SUBSTITUTE(TEXT(DS7,"#,##0.00"),"-","△")&amp;"】"))</f>
        <v>【42.20】</v>
      </c>
      <c r="DT6" s="20">
        <f>IF(DT7="",NA(),DT7)</f>
        <v>0</v>
      </c>
      <c r="DU6" s="21">
        <f t="shared" ref="DU6:EC6" si="13">IF(DU7="",NA(),DU7)</f>
        <v>0.11</v>
      </c>
      <c r="DV6" s="21">
        <f t="shared" si="13"/>
        <v>1.48</v>
      </c>
      <c r="DW6" s="21">
        <f t="shared" si="13"/>
        <v>2.7</v>
      </c>
      <c r="DX6" s="21">
        <f t="shared" si="13"/>
        <v>3.57</v>
      </c>
      <c r="DY6" s="21">
        <f t="shared" si="13"/>
        <v>1.22</v>
      </c>
      <c r="DZ6" s="21">
        <f t="shared" si="13"/>
        <v>1.61</v>
      </c>
      <c r="EA6" s="21">
        <f t="shared" si="13"/>
        <v>2.08</v>
      </c>
      <c r="EB6" s="21">
        <f t="shared" si="13"/>
        <v>2.74</v>
      </c>
      <c r="EC6" s="21">
        <f t="shared" si="13"/>
        <v>8.39</v>
      </c>
      <c r="ED6" s="20" t="str">
        <f>IF(ED7="","",IF(ED7="-","【-】","【"&amp;SUBSTITUTE(TEXT(ED7,"#,##0.00"),"-","△")&amp;"】"))</f>
        <v>【9.46】</v>
      </c>
      <c r="EE6" s="20">
        <f>IF(EE7="",NA(),EE7)</f>
        <v>0</v>
      </c>
      <c r="EF6" s="20">
        <f t="shared" ref="EF6:EN6" si="14">IF(EF7="",NA(),EF7)</f>
        <v>0</v>
      </c>
      <c r="EG6" s="21">
        <f t="shared" si="14"/>
        <v>0.01</v>
      </c>
      <c r="EH6" s="20">
        <f t="shared" si="14"/>
        <v>0</v>
      </c>
      <c r="EI6" s="20">
        <f t="shared" si="14"/>
        <v>0</v>
      </c>
      <c r="EJ6" s="21">
        <f t="shared" si="14"/>
        <v>0.09</v>
      </c>
      <c r="EK6" s="21">
        <f t="shared" si="14"/>
        <v>0.17</v>
      </c>
      <c r="EL6" s="21">
        <f t="shared" si="14"/>
        <v>0.13</v>
      </c>
      <c r="EM6" s="21">
        <f t="shared" si="14"/>
        <v>0.06</v>
      </c>
      <c r="EN6" s="21">
        <f t="shared" si="14"/>
        <v>0.16</v>
      </c>
      <c r="EO6" s="20" t="str">
        <f>IF(EO7="","",IF(EO7="-","【-】","【"&amp;SUBSTITUTE(TEXT(EO7,"#,##0.00"),"-","△")&amp;"】"))</f>
        <v>【0.19】</v>
      </c>
    </row>
    <row r="7" spans="1:148" s="22" customFormat="1" x14ac:dyDescent="0.15">
      <c r="A7" s="14"/>
      <c r="B7" s="23">
        <v>2024</v>
      </c>
      <c r="C7" s="23">
        <v>82210</v>
      </c>
      <c r="D7" s="23">
        <v>46</v>
      </c>
      <c r="E7" s="23">
        <v>17</v>
      </c>
      <c r="F7" s="23">
        <v>1</v>
      </c>
      <c r="G7" s="23">
        <v>0</v>
      </c>
      <c r="H7" s="23" t="s">
        <v>96</v>
      </c>
      <c r="I7" s="23" t="s">
        <v>97</v>
      </c>
      <c r="J7" s="23" t="s">
        <v>98</v>
      </c>
      <c r="K7" s="23" t="s">
        <v>99</v>
      </c>
      <c r="L7" s="23" t="s">
        <v>100</v>
      </c>
      <c r="M7" s="23" t="s">
        <v>101</v>
      </c>
      <c r="N7" s="24" t="s">
        <v>102</v>
      </c>
      <c r="O7" s="24">
        <v>51.78</v>
      </c>
      <c r="P7" s="24">
        <v>65.28</v>
      </c>
      <c r="Q7" s="24">
        <v>81.150000000000006</v>
      </c>
      <c r="R7" s="24">
        <v>2750</v>
      </c>
      <c r="S7" s="24">
        <v>154647</v>
      </c>
      <c r="T7" s="24">
        <v>101.02</v>
      </c>
      <c r="U7" s="24">
        <v>1530.86</v>
      </c>
      <c r="V7" s="24">
        <v>100652</v>
      </c>
      <c r="W7" s="24">
        <v>22.03</v>
      </c>
      <c r="X7" s="24">
        <v>4568.8599999999997</v>
      </c>
      <c r="Y7" s="24">
        <v>120.24</v>
      </c>
      <c r="Z7" s="24">
        <v>121.39</v>
      </c>
      <c r="AA7" s="24">
        <v>121.7</v>
      </c>
      <c r="AB7" s="24">
        <v>122.9</v>
      </c>
      <c r="AC7" s="24">
        <v>117.06</v>
      </c>
      <c r="AD7" s="24">
        <v>107.85</v>
      </c>
      <c r="AE7" s="24">
        <v>108.04</v>
      </c>
      <c r="AF7" s="24">
        <v>107.49</v>
      </c>
      <c r="AG7" s="24">
        <v>107.64</v>
      </c>
      <c r="AH7" s="24">
        <v>107.14</v>
      </c>
      <c r="AI7" s="24">
        <v>105.36</v>
      </c>
      <c r="AJ7" s="24">
        <v>0</v>
      </c>
      <c r="AK7" s="24">
        <v>0</v>
      </c>
      <c r="AL7" s="24">
        <v>0</v>
      </c>
      <c r="AM7" s="24">
        <v>0</v>
      </c>
      <c r="AN7" s="24">
        <v>0</v>
      </c>
      <c r="AO7" s="24">
        <v>4.72</v>
      </c>
      <c r="AP7" s="24">
        <v>4.49</v>
      </c>
      <c r="AQ7" s="24">
        <v>5.41</v>
      </c>
      <c r="AR7" s="24">
        <v>5.61</v>
      </c>
      <c r="AS7" s="24">
        <v>1.06</v>
      </c>
      <c r="AT7" s="24">
        <v>3.12</v>
      </c>
      <c r="AU7" s="24">
        <v>34.42</v>
      </c>
      <c r="AV7" s="24">
        <v>34.94</v>
      </c>
      <c r="AW7" s="24">
        <v>36.36</v>
      </c>
      <c r="AX7" s="24">
        <v>47.26</v>
      </c>
      <c r="AY7" s="24">
        <v>55.1</v>
      </c>
      <c r="AZ7" s="24">
        <v>67.930000000000007</v>
      </c>
      <c r="BA7" s="24">
        <v>68.53</v>
      </c>
      <c r="BB7" s="24">
        <v>69.180000000000007</v>
      </c>
      <c r="BC7" s="24">
        <v>76.319999999999993</v>
      </c>
      <c r="BD7" s="24">
        <v>74.56</v>
      </c>
      <c r="BE7" s="24">
        <v>82.75</v>
      </c>
      <c r="BF7" s="24">
        <v>954.75</v>
      </c>
      <c r="BG7" s="24">
        <v>985.75</v>
      </c>
      <c r="BH7" s="24">
        <v>910.87</v>
      </c>
      <c r="BI7" s="24">
        <v>904.23</v>
      </c>
      <c r="BJ7" s="24">
        <v>841.12</v>
      </c>
      <c r="BK7" s="24">
        <v>857.88</v>
      </c>
      <c r="BL7" s="24">
        <v>825.1</v>
      </c>
      <c r="BM7" s="24">
        <v>789.87</v>
      </c>
      <c r="BN7" s="24">
        <v>749.43</v>
      </c>
      <c r="BO7" s="24">
        <v>747.33</v>
      </c>
      <c r="BP7" s="24">
        <v>602.55999999999995</v>
      </c>
      <c r="BQ7" s="24">
        <v>94.77</v>
      </c>
      <c r="BR7" s="24">
        <v>95.09</v>
      </c>
      <c r="BS7" s="24">
        <v>95.41</v>
      </c>
      <c r="BT7" s="24">
        <v>96</v>
      </c>
      <c r="BU7" s="24">
        <v>96.22</v>
      </c>
      <c r="BV7" s="24">
        <v>94.97</v>
      </c>
      <c r="BW7" s="24">
        <v>97.07</v>
      </c>
      <c r="BX7" s="24">
        <v>98.06</v>
      </c>
      <c r="BY7" s="24">
        <v>98.46</v>
      </c>
      <c r="BZ7" s="24">
        <v>100.01</v>
      </c>
      <c r="CA7" s="24">
        <v>97.94</v>
      </c>
      <c r="CB7" s="24">
        <v>150</v>
      </c>
      <c r="CC7" s="24">
        <v>150</v>
      </c>
      <c r="CD7" s="24">
        <v>150</v>
      </c>
      <c r="CE7" s="24">
        <v>150</v>
      </c>
      <c r="CF7" s="24">
        <v>150</v>
      </c>
      <c r="CG7" s="24">
        <v>159.49</v>
      </c>
      <c r="CH7" s="24">
        <v>157.81</v>
      </c>
      <c r="CI7" s="24">
        <v>157.37</v>
      </c>
      <c r="CJ7" s="24">
        <v>157.44999999999999</v>
      </c>
      <c r="CK7" s="24">
        <v>160.6</v>
      </c>
      <c r="CL7" s="24">
        <v>140.97999999999999</v>
      </c>
      <c r="CM7" s="24">
        <v>72.28</v>
      </c>
      <c r="CN7" s="24">
        <v>76.16</v>
      </c>
      <c r="CO7" s="24">
        <v>73.88</v>
      </c>
      <c r="CP7" s="24">
        <v>75.040000000000006</v>
      </c>
      <c r="CQ7" s="24">
        <v>73</v>
      </c>
      <c r="CR7" s="24">
        <v>65.28</v>
      </c>
      <c r="CS7" s="24">
        <v>64.92</v>
      </c>
      <c r="CT7" s="24">
        <v>64.14</v>
      </c>
      <c r="CU7" s="24">
        <v>63.71</v>
      </c>
      <c r="CV7" s="24">
        <v>65.540000000000006</v>
      </c>
      <c r="CW7" s="24">
        <v>60.13</v>
      </c>
      <c r="CX7" s="24">
        <v>91.94</v>
      </c>
      <c r="CY7" s="24">
        <v>91.87</v>
      </c>
      <c r="CZ7" s="24">
        <v>91.69</v>
      </c>
      <c r="DA7" s="24">
        <v>91.89</v>
      </c>
      <c r="DB7" s="24">
        <v>91.54</v>
      </c>
      <c r="DC7" s="24">
        <v>92.72</v>
      </c>
      <c r="DD7" s="24">
        <v>92.88</v>
      </c>
      <c r="DE7" s="24">
        <v>92.9</v>
      </c>
      <c r="DF7" s="24">
        <v>92.89</v>
      </c>
      <c r="DG7" s="24">
        <v>94.81</v>
      </c>
      <c r="DH7" s="24">
        <v>96</v>
      </c>
      <c r="DI7" s="24">
        <v>3.69</v>
      </c>
      <c r="DJ7" s="24">
        <v>7.13</v>
      </c>
      <c r="DK7" s="24">
        <v>10.33</v>
      </c>
      <c r="DL7" s="24">
        <v>13.26</v>
      </c>
      <c r="DM7" s="24">
        <v>15.76</v>
      </c>
      <c r="DN7" s="24">
        <v>23.79</v>
      </c>
      <c r="DO7" s="24">
        <v>25.66</v>
      </c>
      <c r="DP7" s="24">
        <v>27.46</v>
      </c>
      <c r="DQ7" s="24">
        <v>29.93</v>
      </c>
      <c r="DR7" s="24">
        <v>40.36</v>
      </c>
      <c r="DS7" s="24">
        <v>42.2</v>
      </c>
      <c r="DT7" s="24">
        <v>0</v>
      </c>
      <c r="DU7" s="24">
        <v>0.11</v>
      </c>
      <c r="DV7" s="24">
        <v>1.48</v>
      </c>
      <c r="DW7" s="24">
        <v>2.7</v>
      </c>
      <c r="DX7" s="24">
        <v>3.57</v>
      </c>
      <c r="DY7" s="24">
        <v>1.22</v>
      </c>
      <c r="DZ7" s="24">
        <v>1.61</v>
      </c>
      <c r="EA7" s="24">
        <v>2.08</v>
      </c>
      <c r="EB7" s="24">
        <v>2.74</v>
      </c>
      <c r="EC7" s="24">
        <v>8.39</v>
      </c>
      <c r="ED7" s="24">
        <v>9.4600000000000009</v>
      </c>
      <c r="EE7" s="24">
        <v>0</v>
      </c>
      <c r="EF7" s="24">
        <v>0</v>
      </c>
      <c r="EG7" s="24">
        <v>0.01</v>
      </c>
      <c r="EH7" s="24">
        <v>0</v>
      </c>
      <c r="EI7" s="24">
        <v>0</v>
      </c>
      <c r="EJ7" s="24">
        <v>0.09</v>
      </c>
      <c r="EK7" s="24">
        <v>0.17</v>
      </c>
      <c r="EL7" s="24">
        <v>0.13</v>
      </c>
      <c r="EM7" s="24">
        <v>0.06</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2026-01-26T06:51:44Z</cp:lastPrinted>
  <dcterms:created xsi:type="dcterms:W3CDTF">2025-12-23T05:57:44Z</dcterms:created>
  <dcterms:modified xsi:type="dcterms:W3CDTF">2026-02-26T06:48:10Z</dcterms:modified>
  <cp:category/>
</cp:coreProperties>
</file>