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F60B4209-F41F-4F2F-A6AA-91C7391B4BE0}" xr6:coauthVersionLast="47" xr6:coauthVersionMax="47" xr10:uidLastSave="{00000000-0000-0000-0000-000000000000}"/>
  <workbookProtection workbookAlgorithmName="SHA-512" workbookHashValue="RlWdd0BR4Ge8ODGdV4K/s25TnoO677PHKJtoz+gDr/h+vLKTSzfVev+6cT+rDCpcw7Cq5svnOuodmx0Gsmh8eA==" workbookSaltValue="CGkcreQtSIR5zr4wG541a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<sst xmlns="http://schemas.openxmlformats.org/spreadsheetml/2006/main" count="228" uniqueCount="111">
  <si>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</si>
  <si>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</si>
  <si>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</si>
  <si>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</si>
  <si>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</si>
  <si>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</si>
  <si>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</si>
  <si>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</si>
  <si>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</si>
  <si>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</si>
  <si>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</si>
  <si>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</si>
  <si>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</si>
  <si>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</si>
  <si>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</si>
  <si>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</si>
  <si>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</si>
  <si>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</si>
  <si>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</si>
  <si>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</si>
  <si>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</si>
  <si>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</si>
  <si>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</si>
  <si>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</si>
  <si>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</si>
  <si>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</si>
  <si>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</si>
  <si>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</si>
  <si>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</si>
  <si>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</si>
  <si>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</si>
  <si>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</si>
  <si>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</si>
  <si>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</si>
  <si>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</si>
  <si>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</si>
  <si>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</si>
  <si>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</si>
  <si>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</si>
  <si>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</si>
  <si>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</si>
  <si>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</si>
  <si>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</si>
  <si>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</si>
  <si>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</si>
  <si>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</si>
  <si>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</si>
  <si>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</si>
  <si>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</si>
  <si>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</si>
  <si>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</si>
  <si>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</si>
  <si>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</si>
  <si>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</si>
  <si>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</si>
  <si>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</si>
  <si>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</si>
  <si>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</si>
  <si>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</si>
  <si>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</si>
  <si>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</si>
  <si>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</si>
  <si>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</si>
  <si>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</si>
  <si>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</si>
  <si>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</si>
  <si>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</si>
  <si>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</si>
  <si>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</si>
  <si>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</si>
  <si>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</si>
  <si>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</si>
  <si>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</si>
  <si>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</si>
  <si>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</si>
  <si>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</si>
  <si>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</si>
  <si>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</si>
  <si>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</si>
  <si>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</si>
  <si>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</si>
  <si>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</si>
  <si>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</si>
  <si>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</si>
  <si>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</si>
  <si>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</si>
  <si>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</si>
  <si>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</si>
  <si>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</si>
  <si>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</si>
  <si>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</si>
  <si>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</si>
  <si>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</si>
  <si>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</si>
  <si>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常陸大宮市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</si>
  <si>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</si>
  <si>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</si>
  <si>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</si>
  <si>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</si>
  <si>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</si>
  <si>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</si>
  <si>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</si>
  <si>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</si>
  <si>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</si>
  <si>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</si>
  <si>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</si>
  <si>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</si>
  <si>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</si>
  <si>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①経営収支比率は全国平均及び類似団体平均を上回っているが、収入の根幹である給水収益は、人口減少と共に減少傾向にあり、管路の更新費用を賄えず、一般会計からの繰入金に依存している状況である。
②累積欠損金比率は0%であり、欠損金は発生していない。
③流動比率は全国平均及び類似団体平均を上回っている。
④企業債残高対給水収益比率は、管路更新事業等の建設改良工事の財源として企業債を発行していることから、全国平均よりも高い状況であるが、発行抑制に努めているため、企業債残高は減少傾向にある。
⑤料金回収率は全国平均及び類似団体平均を上回っている。
⑥給水原価は全国平均及び類似団体平均より高い223.12円となった。これは有収水量に対して経常費用の割合が大きいことが要因であり、今後は管路の更新などにより有収率の向上に努め、経常費用の削減を図っていく必要がある。
⑦施設利用率は全国平均及び類似団体平均より高い71.40％となった。今後、人口減少が進むことが見込まれるため、施設更新に合わせてダウンサイジング等を行い、効率的な水道事業運営に努める必要がある。
⑧有収率は全国平均及び類似団体平均を大きく下回っている。管路の老朽化による漏水が要因となっていると推測されるため、管路の更新が急務である。</t>
    <rPh sb="164" eb="166">
      <t>カンロ</t>
    </rPh>
    <rPh sb="166" eb="168">
      <t>コウシン</t>
    </rPh>
    <rPh sb="168" eb="170">
      <t>ジギョウ</t>
    </rPh>
    <rPh sb="170" eb="171">
      <t>トウ</t>
    </rPh>
    <rPh sb="199" eb="201">
      <t>ゼンコク</t>
    </rPh>
    <rPh sb="201" eb="203">
      <t>ヘイキン</t>
    </rPh>
    <rPh sb="215" eb="217">
      <t>ハッコウ</t>
    </rPh>
    <rPh sb="217" eb="219">
      <t>ヨクセイ</t>
    </rPh>
    <rPh sb="220" eb="221">
      <t>ツト</t>
    </rPh>
    <rPh sb="228" eb="231">
      <t>キギョウサイ</t>
    </rPh>
    <rPh sb="231" eb="233">
      <t>ザンダカ</t>
    </rPh>
    <rPh sb="234" eb="236">
      <t>ゲンショウ</t>
    </rPh>
    <rPh sb="236" eb="238">
      <t>ケイコウ</t>
    </rPh>
    <rPh sb="413" eb="415">
      <t>コンゴ</t>
    </rPh>
    <rPh sb="421" eb="422">
      <t>スス</t>
    </rPh>
    <rPh sb="426" eb="428">
      <t>ミコ</t>
    </rPh>
    <rPh sb="453" eb="454">
      <t>オコナ</t>
    </rPh>
    <rPh sb="458" eb="459">
      <t>テキ</t>
    </rPh>
    <rPh sb="526" eb="528">
      <t>スイソク</t>
    </rPh>
    <rPh sb="534" eb="536">
      <t>カンロ</t>
    </rPh>
    <rPh sb="537" eb="539">
      <t>コウシン</t>
    </rPh>
    <rPh sb="540" eb="542">
      <t>キュウム</t>
    </rPh>
    <phoneticPr fontId="1"/>
  </si>
  <si>
    <t>　経営の健全性については、一定の水準を維持してはいるものの、急速に進む人口減少に伴う水需要の減少、水道施設の老朽化及び職員の人材不足、さらには頻発している自然災害や物価高騰による営業費用の増加等、水道を取り巻く状況が急速に変化している中で、本市の水道事業運営は厳しさを増している。
　そのような状況を踏まえ、「水道ビジョン」と「経営戦略」を包含した中長期的な基本方針となる「水道事業経営計画」を策定し、経営改善に取り組んでいるところである。
　様々な課題を抱えている中で、特に早急な対策を講ずる必要があるのが有収率の向上である。有収率については近年、全国平均等と比較しても著しく低い60％台となっており、有収水量に係る動力費や薬品費などの費用が必要以上に支出されており、経営を圧迫している。今後も様々な方策を模索し、工夫を凝らしながら取り組んでいく必要がある。</t>
    <rPh sb="147" eb="149">
      <t>ジョウキョウ</t>
    </rPh>
    <phoneticPr fontId="1"/>
  </si>
  <si>
    <r>
      <t>①有形固定資産減価償却率及び②管路経年化率は、</t>
    </r>
    <r>
      <rPr>
        <sz val="11"/>
        <color theme="1"/>
        <rFont val="ＭＳ ゴシック"/>
        <family val="3"/>
        <charset val="128"/>
      </rPr>
      <t>類似団体平均より高くなっており、管路の老朽化が見られる。
③管路更新率は全国平均及び類似団体平均より高くなっており、これは、老朽化した管路の更新を積極的に進めていることが表れている。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</si>
</sst>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1.1200000000000001</c:v>
                </c:pt>
                <c:pt idx="1">
                  <c:v>0.8</c:v>
                </c:pt>
                <c:pt idx="2">
                  <c:v>0.75</c:v>
                </c:pt>
                <c:pt idx="3">
                  <c:v>0.74</c:v>
                </c:pt>
                <c:pt idx="4">
                  <c:v>0.68</c:v>
                </c:pt>
              </c:numCache>
            </c:numRef>
          </c:val>
          <c:extLst>
            <c:ext xmlns:c16="http://schemas.microsoft.com/office/drawing/2014/chart" uri="{C3380CC4-5D6E-409C-BE32-E72D297353CC}">
              <c16:uniqueId val="{00000000-148A-4C29-B6CD-3ACF44B3BB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48A-4C29-B6CD-3ACF44B3BB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76.989999999999995</c:v>
                </c:pt>
                <c:pt idx="1">
                  <c:v>74.81</c:v>
                </c:pt>
                <c:pt idx="2">
                  <c:v>71.760000000000005</c:v>
                </c:pt>
                <c:pt idx="3">
                  <c:v>70.83</c:v>
                </c:pt>
                <c:pt idx="4">
                  <c:v>71.400000000000006</c:v>
                </c:pt>
              </c:numCache>
            </c:numRef>
          </c:val>
          <c:extLst>
            <c:ext xmlns:c16="http://schemas.microsoft.com/office/drawing/2014/chart" uri="{C3380CC4-5D6E-409C-BE32-E72D297353CC}">
              <c16:uniqueId val="{00000000-28B5-4224-B35C-D808C33EF3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8B5-4224-B35C-D808C33EF3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61.58</c:v>
                </c:pt>
                <c:pt idx="1">
                  <c:v>62.37</c:v>
                </c:pt>
                <c:pt idx="2">
                  <c:v>65.010000000000005</c:v>
                </c:pt>
                <c:pt idx="3">
                  <c:v>64.45</c:v>
                </c:pt>
                <c:pt idx="4">
                  <c:v>64.06</c:v>
                </c:pt>
              </c:numCache>
            </c:numRef>
          </c:val>
          <c:extLst>
            <c:ext xmlns:c16="http://schemas.microsoft.com/office/drawing/2014/chart" uri="{C3380CC4-5D6E-409C-BE32-E72D297353CC}">
              <c16:uniqueId val="{00000000-87D0-4B5A-BFFC-4508F74D58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87D0-4B5A-BFFC-4508F74D58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112.48</c:v>
                </c:pt>
                <c:pt idx="1">
                  <c:v>104.94</c:v>
                </c:pt>
                <c:pt idx="2">
                  <c:v>113.89</c:v>
                </c:pt>
                <c:pt idx="3">
                  <c:v>118.39</c:v>
                </c:pt>
                <c:pt idx="4">
                  <c:v>115.88</c:v>
                </c:pt>
              </c:numCache>
            </c:numRef>
          </c:val>
          <c:extLst>
            <c:ext xmlns:c16="http://schemas.microsoft.com/office/drawing/2014/chart" uri="{C3380CC4-5D6E-409C-BE32-E72D297353CC}">
              <c16:uniqueId val="{00000000-9E9B-4BCB-876A-787A46CD4E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E9B-4BCB-876A-787A46CD4E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51.6</c:v>
                </c:pt>
                <c:pt idx="1">
                  <c:v>53.07</c:v>
                </c:pt>
                <c:pt idx="2">
                  <c:v>53.96</c:v>
                </c:pt>
                <c:pt idx="3">
                  <c:v>54.84</c:v>
                </c:pt>
                <c:pt idx="4">
                  <c:v>55.95</c:v>
                </c:pt>
              </c:numCache>
            </c:numRef>
          </c:val>
          <c:extLst>
            <c:ext xmlns:c16="http://schemas.microsoft.com/office/drawing/2014/chart" uri="{C3380CC4-5D6E-409C-BE32-E72D297353CC}">
              <c16:uniqueId val="{00000000-89B7-47A5-9D66-226F3296AF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9B7-47A5-9D66-226F3296AF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20.03</c:v>
                </c:pt>
                <c:pt idx="1">
                  <c:v>24.38</c:v>
                </c:pt>
                <c:pt idx="2">
                  <c:v>26.1</c:v>
                </c:pt>
                <c:pt idx="3">
                  <c:v>27.84</c:v>
                </c:pt>
                <c:pt idx="4">
                  <c:v>25.17</c:v>
                </c:pt>
              </c:numCache>
            </c:numRef>
          </c:val>
          <c:extLst>
            <c:ext xmlns:c16="http://schemas.microsoft.com/office/drawing/2014/chart" uri="{C3380CC4-5D6E-409C-BE32-E72D297353CC}">
              <c16:uniqueId val="{00000000-1BAA-457A-BAAA-28D6C0A26A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BAA-457A-BAAA-28D6C0A26A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39-4ED6-8E3D-D6F1431418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839-4ED6-8E3D-D6F1431418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259.08</c:v>
                </c:pt>
                <c:pt idx="1">
                  <c:v>365.04</c:v>
                </c:pt>
                <c:pt idx="2">
                  <c:v>352.21</c:v>
                </c:pt>
                <c:pt idx="3">
                  <c:v>341.6</c:v>
                </c:pt>
                <c:pt idx="4">
                  <c:v>353.59</c:v>
                </c:pt>
              </c:numCache>
            </c:numRef>
          </c:val>
          <c:extLst>
            <c:ext xmlns:c16="http://schemas.microsoft.com/office/drawing/2014/chart" uri="{C3380CC4-5D6E-409C-BE32-E72D297353CC}">
              <c16:uniqueId val="{00000000-B887-45D0-B248-0B1C81C153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887-45D0-B248-0B1C81C153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362.78</c:v>
                </c:pt>
                <c:pt idx="1">
                  <c:v>375.22</c:v>
                </c:pt>
                <c:pt idx="2">
                  <c:v>329.5</c:v>
                </c:pt>
                <c:pt idx="3">
                  <c:v>338.96</c:v>
                </c:pt>
                <c:pt idx="4">
                  <c:v>303.44</c:v>
                </c:pt>
              </c:numCache>
            </c:numRef>
          </c:val>
          <c:extLst>
            <c:ext xmlns:c16="http://schemas.microsoft.com/office/drawing/2014/chart" uri="{C3380CC4-5D6E-409C-BE32-E72D297353CC}">
              <c16:uniqueId val="{00000000-5491-4732-82B4-5CFC7C157B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491-4732-82B4-5CFC7C157B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97.51</c:v>
                </c:pt>
                <c:pt idx="1">
                  <c:v>87.87</c:v>
                </c:pt>
                <c:pt idx="2">
                  <c:v>102.6</c:v>
                </c:pt>
                <c:pt idx="3">
                  <c:v>98.04</c:v>
                </c:pt>
                <c:pt idx="4">
                  <c:v>100.3</c:v>
                </c:pt>
              </c:numCache>
            </c:numRef>
          </c:val>
          <c:extLst>
            <c:ext xmlns:c16="http://schemas.microsoft.com/office/drawing/2014/chart" uri="{C3380CC4-5D6E-409C-BE32-E72D297353CC}">
              <c16:uniqueId val="{00000000-E7D5-4E64-881D-A645587AAF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7D5-4E64-881D-A645587AAF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226.8</c:v>
                </c:pt>
                <c:pt idx="1">
                  <c:v>235.89</c:v>
                </c:pt>
                <c:pt idx="2">
                  <c:v>216.82</c:v>
                </c:pt>
                <c:pt idx="3">
                  <c:v>211.78</c:v>
                </c:pt>
                <c:pt idx="4">
                  <c:v>223.12</c:v>
                </c:pt>
              </c:numCache>
            </c:numRef>
          </c:val>
          <c:extLst>
            <c:ext xmlns:c16="http://schemas.microsoft.com/office/drawing/2014/chart" uri="{C3380CC4-5D6E-409C-BE32-E72D297353CC}">
              <c16:uniqueId val="{00000000-9197-4C54-8E8A-E24E53F610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9197-4C54-8E8A-E24E53F610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8" zoomScale="90" zoomScaleNormal="90"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常陸大宮市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2">
        <f>データ!$R$6</f>
        <v>37861</v>
      </c>
      <c r="AM8" s="62"/>
      <c r="AN8" s="62"/>
      <c r="AO8" s="62"/>
      <c r="AP8" s="62"/>
      <c r="AQ8" s="62"/>
      <c r="AR8" s="62"/>
      <c r="AS8" s="62"/>
      <c r="AT8" s="58">
        <f>データ!$S$6</f>
        <v>348.45</v>
      </c>
      <c r="AU8" s="59"/>
      <c r="AV8" s="59"/>
      <c r="AW8" s="59"/>
      <c r="AX8" s="59"/>
      <c r="AY8" s="59"/>
      <c r="AZ8" s="59"/>
      <c r="BA8" s="59"/>
      <c r="BB8" s="61">
        <f>データ!$T$6</f>
        <v>108.66</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15">
      <c r="A9" s="2"/>
      <c r="B9" s="51" t="s">
        <v>23</v>
      </c>
      <c r="C9" s="52"/>
      <c r="D9" s="52"/>
      <c r="E9" s="52"/>
      <c r="F9" s="52"/>
      <c r="G9" s="52"/>
      <c r="H9" s="52"/>
      <c r="I9" s="51" t="s">
        <v>25</v>
      </c>
      <c r="J9" s="52"/>
      <c r="K9" s="52"/>
      <c r="L9" s="52"/>
      <c r="M9" s="52"/>
      <c r="N9" s="52"/>
      <c r="O9" s="67"/>
      <c r="P9" s="53" t="s">
        <v>26</v>
      </c>
      <c r="Q9" s="53"/>
      <c r="R9" s="53"/>
      <c r="S9" s="53"/>
      <c r="T9" s="53"/>
      <c r="U9" s="53"/>
      <c r="V9" s="53"/>
      <c r="W9" s="53" t="s">
        <v>24</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3</v>
      </c>
      <c r="BC9" s="53"/>
      <c r="BD9" s="53"/>
      <c r="BE9" s="53"/>
      <c r="BF9" s="53"/>
      <c r="BG9" s="53"/>
      <c r="BH9" s="53"/>
      <c r="BI9" s="53"/>
      <c r="BJ9" s="3"/>
      <c r="BK9" s="3"/>
      <c r="BL9" s="54" t="s">
        <v>33</v>
      </c>
      <c r="BM9" s="55"/>
      <c r="BN9" s="56" t="s">
        <v>34</v>
      </c>
      <c r="BO9" s="56"/>
      <c r="BP9" s="56"/>
      <c r="BQ9" s="56"/>
      <c r="BR9" s="56"/>
      <c r="BS9" s="56"/>
      <c r="BT9" s="56"/>
      <c r="BU9" s="56"/>
      <c r="BV9" s="56"/>
      <c r="BW9" s="56"/>
      <c r="BX9" s="56"/>
      <c r="BY9" s="57"/>
    </row>
    <row r="10" spans="1:78" ht="18.75" customHeight="1" x14ac:dyDescent="0.15">
      <c r="A10" s="2"/>
      <c r="B10" s="58" t="str">
        <f>データ!$N$6</f>
        <v>-</v>
      </c>
      <c r="C10" s="59"/>
      <c r="D10" s="59"/>
      <c r="E10" s="59"/>
      <c r="F10" s="59"/>
      <c r="G10" s="59"/>
      <c r="H10" s="59"/>
      <c r="I10" s="58">
        <f>データ!$O$6</f>
        <v>76.44</v>
      </c>
      <c r="J10" s="59"/>
      <c r="K10" s="59"/>
      <c r="L10" s="59"/>
      <c r="M10" s="59"/>
      <c r="N10" s="59"/>
      <c r="O10" s="60"/>
      <c r="P10" s="61">
        <f>データ!$P$6</f>
        <v>94.88</v>
      </c>
      <c r="Q10" s="61"/>
      <c r="R10" s="61"/>
      <c r="S10" s="61"/>
      <c r="T10" s="61"/>
      <c r="U10" s="61"/>
      <c r="V10" s="61"/>
      <c r="W10" s="62">
        <f>データ!$Q$6</f>
        <v>4300</v>
      </c>
      <c r="X10" s="62"/>
      <c r="Y10" s="62"/>
      <c r="Z10" s="62"/>
      <c r="AA10" s="62"/>
      <c r="AB10" s="62"/>
      <c r="AC10" s="62"/>
      <c r="AD10" s="2"/>
      <c r="AE10" s="2"/>
      <c r="AF10" s="2"/>
      <c r="AG10" s="2"/>
      <c r="AH10" s="2"/>
      <c r="AI10" s="2"/>
      <c r="AJ10" s="2"/>
      <c r="AK10" s="2"/>
      <c r="AL10" s="62">
        <f>データ!$U$6</f>
        <v>35729</v>
      </c>
      <c r="AM10" s="62"/>
      <c r="AN10" s="62"/>
      <c r="AO10" s="62"/>
      <c r="AP10" s="62"/>
      <c r="AQ10" s="62"/>
      <c r="AR10" s="62"/>
      <c r="AS10" s="62"/>
      <c r="AT10" s="58">
        <f>データ!$V$6</f>
        <v>348.3</v>
      </c>
      <c r="AU10" s="59"/>
      <c r="AV10" s="59"/>
      <c r="AW10" s="59"/>
      <c r="AX10" s="59"/>
      <c r="AY10" s="59"/>
      <c r="AZ10" s="59"/>
      <c r="BA10" s="59"/>
      <c r="BB10" s="61">
        <f>データ!$W$6</f>
        <v>102.58</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108</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46</v>
      </c>
      <c r="C84" s="6"/>
      <c r="D84" s="6"/>
      <c r="E84" s="6" t="s">
        <v>47</v>
      </c>
      <c r="F84" s="6" t="s">
        <v>49</v>
      </c>
      <c r="G84" s="6" t="s">
        <v>51</v>
      </c>
      <c r="H84" s="6" t="s">
        <v>45</v>
      </c>
      <c r="I84" s="6" t="s">
        <v>14</v>
      </c>
      <c r="J84" s="6" t="s">
        <v>28</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1vHm+kjMQCJ2K8XQl0XeEkKkfBm6urVnP4YlRW7Jy44e+wyD2CZCUiSjQsb8e9D/8/cLut9Vn7m7mRav6dnq9A==" saltValue="gXfEewSE2iLOZhIRT5XfL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61</v>
      </c>
      <c r="D3" s="17" t="s">
        <v>39</v>
      </c>
      <c r="E3" s="17" t="s">
        <v>7</v>
      </c>
      <c r="F3" s="17" t="s">
        <v>6</v>
      </c>
      <c r="G3" s="17" t="s">
        <v>27</v>
      </c>
      <c r="H3" s="81" t="s">
        <v>32</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62</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37</v>
      </c>
      <c r="BQ4" s="88"/>
      <c r="BR4" s="88"/>
      <c r="BS4" s="88"/>
      <c r="BT4" s="88"/>
      <c r="BU4" s="88"/>
      <c r="BV4" s="88"/>
      <c r="BW4" s="88"/>
      <c r="BX4" s="88"/>
      <c r="BY4" s="88"/>
      <c r="BZ4" s="88"/>
      <c r="CA4" s="88" t="s">
        <v>63</v>
      </c>
      <c r="CB4" s="88"/>
      <c r="CC4" s="88"/>
      <c r="CD4" s="88"/>
      <c r="CE4" s="88"/>
      <c r="CF4" s="88"/>
      <c r="CG4" s="88"/>
      <c r="CH4" s="88"/>
      <c r="CI4" s="88"/>
      <c r="CJ4" s="88"/>
      <c r="CK4" s="88"/>
      <c r="CL4" s="88" t="s">
        <v>64</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0</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15">
      <c r="A5" s="15" t="s">
        <v>30</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82252</v>
      </c>
      <c r="D6" s="20">
        <f t="shared" si="1"/>
        <v>46</v>
      </c>
      <c r="E6" s="20">
        <f t="shared" si="1"/>
        <v>1</v>
      </c>
      <c r="F6" s="20">
        <f t="shared" si="1"/>
        <v>0</v>
      </c>
      <c r="G6" s="20">
        <f t="shared" si="1"/>
        <v>1</v>
      </c>
      <c r="H6" s="20" t="str">
        <f t="shared" si="1"/>
        <v>茨城県　常陸大宮市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76.44</v>
      </c>
      <c r="P6" s="25">
        <f t="shared" si="1"/>
        <v>94.88</v>
      </c>
      <c r="Q6" s="25">
        <f t="shared" si="1"/>
        <v>4300</v>
      </c>
      <c r="R6" s="25">
        <f t="shared" si="1"/>
        <v>37861</v>
      </c>
      <c r="S6" s="25">
        <f t="shared" si="1"/>
        <v>348.45</v>
      </c>
      <c r="T6" s="25">
        <f t="shared" si="1"/>
        <v>108.66</v>
      </c>
      <c r="U6" s="25">
        <f t="shared" si="1"/>
        <v>35729</v>
      </c>
      <c r="V6" s="25">
        <f t="shared" si="1"/>
        <v>348.3</v>
      </c>
      <c r="W6" s="25">
        <f t="shared" si="1"/>
        <v>102.58</v>
      </c>
      <c r="X6" s="27">
        <f t="shared" ref="X6:AG6" si="2">IF(X7="",NA(),X7)</f>
        <v>112.48</v>
      </c>
      <c r="Y6" s="27">
        <f t="shared" si="2"/>
        <v>104.94</v>
      </c>
      <c r="Z6" s="27">
        <f t="shared" si="2"/>
        <v>113.89</v>
      </c>
      <c r="AA6" s="27">
        <f t="shared" si="2"/>
        <v>118.39</v>
      </c>
      <c r="AB6" s="27">
        <f t="shared" si="2"/>
        <v>115.88</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259.08</v>
      </c>
      <c r="AU6" s="27">
        <f t="shared" si="4"/>
        <v>365.04</v>
      </c>
      <c r="AV6" s="27">
        <f t="shared" si="4"/>
        <v>352.21</v>
      </c>
      <c r="AW6" s="27">
        <f t="shared" si="4"/>
        <v>341.6</v>
      </c>
      <c r="AX6" s="27">
        <f t="shared" si="4"/>
        <v>353.59</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362.78</v>
      </c>
      <c r="BF6" s="27">
        <f t="shared" si="5"/>
        <v>375.22</v>
      </c>
      <c r="BG6" s="27">
        <f t="shared" si="5"/>
        <v>329.5</v>
      </c>
      <c r="BH6" s="27">
        <f t="shared" si="5"/>
        <v>338.96</v>
      </c>
      <c r="BI6" s="27">
        <f t="shared" si="5"/>
        <v>303.44</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97.51</v>
      </c>
      <c r="BQ6" s="27">
        <f t="shared" si="6"/>
        <v>87.87</v>
      </c>
      <c r="BR6" s="27">
        <f t="shared" si="6"/>
        <v>102.6</v>
      </c>
      <c r="BS6" s="27">
        <f t="shared" si="6"/>
        <v>98.04</v>
      </c>
      <c r="BT6" s="27">
        <f t="shared" si="6"/>
        <v>100.3</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226.8</v>
      </c>
      <c r="CB6" s="27">
        <f t="shared" si="7"/>
        <v>235.89</v>
      </c>
      <c r="CC6" s="27">
        <f t="shared" si="7"/>
        <v>216.82</v>
      </c>
      <c r="CD6" s="27">
        <f t="shared" si="7"/>
        <v>211.78</v>
      </c>
      <c r="CE6" s="27">
        <f t="shared" si="7"/>
        <v>223.12</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76.989999999999995</v>
      </c>
      <c r="CM6" s="27">
        <f t="shared" si="8"/>
        <v>74.81</v>
      </c>
      <c r="CN6" s="27">
        <f t="shared" si="8"/>
        <v>71.760000000000005</v>
      </c>
      <c r="CO6" s="27">
        <f t="shared" si="8"/>
        <v>70.83</v>
      </c>
      <c r="CP6" s="27">
        <f t="shared" si="8"/>
        <v>71.400000000000006</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61.58</v>
      </c>
      <c r="CX6" s="27">
        <f t="shared" si="9"/>
        <v>62.37</v>
      </c>
      <c r="CY6" s="27">
        <f t="shared" si="9"/>
        <v>65.010000000000005</v>
      </c>
      <c r="CZ6" s="27">
        <f t="shared" si="9"/>
        <v>64.45</v>
      </c>
      <c r="DA6" s="27">
        <f t="shared" si="9"/>
        <v>64.06</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51.6</v>
      </c>
      <c r="DI6" s="27">
        <f t="shared" si="10"/>
        <v>53.07</v>
      </c>
      <c r="DJ6" s="27">
        <f t="shared" si="10"/>
        <v>53.96</v>
      </c>
      <c r="DK6" s="27">
        <f t="shared" si="10"/>
        <v>54.84</v>
      </c>
      <c r="DL6" s="27">
        <f t="shared" si="10"/>
        <v>55.95</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20.03</v>
      </c>
      <c r="DT6" s="27">
        <f t="shared" si="11"/>
        <v>24.38</v>
      </c>
      <c r="DU6" s="27">
        <f t="shared" si="11"/>
        <v>26.1</v>
      </c>
      <c r="DV6" s="27">
        <f t="shared" si="11"/>
        <v>27.84</v>
      </c>
      <c r="DW6" s="27">
        <f t="shared" si="11"/>
        <v>25.17</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1.1200000000000001</v>
      </c>
      <c r="EE6" s="27">
        <f t="shared" si="12"/>
        <v>0.8</v>
      </c>
      <c r="EF6" s="27">
        <f t="shared" si="12"/>
        <v>0.75</v>
      </c>
      <c r="EG6" s="27">
        <f t="shared" si="12"/>
        <v>0.74</v>
      </c>
      <c r="EH6" s="27">
        <f t="shared" si="12"/>
        <v>0.68</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82252</v>
      </c>
      <c r="D7" s="21">
        <v>46</v>
      </c>
      <c r="E7" s="21">
        <v>1</v>
      </c>
      <c r="F7" s="21">
        <v>0</v>
      </c>
      <c r="G7" s="21">
        <v>1</v>
      </c>
      <c r="H7" s="21" t="s">
        <v>94</v>
      </c>
      <c r="I7" s="21" t="s">
        <v>95</v>
      </c>
      <c r="J7" s="21" t="s">
        <v>96</v>
      </c>
      <c r="K7" s="21" t="s">
        <v>97</v>
      </c>
      <c r="L7" s="21" t="s">
        <v>22</v>
      </c>
      <c r="M7" s="21" t="s">
        <v>4</v>
      </c>
      <c r="N7" s="26" t="s">
        <v>98</v>
      </c>
      <c r="O7" s="26">
        <v>76.44</v>
      </c>
      <c r="P7" s="26">
        <v>94.88</v>
      </c>
      <c r="Q7" s="26">
        <v>4300</v>
      </c>
      <c r="R7" s="26">
        <v>37861</v>
      </c>
      <c r="S7" s="26">
        <v>348.45</v>
      </c>
      <c r="T7" s="26">
        <v>108.66</v>
      </c>
      <c r="U7" s="26">
        <v>35729</v>
      </c>
      <c r="V7" s="26">
        <v>348.3</v>
      </c>
      <c r="W7" s="26">
        <v>102.58</v>
      </c>
      <c r="X7" s="26">
        <v>112.48</v>
      </c>
      <c r="Y7" s="26">
        <v>104.94</v>
      </c>
      <c r="Z7" s="26">
        <v>113.89</v>
      </c>
      <c r="AA7" s="26">
        <v>118.39</v>
      </c>
      <c r="AB7" s="26">
        <v>115.88</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259.08</v>
      </c>
      <c r="AU7" s="26">
        <v>365.04</v>
      </c>
      <c r="AV7" s="26">
        <v>352.21</v>
      </c>
      <c r="AW7" s="26">
        <v>341.6</v>
      </c>
      <c r="AX7" s="26">
        <v>353.59</v>
      </c>
      <c r="AY7" s="26">
        <v>327.77</v>
      </c>
      <c r="AZ7" s="26">
        <v>338.02</v>
      </c>
      <c r="BA7" s="26">
        <v>345.94</v>
      </c>
      <c r="BB7" s="26">
        <v>329.7</v>
      </c>
      <c r="BC7" s="26">
        <v>319.99</v>
      </c>
      <c r="BD7" s="26">
        <v>239.69</v>
      </c>
      <c r="BE7" s="26">
        <v>362.78</v>
      </c>
      <c r="BF7" s="26">
        <v>375.22</v>
      </c>
      <c r="BG7" s="26">
        <v>329.5</v>
      </c>
      <c r="BH7" s="26">
        <v>338.96</v>
      </c>
      <c r="BI7" s="26">
        <v>303.44</v>
      </c>
      <c r="BJ7" s="26">
        <v>397.1</v>
      </c>
      <c r="BK7" s="26">
        <v>379.91</v>
      </c>
      <c r="BL7" s="26">
        <v>386.61</v>
      </c>
      <c r="BM7" s="26">
        <v>381.56</v>
      </c>
      <c r="BN7" s="26">
        <v>365.55</v>
      </c>
      <c r="BO7" s="26">
        <v>264.86</v>
      </c>
      <c r="BP7" s="26">
        <v>97.51</v>
      </c>
      <c r="BQ7" s="26">
        <v>87.87</v>
      </c>
      <c r="BR7" s="26">
        <v>102.6</v>
      </c>
      <c r="BS7" s="26">
        <v>98.04</v>
      </c>
      <c r="BT7" s="26">
        <v>100.3</v>
      </c>
      <c r="BU7" s="26">
        <v>95.79</v>
      </c>
      <c r="BV7" s="26">
        <v>98.3</v>
      </c>
      <c r="BW7" s="26">
        <v>93.82</v>
      </c>
      <c r="BX7" s="26">
        <v>95.04</v>
      </c>
      <c r="BY7" s="26">
        <v>95.42</v>
      </c>
      <c r="BZ7" s="26">
        <v>97.59</v>
      </c>
      <c r="CA7" s="26">
        <v>226.8</v>
      </c>
      <c r="CB7" s="26">
        <v>235.89</v>
      </c>
      <c r="CC7" s="26">
        <v>216.82</v>
      </c>
      <c r="CD7" s="26">
        <v>211.78</v>
      </c>
      <c r="CE7" s="26">
        <v>223.12</v>
      </c>
      <c r="CF7" s="26">
        <v>171.13</v>
      </c>
      <c r="CG7" s="26">
        <v>173.7</v>
      </c>
      <c r="CH7" s="26">
        <v>178.94</v>
      </c>
      <c r="CI7" s="26">
        <v>180.19</v>
      </c>
      <c r="CJ7" s="26">
        <v>184.25</v>
      </c>
      <c r="CK7" s="26">
        <v>181.66</v>
      </c>
      <c r="CL7" s="26">
        <v>76.989999999999995</v>
      </c>
      <c r="CM7" s="26">
        <v>74.81</v>
      </c>
      <c r="CN7" s="26">
        <v>71.760000000000005</v>
      </c>
      <c r="CO7" s="26">
        <v>70.83</v>
      </c>
      <c r="CP7" s="26">
        <v>71.400000000000006</v>
      </c>
      <c r="CQ7" s="26">
        <v>60.12</v>
      </c>
      <c r="CR7" s="26">
        <v>60.34</v>
      </c>
      <c r="CS7" s="26">
        <v>59.54</v>
      </c>
      <c r="CT7" s="26">
        <v>59.26</v>
      </c>
      <c r="CU7" s="26">
        <v>60.44</v>
      </c>
      <c r="CV7" s="26">
        <v>60.21</v>
      </c>
      <c r="CW7" s="26">
        <v>61.58</v>
      </c>
      <c r="CX7" s="26">
        <v>62.37</v>
      </c>
      <c r="CY7" s="26">
        <v>65.010000000000005</v>
      </c>
      <c r="CZ7" s="26">
        <v>64.45</v>
      </c>
      <c r="DA7" s="26">
        <v>64.06</v>
      </c>
      <c r="DB7" s="26">
        <v>84.24</v>
      </c>
      <c r="DC7" s="26">
        <v>84.19</v>
      </c>
      <c r="DD7" s="26">
        <v>83.93</v>
      </c>
      <c r="DE7" s="26">
        <v>83.84</v>
      </c>
      <c r="DF7" s="26">
        <v>83.39</v>
      </c>
      <c r="DG7" s="26">
        <v>89.21</v>
      </c>
      <c r="DH7" s="26">
        <v>51.6</v>
      </c>
      <c r="DI7" s="26">
        <v>53.07</v>
      </c>
      <c r="DJ7" s="26">
        <v>53.96</v>
      </c>
      <c r="DK7" s="26">
        <v>54.84</v>
      </c>
      <c r="DL7" s="26">
        <v>55.95</v>
      </c>
      <c r="DM7" s="26">
        <v>48.83</v>
      </c>
      <c r="DN7" s="26">
        <v>49.96</v>
      </c>
      <c r="DO7" s="26">
        <v>50.82</v>
      </c>
      <c r="DP7" s="26">
        <v>51.82</v>
      </c>
      <c r="DQ7" s="26">
        <v>52.53</v>
      </c>
      <c r="DR7" s="26">
        <v>52.41</v>
      </c>
      <c r="DS7" s="26">
        <v>20.03</v>
      </c>
      <c r="DT7" s="26">
        <v>24.38</v>
      </c>
      <c r="DU7" s="26">
        <v>26.1</v>
      </c>
      <c r="DV7" s="26">
        <v>27.84</v>
      </c>
      <c r="DW7" s="26">
        <v>25.17</v>
      </c>
      <c r="DX7" s="26">
        <v>18.18</v>
      </c>
      <c r="DY7" s="26">
        <v>19.32</v>
      </c>
      <c r="DZ7" s="26">
        <v>21.16</v>
      </c>
      <c r="EA7" s="26">
        <v>22.72</v>
      </c>
      <c r="EB7" s="26">
        <v>24.16</v>
      </c>
      <c r="EC7" s="26">
        <v>26.78</v>
      </c>
      <c r="ED7" s="26">
        <v>1.1200000000000001</v>
      </c>
      <c r="EE7" s="26">
        <v>0.8</v>
      </c>
      <c r="EF7" s="26">
        <v>0.75</v>
      </c>
      <c r="EG7" s="26">
        <v>0.74</v>
      </c>
      <c r="EH7" s="26">
        <v>0.68</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2025-12-12T09:12:59Z</dcterms:created>
  <dcterms:modified xsi:type="dcterms:W3CDTF">2026-02-26T06:48:35Z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2026-02-12T05:09:35Z</vt:filetime>
  </property>
</Properties>
</file>