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25E8AC30-5FD2-4ADF-A7AB-3283237B319B}" xr6:coauthVersionLast="47" xr6:coauthVersionMax="47" xr10:uidLastSave="{00000000-0000-0000-0000-000000000000}"/>
  <workbookProtection workbookAlgorithmName="SHA-512" workbookHashValue="YF7PDPczSLmKhGVGrzSFkDVa8d1uhi1nplGcLzg76MOPJ/qIG/kcqEYX61IwApNcAP5+Y6hINK/JbEvLKeVWDw==" workbookSaltValue="gWTcDu3NpYoVzuh96BKs6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<sst xmlns="http://schemas.openxmlformats.org/spreadsheetml/2006/main" count="228" uniqueCount="111">
  <si>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</si>
  <si>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</si>
  <si>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</si>
  <si>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</si>
  <si>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</si>
  <si>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</si>
  <si>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</si>
  <si>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</si>
  <si>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</si>
  <si>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</si>
  <si>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</si>
  <si>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</si>
  <si>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</si>
  <si>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</si>
  <si>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</si>
  <si>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</si>
  <si>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</si>
  <si>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</si>
  <si>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</si>
  <si>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</si>
  <si>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</si>
  <si>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</si>
  <si>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</si>
  <si>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</si>
  <si>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</si>
  <si>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</si>
  <si>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</si>
  <si>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</si>
  <si>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</si>
  <si>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</si>
  <si>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</si>
  <si>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</si>
  <si>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</si>
  <si>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</si>
  <si>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</si>
  <si>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</si>
  <si>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</si>
  <si>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</si>
  <si>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</si>
  <si>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</si>
  <si>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</si>
  <si>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</si>
  <si>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</si>
  <si>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</si>
  <si>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</si>
  <si>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</si>
  <si>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</si>
  <si>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</si>
  <si>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</si>
  <si>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</si>
  <si>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</si>
  <si>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</si>
  <si>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</si>
  <si>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</si>
  <si>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</si>
  <si>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</si>
  <si>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</si>
  <si>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</si>
  <si>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</si>
  <si>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</si>
  <si>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</si>
  <si>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</si>
  <si>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</si>
  <si>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</si>
  <si>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</si>
  <si>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</si>
  <si>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</si>
  <si>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</si>
  <si>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</si>
  <si>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</si>
  <si>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</si>
  <si>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</si>
  <si>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</si>
  <si>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</si>
  <si>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</si>
  <si>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</si>
  <si>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</si>
  <si>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</si>
  <si>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</si>
  <si>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</si>
  <si>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</si>
  <si>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</si>
  <si>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</si>
  <si>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</si>
  <si>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</si>
  <si>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</si>
  <si>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</si>
  <si>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</si>
  <si>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</si>
  <si>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</si>
  <si>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</si>
  <si>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</si>
  <si>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</si>
  <si>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</si>
  <si>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桜川市</t>
  </si>
  <si>
    <t>法適用</t>
  </si>
  <si>
    <t>水道事業</t>
  </si>
  <si>
    <t>末端給水事業</t>
  </si>
  <si>
    <t>-</t>
  </si>
  <si>
    <t>本市の水道事業は、基準外繰入金に依存しており、料金収入が給水収益を十分に賄えない現状を改善する必要がある。運営の自立化が課題であり、慎重な経営判断が求められている。今後も、管路・施設等の老朽化による更新事業費の増加、人口減少に伴う料金収入の減少、物価高騰による営業費用増加、専門人材の確保困難等、財政状況は依然として厳しいと推測される。このような状況の中、安全で安心できる水を安定して供給し続けていくために、令和7年2月26日より県、県企業局及び20の自治体と水道事業の経営の一体化に関する基本協定を締結した。今後は、水道事業の経営健全化および基盤の強化を図ることを目的に引き続き協議を進めていく。また多くの課題に対して、長期的な視点に基づいた戦略的な取り組みが不可欠であることから、令和8年度に投資財政計画及びアセットマネジメント（資産管理）計画を策定する予定である。</t>
    <rPh sb="82" eb="84">
      <t>コンゴ</t>
    </rPh>
    <rPh sb="86" eb="88">
      <t>カンロ</t>
    </rPh>
    <rPh sb="89" eb="91">
      <t>シセツ</t>
    </rPh>
    <rPh sb="91" eb="92">
      <t>トウ</t>
    </rPh>
    <rPh sb="101" eb="104">
      <t>ジギョウヒ</t>
    </rPh>
    <rPh sb="123" eb="127">
      <t>ブッカ</t>
    </rPh>
    <rPh sb="137" eb="139">
      <t>センモン</t>
    </rPh>
    <rPh sb="139" eb="141">
      <t>ジンザイ</t>
    </rPh>
    <rPh sb="142" eb="144">
      <t>カクホ</t>
    </rPh>
    <rPh sb="144" eb="146">
      <t>コンナン</t>
    </rPh>
    <rPh sb="146" eb="147">
      <t>ナド</t>
    </rPh>
    <rPh sb="148" eb="153">
      <t>ザイセイ</t>
    </rPh>
    <rPh sb="153" eb="155">
      <t>イゼン</t>
    </rPh>
    <rPh sb="158" eb="159">
      <t>キビ</t>
    </rPh>
    <rPh sb="162" eb="164">
      <t>スイソク</t>
    </rPh>
    <rPh sb="173" eb="177">
      <t>ジョウ</t>
    </rPh>
    <rPh sb="178" eb="180">
      <t>アンゼン</t>
    </rPh>
    <rPh sb="181" eb="183">
      <t>アンシン</t>
    </rPh>
    <rPh sb="186" eb="187">
      <t>ミズ</t>
    </rPh>
    <rPh sb="188" eb="190">
      <t>アンテイ</t>
    </rPh>
    <rPh sb="192" eb="194">
      <t>キョウキュウ</t>
    </rPh>
    <rPh sb="195" eb="196">
      <t>ツヅ</t>
    </rPh>
    <rPh sb="204" eb="206">
      <t>レイワ</t>
    </rPh>
    <rPh sb="209" eb="210">
      <t>ガツ</t>
    </rPh>
    <rPh sb="212" eb="213">
      <t>ニチ</t>
    </rPh>
    <rPh sb="215" eb="216">
      <t>ケン</t>
    </rPh>
    <rPh sb="217" eb="221">
      <t>ケンキギ</t>
    </rPh>
    <rPh sb="221" eb="222">
      <t>オヨ</t>
    </rPh>
    <rPh sb="226" eb="229">
      <t>ジチ</t>
    </rPh>
    <rPh sb="230" eb="235">
      <t>スイドウ</t>
    </rPh>
    <rPh sb="235" eb="237">
      <t>ケイエイ</t>
    </rPh>
    <rPh sb="238" eb="242">
      <t>イッタイ</t>
    </rPh>
    <rPh sb="242" eb="243">
      <t>カン</t>
    </rPh>
    <rPh sb="245" eb="250">
      <t>キホンキョ</t>
    </rPh>
    <rPh sb="250" eb="252">
      <t>テイケツ</t>
    </rPh>
    <rPh sb="255" eb="257">
      <t>コンゴ</t>
    </rPh>
    <rPh sb="286" eb="287">
      <t>ヒ</t>
    </rPh>
    <rPh sb="288" eb="289">
      <t>ツヅ</t>
    </rPh>
    <rPh sb="290" eb="292">
      <t>キョウギ</t>
    </rPh>
    <rPh sb="293" eb="294">
      <t>スス</t>
    </rPh>
    <rPh sb="301" eb="302">
      <t>オオ</t>
    </rPh>
    <rPh sb="304" eb="306">
      <t>カダイ</t>
    </rPh>
    <rPh sb="311" eb="314">
      <t>チョウキテキ</t>
    </rPh>
    <rPh sb="315" eb="317">
      <t>シテン</t>
    </rPh>
    <rPh sb="318" eb="319">
      <t>モト</t>
    </rPh>
    <rPh sb="322" eb="325">
      <t>センリャクテキ</t>
    </rPh>
    <rPh sb="326" eb="327">
      <t>ト</t>
    </rPh>
    <rPh sb="328" eb="329">
      <t>ク</t>
    </rPh>
    <rPh sb="331" eb="334">
      <t>フカケツ</t>
    </rPh>
    <rPh sb="342" eb="344">
      <t>レイワ</t>
    </rPh>
    <rPh sb="345" eb="347">
      <t>ネンド</t>
    </rPh>
    <rPh sb="348" eb="352">
      <t>トウシザ</t>
    </rPh>
    <rPh sb="352" eb="354">
      <t>ケイカク</t>
    </rPh>
    <rPh sb="354" eb="355">
      <t>オヨ</t>
    </rPh>
    <rPh sb="367" eb="371">
      <t>シサンカ</t>
    </rPh>
    <rPh sb="372" eb="374">
      <t>ケイカク</t>
    </rPh>
    <rPh sb="375" eb="377">
      <t>サクテイ</t>
    </rPh>
    <rPh sb="379" eb="381">
      <t>ヨテイ</t>
    </rPh>
    <phoneticPr fontId="1"/>
  </si>
  <si>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</si>
  <si>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</si>
  <si>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</si>
  <si>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</si>
  <si>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</si>
  <si>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</si>
  <si>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</si>
  <si>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</si>
  <si>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</si>
  <si>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①有形固定資産減価償却率
　平均値よりも高い水準であり、資産の老朽化が全体として進んでいることを表している。漏水等の修繕工事が増えている一因であり、必要な投資を早急に実現できるよう進めていく。
②管路経年化率
　今後耐用年数に達し更新時期を迎える管路が増加することから計画的かつ効率的な更新に取り組む必要がある。
③管路更新率
　平均値を大きく下回っており、計画的な更新ができていない状況と言える。</t>
    </r>
    <r>
      <rPr>
        <sz val="10"/>
        <color theme="1"/>
        <rFont val="ＭＳ ゴシック"/>
        <family val="3"/>
        <charset val="128"/>
      </rPr>
      <t>更新等の財源の確保や経営に与える影響等を踏まえた分析を行い、計画的に老朽管の更新を行っていく必要がある。</t>
    </r>
    <rPh sb="139" eb="141">
      <t>コウリツ</t>
    </rPh>
    <rPh sb="141" eb="142">
      <t>テキ</t>
    </rPh>
    <rPh sb="146" eb="147">
      <t>ト</t>
    </rPh>
    <rPh sb="148" eb="149">
      <t>ク</t>
    </rPh>
    <rPh sb="199" eb="201">
      <t>コウシン</t>
    </rPh>
    <rPh sb="201" eb="202">
      <t>トウ</t>
    </rPh>
    <rPh sb="203" eb="205">
      <t>ザイゲン</t>
    </rPh>
    <rPh sb="206" eb="208">
      <t>カクホ</t>
    </rPh>
    <rPh sb="209" eb="211">
      <t>ケイエイ</t>
    </rPh>
    <rPh sb="212" eb="213">
      <t>アタ</t>
    </rPh>
    <rPh sb="215" eb="218">
      <t>エイキ</t>
    </rPh>
    <rPh sb="219" eb="220">
      <t>フ</t>
    </rPh>
    <rPh sb="223" eb="225">
      <t>ブンセキ</t>
    </rPh>
    <rPh sb="226" eb="227">
      <t>オコナ</t>
    </rPh>
    <phoneticPr fontId="1"/>
  </si>
  <si>
    <r>
      <t>①経常収支比率
　令和6年度は前年度と同程度の一般会計からの基準外繰入金により100%を上回り、平均値よりも高い水準で推移している。しかし、水道事業運営に係る給水収益を料金収入で賄えていない状況に変化はない。
②累積欠損金比率</t>
    </r>
    <r>
      <rPr>
        <sz val="10"/>
        <color theme="1"/>
        <rFont val="ＭＳ ゴシック"/>
        <family val="3"/>
        <charset val="128"/>
      </rPr>
      <t xml:space="preserve">
　累積欠損金比率は、現在は発生していない。
③流動比率
　当該指標が上昇傾向にあるが、今後、老朽化施設の更新等により現金の減少が予想されるため、資金不足に陥らないよう、財政基盤の強化に取り組む必要がある。
④企業債残高対給水収益比率
　類似団体平均値よりも低い水準で推移しているが、必要な更新工事が先送りになっていることから、企業債残高が少額になっているに過ぎない。
⑤料金回収率
　有収率が低く、給水原価に対して料金収入が減少傾向にあることから、類似団体平均値を大きく下回っており、漏水修理体制を強化し、漏水の早期発見、早期修理に取り組んでいくことが必要である。
⑥給水原価
　類似団体平均値よりも大きく上回っており、中山間部に点在する集落を給水区域に組み入れているため多くの増圧施設を有し、また配水管の管路延長が長く給水人口密度が低いことによりその回収が難しい地勢的条件にあることが要因である。
⑦施設利用率⑧有収率
　施設利用率は高いものの有収率が低い水準であることから、漏水水量の増加により給水水量が収益に結び付いていないことが考えられる。漏水修理体制を強化し、漏水の早期発見、早期修理に取り組んでいくことが必要である。</t>
    </r>
    <rPh sb="1" eb="7">
      <t>ケイジョウシュウシヒリツ</t>
    </rPh>
    <rPh sb="9" eb="11">
      <t>レイワ</t>
    </rPh>
    <rPh sb="12" eb="14">
      <t>ネンド</t>
    </rPh>
    <rPh sb="15" eb="18">
      <t>ゼンネンド</t>
    </rPh>
    <rPh sb="19" eb="22">
      <t>ドウテイド</t>
    </rPh>
    <rPh sb="23" eb="27">
      <t>イッパンカイケイ</t>
    </rPh>
    <rPh sb="30" eb="32">
      <t>キジュン</t>
    </rPh>
    <rPh sb="32" eb="33">
      <t>ガイ</t>
    </rPh>
    <rPh sb="33" eb="36">
      <t>クリイレキン</t>
    </rPh>
    <rPh sb="44" eb="46">
      <t>ウワマワ</t>
    </rPh>
    <rPh sb="48" eb="51">
      <t>ヘイキンチ</t>
    </rPh>
    <rPh sb="54" eb="55">
      <t>タカ</t>
    </rPh>
    <rPh sb="56" eb="58">
      <t>スイジュン</t>
    </rPh>
    <rPh sb="59" eb="61">
      <t>スイイ</t>
    </rPh>
    <rPh sb="70" eb="74">
      <t>スイドウジギョウ</t>
    </rPh>
    <rPh sb="74" eb="76">
      <t>ウンエイ</t>
    </rPh>
    <rPh sb="77" eb="78">
      <t>カカ</t>
    </rPh>
    <rPh sb="79" eb="83">
      <t>キュウスイシュウエキ</t>
    </rPh>
    <rPh sb="84" eb="88">
      <t>リョウキンシュウニュウ</t>
    </rPh>
    <rPh sb="89" eb="90">
      <t>マカナ</t>
    </rPh>
    <rPh sb="95" eb="97">
      <t>ジョウキョウ</t>
    </rPh>
    <rPh sb="98" eb="100">
      <t>ヘンカ</t>
    </rPh>
    <rPh sb="115" eb="117">
      <t>ルイセキ</t>
    </rPh>
    <rPh sb="117" eb="120">
      <t>ケッソンキン</t>
    </rPh>
    <rPh sb="120" eb="122">
      <t>ヒリツ</t>
    </rPh>
    <rPh sb="124" eb="126">
      <t>ゲンザイ</t>
    </rPh>
    <rPh sb="127" eb="129">
      <t>ハッセイ</t>
    </rPh>
    <rPh sb="143" eb="147">
      <t>トウ</t>
    </rPh>
    <rPh sb="148" eb="150">
      <t>ジョウショウ</t>
    </rPh>
    <rPh sb="150" eb="152">
      <t>ケイコウ</t>
    </rPh>
    <rPh sb="160" eb="163">
      <t>ロウキュウカ</t>
    </rPh>
    <rPh sb="163" eb="165">
      <t>シセツ</t>
    </rPh>
    <rPh sb="166" eb="169">
      <t>コウシントウ</t>
    </rPh>
    <rPh sb="172" eb="174">
      <t>ゲンキン</t>
    </rPh>
    <rPh sb="175" eb="177">
      <t>ゲンショウ</t>
    </rPh>
    <rPh sb="178" eb="180">
      <t>ヨソウ</t>
    </rPh>
    <rPh sb="186" eb="191">
      <t>シキンフソ</t>
    </rPh>
    <rPh sb="191" eb="192">
      <t>オチイ</t>
    </rPh>
    <rPh sb="198" eb="206">
      <t>ザイセイキバ</t>
    </rPh>
    <rPh sb="206" eb="207">
      <t>ト</t>
    </rPh>
    <rPh sb="208" eb="209">
      <t>ク</t>
    </rPh>
    <rPh sb="210" eb="212">
      <t>ヒツヨウ</t>
    </rPh>
    <rPh sb="232" eb="236">
      <t>ルイジ</t>
    </rPh>
    <rPh sb="255" eb="257">
      <t>ヒツヨウ</t>
    </rPh>
    <rPh sb="258" eb="263">
      <t>コウシンコ</t>
    </rPh>
    <rPh sb="263" eb="265">
      <t>サキオク</t>
    </rPh>
    <rPh sb="277" eb="280">
      <t>キギ</t>
    </rPh>
    <rPh sb="280" eb="282">
      <t>ザンダカ</t>
    </rPh>
    <rPh sb="283" eb="285">
      <t>ショウガク</t>
    </rPh>
    <rPh sb="292" eb="293">
      <t>ス</t>
    </rPh>
    <rPh sb="327" eb="328">
      <t>ショウ</t>
    </rPh>
    <rPh sb="328" eb="330">
      <t>ケイコウ</t>
    </rPh>
    <rPh sb="390" eb="392">
      <t>ヒツヨウ</t>
    </rPh>
    <rPh sb="404" eb="408">
      <t>ルイジ</t>
    </rPh>
    <rPh sb="408" eb="411">
      <t>ヘイキンチ</t>
    </rPh>
    <rPh sb="414" eb="415">
      <t>オオ</t>
    </rPh>
    <rPh sb="417" eb="419">
      <t>ウワマワ</t>
    </rPh>
    <rPh sb="424" eb="425">
      <t>チュウ</t>
    </rPh>
    <rPh sb="425" eb="428">
      <t>サンカンブ</t>
    </rPh>
    <rPh sb="429" eb="433">
      <t>テンザ</t>
    </rPh>
    <rPh sb="433" eb="435">
      <t>シュ</t>
    </rPh>
    <rPh sb="436" eb="438">
      <t>キュウスイ</t>
    </rPh>
    <rPh sb="438" eb="440">
      <t>クイキ</t>
    </rPh>
    <rPh sb="450" eb="451">
      <t>オオ</t>
    </rPh>
    <rPh sb="453" eb="455">
      <t>ゾウアツ</t>
    </rPh>
    <rPh sb="455" eb="457">
      <t>シセツ</t>
    </rPh>
    <rPh sb="458" eb="459">
      <t>ユウ</t>
    </rPh>
    <rPh sb="463" eb="466">
      <t>ハイスイカン</t>
    </rPh>
    <rPh sb="467" eb="472">
      <t>カンロエン</t>
    </rPh>
    <rPh sb="472" eb="473">
      <t>ナガ</t>
    </rPh>
    <rPh sb="474" eb="476">
      <t>キュウスイ</t>
    </rPh>
    <rPh sb="476" eb="478">
      <t>ジンコウ</t>
    </rPh>
    <rPh sb="478" eb="480">
      <t>ミツド</t>
    </rPh>
    <rPh sb="481" eb="482">
      <t>ヒク</t>
    </rPh>
    <rPh sb="490" eb="493">
      <t>カイシ</t>
    </rPh>
    <rPh sb="493" eb="494">
      <t>ムズカ</t>
    </rPh>
    <rPh sb="496" eb="499">
      <t>チセイテキ</t>
    </rPh>
    <rPh sb="499" eb="501">
      <t>ジョウケン</t>
    </rPh>
    <rPh sb="507" eb="509">
      <t>ヨウイン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</si>
</sst>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0.02</c:v>
                </c:pt>
                <c:pt idx="1">
                  <c:v>0.06</c:v>
                </c:pt>
                <c:pt idx="2">
                  <c:v>0.03</c:v>
                </c:pt>
                <c:pt idx="3">
                  <c:v>0.23</c:v>
                </c:pt>
                <c:pt idx="4">
                  <c:v>7.0000000000000007E-2</c:v>
                </c:pt>
              </c:numCache>
            </c:numRef>
          </c:val>
          <c:extLst>
            <c:ext xmlns:c16="http://schemas.microsoft.com/office/drawing/2014/chart" uri="{C3380CC4-5D6E-409C-BE32-E72D297353CC}">
              <c16:uniqueId val="{00000000-DED3-4153-AF59-B8FA944288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ED3-4153-AF59-B8FA944288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74.290000000000006</c:v>
                </c:pt>
                <c:pt idx="1">
                  <c:v>68.75</c:v>
                </c:pt>
                <c:pt idx="2">
                  <c:v>77.72</c:v>
                </c:pt>
                <c:pt idx="3">
                  <c:v>66.17</c:v>
                </c:pt>
                <c:pt idx="4">
                  <c:v>68.95</c:v>
                </c:pt>
              </c:numCache>
            </c:numRef>
          </c:val>
          <c:extLst>
            <c:ext xmlns:c16="http://schemas.microsoft.com/office/drawing/2014/chart" uri="{C3380CC4-5D6E-409C-BE32-E72D297353CC}">
              <c16:uniqueId val="{00000000-6FB4-4DD7-BE1D-68B73B63874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6FB4-4DD7-BE1D-68B73B63874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59.36</c:v>
                </c:pt>
                <c:pt idx="1">
                  <c:v>63.69</c:v>
                </c:pt>
                <c:pt idx="2">
                  <c:v>64.2</c:v>
                </c:pt>
                <c:pt idx="3">
                  <c:v>63.75</c:v>
                </c:pt>
                <c:pt idx="4">
                  <c:v>61.17</c:v>
                </c:pt>
              </c:numCache>
            </c:numRef>
          </c:val>
          <c:extLst>
            <c:ext xmlns:c16="http://schemas.microsoft.com/office/drawing/2014/chart" uri="{C3380CC4-5D6E-409C-BE32-E72D297353CC}">
              <c16:uniqueId val="{00000000-1E2F-49A8-8CD0-A74E978285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E2F-49A8-8CD0-A74E9782850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96.54</c:v>
                </c:pt>
                <c:pt idx="1">
                  <c:v>93.48</c:v>
                </c:pt>
                <c:pt idx="2">
                  <c:v>116.63</c:v>
                </c:pt>
                <c:pt idx="3">
                  <c:v>115.87</c:v>
                </c:pt>
                <c:pt idx="4">
                  <c:v>110.68</c:v>
                </c:pt>
              </c:numCache>
            </c:numRef>
          </c:val>
          <c:extLst>
            <c:ext xmlns:c16="http://schemas.microsoft.com/office/drawing/2014/chart" uri="{C3380CC4-5D6E-409C-BE32-E72D297353CC}">
              <c16:uniqueId val="{00000000-40BA-4F99-A81D-C0FCE05DC5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40BA-4F99-A81D-C0FCE05DC5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62.1</c:v>
                </c:pt>
                <c:pt idx="1">
                  <c:v>63.47</c:v>
                </c:pt>
                <c:pt idx="2">
                  <c:v>64.91</c:v>
                </c:pt>
                <c:pt idx="3">
                  <c:v>65.7</c:v>
                </c:pt>
                <c:pt idx="4">
                  <c:v>66.78</c:v>
                </c:pt>
              </c:numCache>
            </c:numRef>
          </c:val>
          <c:extLst>
            <c:ext xmlns:c16="http://schemas.microsoft.com/office/drawing/2014/chart" uri="{C3380CC4-5D6E-409C-BE32-E72D297353CC}">
              <c16:uniqueId val="{00000000-DF36-46DF-9977-06B2C8F4FEB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F36-46DF-9977-06B2C8F4FEB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10.06</c:v>
                </c:pt>
                <c:pt idx="1">
                  <c:v>12.05</c:v>
                </c:pt>
                <c:pt idx="2">
                  <c:v>12.02</c:v>
                </c:pt>
                <c:pt idx="3">
                  <c:v>12.52</c:v>
                </c:pt>
                <c:pt idx="4">
                  <c:v>11.95</c:v>
                </c:pt>
              </c:numCache>
            </c:numRef>
          </c:val>
          <c:extLst>
            <c:ext xmlns:c16="http://schemas.microsoft.com/office/drawing/2014/chart" uri="{C3380CC4-5D6E-409C-BE32-E72D297353CC}">
              <c16:uniqueId val="{00000000-2442-493B-B905-FF38CC8968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2442-493B-B905-FF38CC89686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25.51</c:v>
                </c:pt>
                <c:pt idx="1">
                  <c:v>33.119999999999997</c:v>
                </c:pt>
                <c:pt idx="2">
                  <c:v>12.46</c:v>
                </c:pt>
                <c:pt idx="3" formatCode="#,##0.00;&quot;△&quot;#,##0.00">
                  <c:v>0</c:v>
                </c:pt>
                <c:pt idx="4" formatCode="#,##0.00;&quot;△&quot;#,##0.00">
                  <c:v>0</c:v>
                </c:pt>
              </c:numCache>
            </c:numRef>
          </c:val>
          <c:extLst>
            <c:ext xmlns:c16="http://schemas.microsoft.com/office/drawing/2014/chart" uri="{C3380CC4-5D6E-409C-BE32-E72D297353CC}">
              <c16:uniqueId val="{00000000-25C2-4C30-8D87-551E9A3E25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25C2-4C30-8D87-551E9A3E25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46.77</c:v>
                </c:pt>
                <c:pt idx="1">
                  <c:v>74.94</c:v>
                </c:pt>
                <c:pt idx="2">
                  <c:v>140.97</c:v>
                </c:pt>
                <c:pt idx="3">
                  <c:v>185.87</c:v>
                </c:pt>
                <c:pt idx="4">
                  <c:v>264.76</c:v>
                </c:pt>
              </c:numCache>
            </c:numRef>
          </c:val>
          <c:extLst>
            <c:ext xmlns:c16="http://schemas.microsoft.com/office/drawing/2014/chart" uri="{C3380CC4-5D6E-409C-BE32-E72D297353CC}">
              <c16:uniqueId val="{00000000-8658-4C9B-BE07-6AE95666397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8658-4C9B-BE07-6AE95666397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213.96</c:v>
                </c:pt>
                <c:pt idx="1">
                  <c:v>202.97</c:v>
                </c:pt>
                <c:pt idx="2">
                  <c:v>166.95</c:v>
                </c:pt>
                <c:pt idx="3">
                  <c:v>194.56</c:v>
                </c:pt>
                <c:pt idx="4">
                  <c:v>185.81</c:v>
                </c:pt>
              </c:numCache>
            </c:numRef>
          </c:val>
          <c:extLst>
            <c:ext xmlns:c16="http://schemas.microsoft.com/office/drawing/2014/chart" uri="{C3380CC4-5D6E-409C-BE32-E72D297353CC}">
              <c16:uniqueId val="{00000000-D1B1-45A0-91BC-1296A2DA13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D1B1-45A0-91BC-1296A2DA13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92.47</c:v>
                </c:pt>
                <c:pt idx="1">
                  <c:v>89.68</c:v>
                </c:pt>
                <c:pt idx="2">
                  <c:v>98.76</c:v>
                </c:pt>
                <c:pt idx="3">
                  <c:v>88.56</c:v>
                </c:pt>
                <c:pt idx="4">
                  <c:v>85.12</c:v>
                </c:pt>
              </c:numCache>
            </c:numRef>
          </c:val>
          <c:extLst>
            <c:ext xmlns:c16="http://schemas.microsoft.com/office/drawing/2014/chart" uri="{C3380CC4-5D6E-409C-BE32-E72D297353CC}">
              <c16:uniqueId val="{00000000-D471-443A-89C6-8685B6361F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D471-443A-89C6-8685B6361F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300.88</c:v>
                </c:pt>
                <c:pt idx="1">
                  <c:v>311.57</c:v>
                </c:pt>
                <c:pt idx="2">
                  <c:v>283.45</c:v>
                </c:pt>
                <c:pt idx="3">
                  <c:v>315.60000000000002</c:v>
                </c:pt>
                <c:pt idx="4">
                  <c:v>328.66</c:v>
                </c:pt>
              </c:numCache>
            </c:numRef>
          </c:val>
          <c:extLst>
            <c:ext xmlns:c16="http://schemas.microsoft.com/office/drawing/2014/chart" uri="{C3380CC4-5D6E-409C-BE32-E72D297353CC}">
              <c16:uniqueId val="{00000000-48D4-4229-84BE-8A58AFF2780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48D4-4229-84BE-8A58AFF2780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45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688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931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2174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45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688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931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2174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45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769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093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175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418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2661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1904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1904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266170" y="6743700"/>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418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175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640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13595"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9288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31"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8" t="s">
        <v>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row>
    <row r="3" spans="1:78" ht="9.75" customHeight="1" x14ac:dyDescent="0.15">
      <c r="A3" s="2"/>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row>
    <row r="4" spans="1:78" ht="9.75" customHeight="1" x14ac:dyDescent="0.15">
      <c r="A4" s="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茨城県　桜川市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10</v>
      </c>
      <c r="C7" s="55"/>
      <c r="D7" s="55"/>
      <c r="E7" s="55"/>
      <c r="F7" s="55"/>
      <c r="G7" s="55"/>
      <c r="H7" s="55"/>
      <c r="I7" s="54" t="s">
        <v>15</v>
      </c>
      <c r="J7" s="55"/>
      <c r="K7" s="55"/>
      <c r="L7" s="55"/>
      <c r="M7" s="55"/>
      <c r="N7" s="55"/>
      <c r="O7" s="70"/>
      <c r="P7" s="56" t="s">
        <v>9</v>
      </c>
      <c r="Q7" s="56"/>
      <c r="R7" s="56"/>
      <c r="S7" s="56"/>
      <c r="T7" s="56"/>
      <c r="U7" s="56"/>
      <c r="V7" s="56"/>
      <c r="W7" s="56" t="s">
        <v>17</v>
      </c>
      <c r="X7" s="56"/>
      <c r="Y7" s="56"/>
      <c r="Z7" s="56"/>
      <c r="AA7" s="56"/>
      <c r="AB7" s="56"/>
      <c r="AC7" s="56"/>
      <c r="AD7" s="56" t="s">
        <v>6</v>
      </c>
      <c r="AE7" s="56"/>
      <c r="AF7" s="56"/>
      <c r="AG7" s="56"/>
      <c r="AH7" s="56"/>
      <c r="AI7" s="56"/>
      <c r="AJ7" s="56"/>
      <c r="AK7" s="2"/>
      <c r="AL7" s="56" t="s">
        <v>5</v>
      </c>
      <c r="AM7" s="56"/>
      <c r="AN7" s="56"/>
      <c r="AO7" s="56"/>
      <c r="AP7" s="56"/>
      <c r="AQ7" s="56"/>
      <c r="AR7" s="56"/>
      <c r="AS7" s="56"/>
      <c r="AT7" s="54" t="s">
        <v>11</v>
      </c>
      <c r="AU7" s="55"/>
      <c r="AV7" s="55"/>
      <c r="AW7" s="55"/>
      <c r="AX7" s="55"/>
      <c r="AY7" s="55"/>
      <c r="AZ7" s="55"/>
      <c r="BA7" s="55"/>
      <c r="BB7" s="56" t="s">
        <v>18</v>
      </c>
      <c r="BC7" s="56"/>
      <c r="BD7" s="56"/>
      <c r="BE7" s="56"/>
      <c r="BF7" s="56"/>
      <c r="BG7" s="56"/>
      <c r="BH7" s="56"/>
      <c r="BI7" s="56"/>
      <c r="BJ7" s="3"/>
      <c r="BK7" s="3"/>
      <c r="BL7" s="71" t="s">
        <v>19</v>
      </c>
      <c r="BM7" s="72"/>
      <c r="BN7" s="72"/>
      <c r="BO7" s="72"/>
      <c r="BP7" s="72"/>
      <c r="BQ7" s="72"/>
      <c r="BR7" s="72"/>
      <c r="BS7" s="72"/>
      <c r="BT7" s="72"/>
      <c r="BU7" s="72"/>
      <c r="BV7" s="72"/>
      <c r="BW7" s="72"/>
      <c r="BX7" s="72"/>
      <c r="BY7" s="7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5">
        <f>データ!$R$6</f>
        <v>37635</v>
      </c>
      <c r="AM8" s="65"/>
      <c r="AN8" s="65"/>
      <c r="AO8" s="65"/>
      <c r="AP8" s="65"/>
      <c r="AQ8" s="65"/>
      <c r="AR8" s="65"/>
      <c r="AS8" s="65"/>
      <c r="AT8" s="61">
        <f>データ!$S$6</f>
        <v>180.06</v>
      </c>
      <c r="AU8" s="62"/>
      <c r="AV8" s="62"/>
      <c r="AW8" s="62"/>
      <c r="AX8" s="62"/>
      <c r="AY8" s="62"/>
      <c r="AZ8" s="62"/>
      <c r="BA8" s="62"/>
      <c r="BB8" s="64">
        <f>データ!$T$6</f>
        <v>209.01</v>
      </c>
      <c r="BC8" s="64"/>
      <c r="BD8" s="64"/>
      <c r="BE8" s="64"/>
      <c r="BF8" s="64"/>
      <c r="BG8" s="64"/>
      <c r="BH8" s="64"/>
      <c r="BI8" s="64"/>
      <c r="BJ8" s="3"/>
      <c r="BK8" s="3"/>
      <c r="BL8" s="78" t="s">
        <v>16</v>
      </c>
      <c r="BM8" s="79"/>
      <c r="BN8" s="80" t="s">
        <v>21</v>
      </c>
      <c r="BO8" s="80"/>
      <c r="BP8" s="80"/>
      <c r="BQ8" s="80"/>
      <c r="BR8" s="80"/>
      <c r="BS8" s="80"/>
      <c r="BT8" s="80"/>
      <c r="BU8" s="80"/>
      <c r="BV8" s="80"/>
      <c r="BW8" s="80"/>
      <c r="BX8" s="80"/>
      <c r="BY8" s="81"/>
    </row>
    <row r="9" spans="1:78" ht="18.75" customHeight="1" x14ac:dyDescent="0.15">
      <c r="A9" s="2"/>
      <c r="B9" s="54" t="s">
        <v>23</v>
      </c>
      <c r="C9" s="55"/>
      <c r="D9" s="55"/>
      <c r="E9" s="55"/>
      <c r="F9" s="55"/>
      <c r="G9" s="55"/>
      <c r="H9" s="55"/>
      <c r="I9" s="54" t="s">
        <v>25</v>
      </c>
      <c r="J9" s="55"/>
      <c r="K9" s="55"/>
      <c r="L9" s="55"/>
      <c r="M9" s="55"/>
      <c r="N9" s="55"/>
      <c r="O9" s="70"/>
      <c r="P9" s="56" t="s">
        <v>26</v>
      </c>
      <c r="Q9" s="56"/>
      <c r="R9" s="56"/>
      <c r="S9" s="56"/>
      <c r="T9" s="56"/>
      <c r="U9" s="56"/>
      <c r="V9" s="56"/>
      <c r="W9" s="56" t="s">
        <v>24</v>
      </c>
      <c r="X9" s="56"/>
      <c r="Y9" s="56"/>
      <c r="Z9" s="56"/>
      <c r="AA9" s="56"/>
      <c r="AB9" s="56"/>
      <c r="AC9" s="56"/>
      <c r="AD9" s="2"/>
      <c r="AE9" s="2"/>
      <c r="AF9" s="2"/>
      <c r="AG9" s="2"/>
      <c r="AH9" s="2"/>
      <c r="AI9" s="2"/>
      <c r="AJ9" s="2"/>
      <c r="AK9" s="2"/>
      <c r="AL9" s="56" t="s">
        <v>29</v>
      </c>
      <c r="AM9" s="56"/>
      <c r="AN9" s="56"/>
      <c r="AO9" s="56"/>
      <c r="AP9" s="56"/>
      <c r="AQ9" s="56"/>
      <c r="AR9" s="56"/>
      <c r="AS9" s="56"/>
      <c r="AT9" s="54" t="s">
        <v>31</v>
      </c>
      <c r="AU9" s="55"/>
      <c r="AV9" s="55"/>
      <c r="AW9" s="55"/>
      <c r="AX9" s="55"/>
      <c r="AY9" s="55"/>
      <c r="AZ9" s="55"/>
      <c r="BA9" s="55"/>
      <c r="BB9" s="56" t="s">
        <v>3</v>
      </c>
      <c r="BC9" s="56"/>
      <c r="BD9" s="56"/>
      <c r="BE9" s="56"/>
      <c r="BF9" s="56"/>
      <c r="BG9" s="56"/>
      <c r="BH9" s="56"/>
      <c r="BI9" s="56"/>
      <c r="BJ9" s="3"/>
      <c r="BK9" s="3"/>
      <c r="BL9" s="57" t="s">
        <v>33</v>
      </c>
      <c r="BM9" s="58"/>
      <c r="BN9" s="59" t="s">
        <v>34</v>
      </c>
      <c r="BO9" s="59"/>
      <c r="BP9" s="59"/>
      <c r="BQ9" s="59"/>
      <c r="BR9" s="59"/>
      <c r="BS9" s="59"/>
      <c r="BT9" s="59"/>
      <c r="BU9" s="59"/>
      <c r="BV9" s="59"/>
      <c r="BW9" s="59"/>
      <c r="BX9" s="59"/>
      <c r="BY9" s="60"/>
    </row>
    <row r="10" spans="1:78" ht="18.75" customHeight="1" x14ac:dyDescent="0.15">
      <c r="A10" s="2"/>
      <c r="B10" s="61" t="str">
        <f>データ!$N$6</f>
        <v>-</v>
      </c>
      <c r="C10" s="62"/>
      <c r="D10" s="62"/>
      <c r="E10" s="62"/>
      <c r="F10" s="62"/>
      <c r="G10" s="62"/>
      <c r="H10" s="62"/>
      <c r="I10" s="61">
        <f>データ!$O$6</f>
        <v>71.22</v>
      </c>
      <c r="J10" s="62"/>
      <c r="K10" s="62"/>
      <c r="L10" s="62"/>
      <c r="M10" s="62"/>
      <c r="N10" s="62"/>
      <c r="O10" s="63"/>
      <c r="P10" s="64">
        <f>データ!$P$6</f>
        <v>92.01</v>
      </c>
      <c r="Q10" s="64"/>
      <c r="R10" s="64"/>
      <c r="S10" s="64"/>
      <c r="T10" s="64"/>
      <c r="U10" s="64"/>
      <c r="V10" s="64"/>
      <c r="W10" s="65">
        <f>データ!$Q$6</f>
        <v>5280</v>
      </c>
      <c r="X10" s="65"/>
      <c r="Y10" s="65"/>
      <c r="Z10" s="65"/>
      <c r="AA10" s="65"/>
      <c r="AB10" s="65"/>
      <c r="AC10" s="65"/>
      <c r="AD10" s="2"/>
      <c r="AE10" s="2"/>
      <c r="AF10" s="2"/>
      <c r="AG10" s="2"/>
      <c r="AH10" s="2"/>
      <c r="AI10" s="2"/>
      <c r="AJ10" s="2"/>
      <c r="AK10" s="2"/>
      <c r="AL10" s="65">
        <f>データ!$U$6</f>
        <v>32922</v>
      </c>
      <c r="AM10" s="65"/>
      <c r="AN10" s="65"/>
      <c r="AO10" s="65"/>
      <c r="AP10" s="65"/>
      <c r="AQ10" s="65"/>
      <c r="AR10" s="65"/>
      <c r="AS10" s="65"/>
      <c r="AT10" s="61">
        <f>データ!$V$6</f>
        <v>179.78</v>
      </c>
      <c r="AU10" s="62"/>
      <c r="AV10" s="62"/>
      <c r="AW10" s="62"/>
      <c r="AX10" s="62"/>
      <c r="AY10" s="62"/>
      <c r="AZ10" s="62"/>
      <c r="BA10" s="62"/>
      <c r="BB10" s="64">
        <f>データ!$W$6</f>
        <v>183.12</v>
      </c>
      <c r="BC10" s="64"/>
      <c r="BD10" s="64"/>
      <c r="BE10" s="64"/>
      <c r="BF10" s="64"/>
      <c r="BG10" s="64"/>
      <c r="BH10" s="64"/>
      <c r="BI10" s="64"/>
      <c r="BJ10" s="2"/>
      <c r="BK10" s="2"/>
      <c r="BL10" s="66" t="s">
        <v>36</v>
      </c>
      <c r="BM10" s="67"/>
      <c r="BN10" s="68" t="s">
        <v>38</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40</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41</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3" t="s">
        <v>43</v>
      </c>
      <c r="BM14" s="34"/>
      <c r="BN14" s="34"/>
      <c r="BO14" s="34"/>
      <c r="BP14" s="34"/>
      <c r="BQ14" s="34"/>
      <c r="BR14" s="34"/>
      <c r="BS14" s="34"/>
      <c r="BT14" s="34"/>
      <c r="BU14" s="34"/>
      <c r="BV14" s="34"/>
      <c r="BW14" s="34"/>
      <c r="BX14" s="34"/>
      <c r="BY14" s="34"/>
      <c r="BZ14" s="35"/>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2"/>
      <c r="BM58" s="43"/>
      <c r="BN58" s="43"/>
      <c r="BO58" s="43"/>
      <c r="BP58" s="43"/>
      <c r="BQ58" s="43"/>
      <c r="BR58" s="43"/>
      <c r="BS58" s="43"/>
      <c r="BT58" s="43"/>
      <c r="BU58" s="43"/>
      <c r="BV58" s="43"/>
      <c r="BW58" s="43"/>
      <c r="BX58" s="43"/>
      <c r="BY58" s="43"/>
      <c r="BZ58" s="4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2"/>
      <c r="BM59" s="43"/>
      <c r="BN59" s="43"/>
      <c r="BO59" s="43"/>
      <c r="BP59" s="43"/>
      <c r="BQ59" s="43"/>
      <c r="BR59" s="43"/>
      <c r="BS59" s="43"/>
      <c r="BT59" s="43"/>
      <c r="BU59" s="43"/>
      <c r="BV59" s="43"/>
      <c r="BW59" s="43"/>
      <c r="BX59" s="43"/>
      <c r="BY59" s="43"/>
      <c r="BZ59" s="44"/>
    </row>
    <row r="60" spans="1:78" ht="13.5" customHeight="1" x14ac:dyDescent="0.15">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42"/>
      <c r="BM60" s="43"/>
      <c r="BN60" s="43"/>
      <c r="BO60" s="43"/>
      <c r="BP60" s="43"/>
      <c r="BQ60" s="43"/>
      <c r="BR60" s="43"/>
      <c r="BS60" s="43"/>
      <c r="BT60" s="43"/>
      <c r="BU60" s="43"/>
      <c r="BV60" s="43"/>
      <c r="BW60" s="43"/>
      <c r="BX60" s="43"/>
      <c r="BY60" s="43"/>
      <c r="BZ60" s="44"/>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2" t="s">
        <v>99</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2"/>
      <c r="BM80" s="43"/>
      <c r="BN80" s="43"/>
      <c r="BO80" s="43"/>
      <c r="BP80" s="43"/>
      <c r="BQ80" s="43"/>
      <c r="BR80" s="43"/>
      <c r="BS80" s="43"/>
      <c r="BT80" s="43"/>
      <c r="BU80" s="43"/>
      <c r="BV80" s="43"/>
      <c r="BW80" s="43"/>
      <c r="BX80" s="43"/>
      <c r="BY80" s="43"/>
      <c r="BZ80" s="4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2"/>
      <c r="BM81" s="43"/>
      <c r="BN81" s="43"/>
      <c r="BO81" s="43"/>
      <c r="BP81" s="43"/>
      <c r="BQ81" s="43"/>
      <c r="BR81" s="43"/>
      <c r="BS81" s="43"/>
      <c r="BT81" s="43"/>
      <c r="BU81" s="43"/>
      <c r="BV81" s="43"/>
      <c r="BW81" s="43"/>
      <c r="BX81" s="43"/>
      <c r="BY81" s="43"/>
      <c r="BZ81" s="4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5"/>
      <c r="BM82" s="46"/>
      <c r="BN82" s="46"/>
      <c r="BO82" s="46"/>
      <c r="BP82" s="46"/>
      <c r="BQ82" s="46"/>
      <c r="BR82" s="46"/>
      <c r="BS82" s="46"/>
      <c r="BT82" s="46"/>
      <c r="BU82" s="46"/>
      <c r="BV82" s="46"/>
      <c r="BW82" s="46"/>
      <c r="BX82" s="46"/>
      <c r="BY82" s="46"/>
      <c r="BZ82" s="47"/>
    </row>
    <row r="83" spans="1:78" x14ac:dyDescent="0.15">
      <c r="C83" s="10"/>
    </row>
    <row r="84" spans="1:78" hidden="1" x14ac:dyDescent="0.15">
      <c r="B84" s="6" t="s">
        <v>46</v>
      </c>
      <c r="C84" s="6"/>
      <c r="D84" s="6"/>
      <c r="E84" s="6" t="s">
        <v>47</v>
      </c>
      <c r="F84" s="6" t="s">
        <v>49</v>
      </c>
      <c r="G84" s="6" t="s">
        <v>51</v>
      </c>
      <c r="H84" s="6" t="s">
        <v>45</v>
      </c>
      <c r="I84" s="6" t="s">
        <v>14</v>
      </c>
      <c r="J84" s="6" t="s">
        <v>30</v>
      </c>
      <c r="K84" s="6" t="s">
        <v>52</v>
      </c>
      <c r="L84" s="6" t="s">
        <v>53</v>
      </c>
      <c r="M84" s="6" t="s">
        <v>35</v>
      </c>
      <c r="N84" s="6" t="s">
        <v>55</v>
      </c>
      <c r="O84" s="6" t="s">
        <v>57</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5qJjQq2rDQiBmu8QPAOakFntTMRxn542VDgoTrR/W2WaQ1TPuvqIhqsLuvmTI6FbVP62rkueVnqDoOLI++bAdw==" saltValue="J7+WLh0eAMvZjmAB7SVNy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54</v>
      </c>
      <c r="C3" s="17" t="s">
        <v>61</v>
      </c>
      <c r="D3" s="17" t="s">
        <v>39</v>
      </c>
      <c r="E3" s="17" t="s">
        <v>8</v>
      </c>
      <c r="F3" s="17" t="s">
        <v>7</v>
      </c>
      <c r="G3" s="17" t="s">
        <v>27</v>
      </c>
      <c r="H3" s="84" t="s">
        <v>32</v>
      </c>
      <c r="I3" s="85"/>
      <c r="J3" s="85"/>
      <c r="K3" s="85"/>
      <c r="L3" s="85"/>
      <c r="M3" s="85"/>
      <c r="N3" s="85"/>
      <c r="O3" s="85"/>
      <c r="P3" s="85"/>
      <c r="Q3" s="85"/>
      <c r="R3" s="85"/>
      <c r="S3" s="85"/>
      <c r="T3" s="85"/>
      <c r="U3" s="85"/>
      <c r="V3" s="85"/>
      <c r="W3" s="86"/>
      <c r="X3" s="90" t="s">
        <v>58</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12</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15" t="s">
        <v>62</v>
      </c>
      <c r="B4" s="18"/>
      <c r="C4" s="18"/>
      <c r="D4" s="18"/>
      <c r="E4" s="18"/>
      <c r="F4" s="18"/>
      <c r="G4" s="18"/>
      <c r="H4" s="87"/>
      <c r="I4" s="88"/>
      <c r="J4" s="88"/>
      <c r="K4" s="88"/>
      <c r="L4" s="88"/>
      <c r="M4" s="88"/>
      <c r="N4" s="88"/>
      <c r="O4" s="88"/>
      <c r="P4" s="88"/>
      <c r="Q4" s="88"/>
      <c r="R4" s="88"/>
      <c r="S4" s="88"/>
      <c r="T4" s="88"/>
      <c r="U4" s="88"/>
      <c r="V4" s="88"/>
      <c r="W4" s="89"/>
      <c r="X4" s="91" t="s">
        <v>56</v>
      </c>
      <c r="Y4" s="91"/>
      <c r="Z4" s="91"/>
      <c r="AA4" s="91"/>
      <c r="AB4" s="91"/>
      <c r="AC4" s="91"/>
      <c r="AD4" s="91"/>
      <c r="AE4" s="91"/>
      <c r="AF4" s="91"/>
      <c r="AG4" s="91"/>
      <c r="AH4" s="91"/>
      <c r="AI4" s="91" t="s">
        <v>48</v>
      </c>
      <c r="AJ4" s="91"/>
      <c r="AK4" s="91"/>
      <c r="AL4" s="91"/>
      <c r="AM4" s="91"/>
      <c r="AN4" s="91"/>
      <c r="AO4" s="91"/>
      <c r="AP4" s="91"/>
      <c r="AQ4" s="91"/>
      <c r="AR4" s="91"/>
      <c r="AS4" s="91"/>
      <c r="AT4" s="91" t="s">
        <v>42</v>
      </c>
      <c r="AU4" s="91"/>
      <c r="AV4" s="91"/>
      <c r="AW4" s="91"/>
      <c r="AX4" s="91"/>
      <c r="AY4" s="91"/>
      <c r="AZ4" s="91"/>
      <c r="BA4" s="91"/>
      <c r="BB4" s="91"/>
      <c r="BC4" s="91"/>
      <c r="BD4" s="91"/>
      <c r="BE4" s="91" t="s">
        <v>1</v>
      </c>
      <c r="BF4" s="91"/>
      <c r="BG4" s="91"/>
      <c r="BH4" s="91"/>
      <c r="BI4" s="91"/>
      <c r="BJ4" s="91"/>
      <c r="BK4" s="91"/>
      <c r="BL4" s="91"/>
      <c r="BM4" s="91"/>
      <c r="BN4" s="91"/>
      <c r="BO4" s="91"/>
      <c r="BP4" s="91" t="s">
        <v>37</v>
      </c>
      <c r="BQ4" s="91"/>
      <c r="BR4" s="91"/>
      <c r="BS4" s="91"/>
      <c r="BT4" s="91"/>
      <c r="BU4" s="91"/>
      <c r="BV4" s="91"/>
      <c r="BW4" s="91"/>
      <c r="BX4" s="91"/>
      <c r="BY4" s="91"/>
      <c r="BZ4" s="91"/>
      <c r="CA4" s="91" t="s">
        <v>63</v>
      </c>
      <c r="CB4" s="91"/>
      <c r="CC4" s="91"/>
      <c r="CD4" s="91"/>
      <c r="CE4" s="91"/>
      <c r="CF4" s="91"/>
      <c r="CG4" s="91"/>
      <c r="CH4" s="91"/>
      <c r="CI4" s="91"/>
      <c r="CJ4" s="91"/>
      <c r="CK4" s="91"/>
      <c r="CL4" s="91" t="s">
        <v>64</v>
      </c>
      <c r="CM4" s="91"/>
      <c r="CN4" s="91"/>
      <c r="CO4" s="91"/>
      <c r="CP4" s="91"/>
      <c r="CQ4" s="91"/>
      <c r="CR4" s="91"/>
      <c r="CS4" s="91"/>
      <c r="CT4" s="91"/>
      <c r="CU4" s="91"/>
      <c r="CV4" s="91"/>
      <c r="CW4" s="91" t="s">
        <v>66</v>
      </c>
      <c r="CX4" s="91"/>
      <c r="CY4" s="91"/>
      <c r="CZ4" s="91"/>
      <c r="DA4" s="91"/>
      <c r="DB4" s="91"/>
      <c r="DC4" s="91"/>
      <c r="DD4" s="91"/>
      <c r="DE4" s="91"/>
      <c r="DF4" s="91"/>
      <c r="DG4" s="91"/>
      <c r="DH4" s="91" t="s">
        <v>67</v>
      </c>
      <c r="DI4" s="91"/>
      <c r="DJ4" s="91"/>
      <c r="DK4" s="91"/>
      <c r="DL4" s="91"/>
      <c r="DM4" s="91"/>
      <c r="DN4" s="91"/>
      <c r="DO4" s="91"/>
      <c r="DP4" s="91"/>
      <c r="DQ4" s="91"/>
      <c r="DR4" s="91"/>
      <c r="DS4" s="91" t="s">
        <v>0</v>
      </c>
      <c r="DT4" s="91"/>
      <c r="DU4" s="91"/>
      <c r="DV4" s="91"/>
      <c r="DW4" s="91"/>
      <c r="DX4" s="91"/>
      <c r="DY4" s="91"/>
      <c r="DZ4" s="91"/>
      <c r="EA4" s="91"/>
      <c r="EB4" s="91"/>
      <c r="EC4" s="91"/>
      <c r="ED4" s="91" t="s">
        <v>68</v>
      </c>
      <c r="EE4" s="91"/>
      <c r="EF4" s="91"/>
      <c r="EG4" s="91"/>
      <c r="EH4" s="91"/>
      <c r="EI4" s="91"/>
      <c r="EJ4" s="91"/>
      <c r="EK4" s="91"/>
      <c r="EL4" s="91"/>
      <c r="EM4" s="91"/>
      <c r="EN4" s="91"/>
    </row>
    <row r="5" spans="1:144" x14ac:dyDescent="0.15">
      <c r="A5" s="15" t="s">
        <v>28</v>
      </c>
      <c r="B5" s="19"/>
      <c r="C5" s="19"/>
      <c r="D5" s="19"/>
      <c r="E5" s="19"/>
      <c r="F5" s="19"/>
      <c r="G5" s="19"/>
      <c r="H5" s="24" t="s">
        <v>60</v>
      </c>
      <c r="I5" s="24" t="s">
        <v>69</v>
      </c>
      <c r="J5" s="24" t="s">
        <v>70</v>
      </c>
      <c r="K5" s="24" t="s">
        <v>71</v>
      </c>
      <c r="L5" s="24" t="s">
        <v>72</v>
      </c>
      <c r="M5" s="24" t="s">
        <v>6</v>
      </c>
      <c r="N5" s="24" t="s">
        <v>73</v>
      </c>
      <c r="O5" s="24" t="s">
        <v>74</v>
      </c>
      <c r="P5" s="24" t="s">
        <v>75</v>
      </c>
      <c r="Q5" s="24" t="s">
        <v>76</v>
      </c>
      <c r="R5" s="24" t="s">
        <v>77</v>
      </c>
      <c r="S5" s="24" t="s">
        <v>78</v>
      </c>
      <c r="T5" s="24" t="s">
        <v>65</v>
      </c>
      <c r="U5" s="24" t="s">
        <v>79</v>
      </c>
      <c r="V5" s="24" t="s">
        <v>80</v>
      </c>
      <c r="W5" s="24" t="s">
        <v>81</v>
      </c>
      <c r="X5" s="24" t="s">
        <v>82</v>
      </c>
      <c r="Y5" s="24" t="s">
        <v>83</v>
      </c>
      <c r="Z5" s="24" t="s">
        <v>84</v>
      </c>
      <c r="AA5" s="24" t="s">
        <v>85</v>
      </c>
      <c r="AB5" s="24" t="s">
        <v>86</v>
      </c>
      <c r="AC5" s="24" t="s">
        <v>87</v>
      </c>
      <c r="AD5" s="24" t="s">
        <v>89</v>
      </c>
      <c r="AE5" s="24" t="s">
        <v>90</v>
      </c>
      <c r="AF5" s="24" t="s">
        <v>91</v>
      </c>
      <c r="AG5" s="24" t="s">
        <v>92</v>
      </c>
      <c r="AH5" s="24" t="s">
        <v>46</v>
      </c>
      <c r="AI5" s="24" t="s">
        <v>82</v>
      </c>
      <c r="AJ5" s="24" t="s">
        <v>83</v>
      </c>
      <c r="AK5" s="24" t="s">
        <v>84</v>
      </c>
      <c r="AL5" s="24" t="s">
        <v>85</v>
      </c>
      <c r="AM5" s="24" t="s">
        <v>86</v>
      </c>
      <c r="AN5" s="24" t="s">
        <v>87</v>
      </c>
      <c r="AO5" s="24" t="s">
        <v>89</v>
      </c>
      <c r="AP5" s="24" t="s">
        <v>90</v>
      </c>
      <c r="AQ5" s="24" t="s">
        <v>91</v>
      </c>
      <c r="AR5" s="24" t="s">
        <v>92</v>
      </c>
      <c r="AS5" s="24" t="s">
        <v>88</v>
      </c>
      <c r="AT5" s="24" t="s">
        <v>82</v>
      </c>
      <c r="AU5" s="24" t="s">
        <v>83</v>
      </c>
      <c r="AV5" s="24" t="s">
        <v>84</v>
      </c>
      <c r="AW5" s="24" t="s">
        <v>85</v>
      </c>
      <c r="AX5" s="24" t="s">
        <v>86</v>
      </c>
      <c r="AY5" s="24" t="s">
        <v>87</v>
      </c>
      <c r="AZ5" s="24" t="s">
        <v>89</v>
      </c>
      <c r="BA5" s="24" t="s">
        <v>90</v>
      </c>
      <c r="BB5" s="24" t="s">
        <v>91</v>
      </c>
      <c r="BC5" s="24" t="s">
        <v>92</v>
      </c>
      <c r="BD5" s="24" t="s">
        <v>88</v>
      </c>
      <c r="BE5" s="24" t="s">
        <v>82</v>
      </c>
      <c r="BF5" s="24" t="s">
        <v>83</v>
      </c>
      <c r="BG5" s="24" t="s">
        <v>84</v>
      </c>
      <c r="BH5" s="24" t="s">
        <v>85</v>
      </c>
      <c r="BI5" s="24" t="s">
        <v>86</v>
      </c>
      <c r="BJ5" s="24" t="s">
        <v>87</v>
      </c>
      <c r="BK5" s="24" t="s">
        <v>89</v>
      </c>
      <c r="BL5" s="24" t="s">
        <v>90</v>
      </c>
      <c r="BM5" s="24" t="s">
        <v>91</v>
      </c>
      <c r="BN5" s="24" t="s">
        <v>92</v>
      </c>
      <c r="BO5" s="24" t="s">
        <v>88</v>
      </c>
      <c r="BP5" s="24" t="s">
        <v>82</v>
      </c>
      <c r="BQ5" s="24" t="s">
        <v>83</v>
      </c>
      <c r="BR5" s="24" t="s">
        <v>84</v>
      </c>
      <c r="BS5" s="24" t="s">
        <v>85</v>
      </c>
      <c r="BT5" s="24" t="s">
        <v>86</v>
      </c>
      <c r="BU5" s="24" t="s">
        <v>87</v>
      </c>
      <c r="BV5" s="24" t="s">
        <v>89</v>
      </c>
      <c r="BW5" s="24" t="s">
        <v>90</v>
      </c>
      <c r="BX5" s="24" t="s">
        <v>91</v>
      </c>
      <c r="BY5" s="24" t="s">
        <v>92</v>
      </c>
      <c r="BZ5" s="24" t="s">
        <v>88</v>
      </c>
      <c r="CA5" s="24" t="s">
        <v>82</v>
      </c>
      <c r="CB5" s="24" t="s">
        <v>83</v>
      </c>
      <c r="CC5" s="24" t="s">
        <v>84</v>
      </c>
      <c r="CD5" s="24" t="s">
        <v>85</v>
      </c>
      <c r="CE5" s="24" t="s">
        <v>86</v>
      </c>
      <c r="CF5" s="24" t="s">
        <v>87</v>
      </c>
      <c r="CG5" s="24" t="s">
        <v>89</v>
      </c>
      <c r="CH5" s="24" t="s">
        <v>90</v>
      </c>
      <c r="CI5" s="24" t="s">
        <v>91</v>
      </c>
      <c r="CJ5" s="24" t="s">
        <v>92</v>
      </c>
      <c r="CK5" s="24" t="s">
        <v>88</v>
      </c>
      <c r="CL5" s="24" t="s">
        <v>82</v>
      </c>
      <c r="CM5" s="24" t="s">
        <v>83</v>
      </c>
      <c r="CN5" s="24" t="s">
        <v>84</v>
      </c>
      <c r="CO5" s="24" t="s">
        <v>85</v>
      </c>
      <c r="CP5" s="24" t="s">
        <v>86</v>
      </c>
      <c r="CQ5" s="24" t="s">
        <v>87</v>
      </c>
      <c r="CR5" s="24" t="s">
        <v>89</v>
      </c>
      <c r="CS5" s="24" t="s">
        <v>90</v>
      </c>
      <c r="CT5" s="24" t="s">
        <v>91</v>
      </c>
      <c r="CU5" s="24" t="s">
        <v>92</v>
      </c>
      <c r="CV5" s="24" t="s">
        <v>88</v>
      </c>
      <c r="CW5" s="24" t="s">
        <v>82</v>
      </c>
      <c r="CX5" s="24" t="s">
        <v>83</v>
      </c>
      <c r="CY5" s="24" t="s">
        <v>84</v>
      </c>
      <c r="CZ5" s="24" t="s">
        <v>85</v>
      </c>
      <c r="DA5" s="24" t="s">
        <v>86</v>
      </c>
      <c r="DB5" s="24" t="s">
        <v>87</v>
      </c>
      <c r="DC5" s="24" t="s">
        <v>89</v>
      </c>
      <c r="DD5" s="24" t="s">
        <v>90</v>
      </c>
      <c r="DE5" s="24" t="s">
        <v>91</v>
      </c>
      <c r="DF5" s="24" t="s">
        <v>92</v>
      </c>
      <c r="DG5" s="24" t="s">
        <v>88</v>
      </c>
      <c r="DH5" s="24" t="s">
        <v>82</v>
      </c>
      <c r="DI5" s="24" t="s">
        <v>83</v>
      </c>
      <c r="DJ5" s="24" t="s">
        <v>84</v>
      </c>
      <c r="DK5" s="24" t="s">
        <v>85</v>
      </c>
      <c r="DL5" s="24" t="s">
        <v>86</v>
      </c>
      <c r="DM5" s="24" t="s">
        <v>87</v>
      </c>
      <c r="DN5" s="24" t="s">
        <v>89</v>
      </c>
      <c r="DO5" s="24" t="s">
        <v>90</v>
      </c>
      <c r="DP5" s="24" t="s">
        <v>91</v>
      </c>
      <c r="DQ5" s="24" t="s">
        <v>92</v>
      </c>
      <c r="DR5" s="24" t="s">
        <v>88</v>
      </c>
      <c r="DS5" s="24" t="s">
        <v>82</v>
      </c>
      <c r="DT5" s="24" t="s">
        <v>83</v>
      </c>
      <c r="DU5" s="24" t="s">
        <v>84</v>
      </c>
      <c r="DV5" s="24" t="s">
        <v>85</v>
      </c>
      <c r="DW5" s="24" t="s">
        <v>86</v>
      </c>
      <c r="DX5" s="24" t="s">
        <v>87</v>
      </c>
      <c r="DY5" s="24" t="s">
        <v>89</v>
      </c>
      <c r="DZ5" s="24" t="s">
        <v>90</v>
      </c>
      <c r="EA5" s="24" t="s">
        <v>91</v>
      </c>
      <c r="EB5" s="24" t="s">
        <v>92</v>
      </c>
      <c r="EC5" s="24" t="s">
        <v>88</v>
      </c>
      <c r="ED5" s="24" t="s">
        <v>82</v>
      </c>
      <c r="EE5" s="24" t="s">
        <v>83</v>
      </c>
      <c r="EF5" s="24" t="s">
        <v>84</v>
      </c>
      <c r="EG5" s="24" t="s">
        <v>85</v>
      </c>
      <c r="EH5" s="24" t="s">
        <v>86</v>
      </c>
      <c r="EI5" s="24" t="s">
        <v>87</v>
      </c>
      <c r="EJ5" s="24" t="s">
        <v>89</v>
      </c>
      <c r="EK5" s="24" t="s">
        <v>90</v>
      </c>
      <c r="EL5" s="24" t="s">
        <v>91</v>
      </c>
      <c r="EM5" s="24" t="s">
        <v>92</v>
      </c>
      <c r="EN5" s="24" t="s">
        <v>88</v>
      </c>
    </row>
    <row r="6" spans="1:144" s="14" customFormat="1" x14ac:dyDescent="0.15">
      <c r="A6" s="15" t="s">
        <v>93</v>
      </c>
      <c r="B6" s="20">
        <f t="shared" ref="B6:W6" si="1">B7</f>
        <v>2024</v>
      </c>
      <c r="C6" s="20">
        <f t="shared" si="1"/>
        <v>82317</v>
      </c>
      <c r="D6" s="20">
        <f t="shared" si="1"/>
        <v>46</v>
      </c>
      <c r="E6" s="20">
        <f t="shared" si="1"/>
        <v>1</v>
      </c>
      <c r="F6" s="20">
        <f t="shared" si="1"/>
        <v>0</v>
      </c>
      <c r="G6" s="20">
        <f t="shared" si="1"/>
        <v>1</v>
      </c>
      <c r="H6" s="20" t="str">
        <f t="shared" si="1"/>
        <v>茨城県　桜川市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71.22</v>
      </c>
      <c r="P6" s="25">
        <f t="shared" si="1"/>
        <v>92.01</v>
      </c>
      <c r="Q6" s="25">
        <f t="shared" si="1"/>
        <v>5280</v>
      </c>
      <c r="R6" s="25">
        <f t="shared" si="1"/>
        <v>37635</v>
      </c>
      <c r="S6" s="25">
        <f t="shared" si="1"/>
        <v>180.06</v>
      </c>
      <c r="T6" s="25">
        <f t="shared" si="1"/>
        <v>209.01</v>
      </c>
      <c r="U6" s="25">
        <f t="shared" si="1"/>
        <v>32922</v>
      </c>
      <c r="V6" s="25">
        <f t="shared" si="1"/>
        <v>179.78</v>
      </c>
      <c r="W6" s="25">
        <f t="shared" si="1"/>
        <v>183.12</v>
      </c>
      <c r="X6" s="27">
        <f t="shared" ref="X6:AG6" si="2">IF(X7="",NA(),X7)</f>
        <v>96.54</v>
      </c>
      <c r="Y6" s="27">
        <f t="shared" si="2"/>
        <v>93.48</v>
      </c>
      <c r="Z6" s="27">
        <f t="shared" si="2"/>
        <v>116.63</v>
      </c>
      <c r="AA6" s="27">
        <f t="shared" si="2"/>
        <v>115.87</v>
      </c>
      <c r="AB6" s="27">
        <f t="shared" si="2"/>
        <v>110.68</v>
      </c>
      <c r="AC6" s="27">
        <f t="shared" si="2"/>
        <v>108.83</v>
      </c>
      <c r="AD6" s="27">
        <f t="shared" si="2"/>
        <v>109.23</v>
      </c>
      <c r="AE6" s="27">
        <f t="shared" si="2"/>
        <v>108.04</v>
      </c>
      <c r="AF6" s="27">
        <f t="shared" si="2"/>
        <v>107.49</v>
      </c>
      <c r="AG6" s="27">
        <f t="shared" si="2"/>
        <v>107.15</v>
      </c>
      <c r="AH6" s="25" t="str">
        <f>IF(AH7="","",IF(AH7="-","【-】","【"&amp;SUBSTITUTE(TEXT(AH7,"#,##0.00"),"-","△")&amp;"】"))</f>
        <v>【107.26】</v>
      </c>
      <c r="AI6" s="27">
        <f t="shared" ref="AI6:AR6" si="3">IF(AI7="",NA(),AI7)</f>
        <v>25.51</v>
      </c>
      <c r="AJ6" s="27">
        <f t="shared" si="3"/>
        <v>33.119999999999997</v>
      </c>
      <c r="AK6" s="27">
        <f t="shared" si="3"/>
        <v>12.46</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46.77</v>
      </c>
      <c r="AU6" s="27">
        <f t="shared" si="4"/>
        <v>74.94</v>
      </c>
      <c r="AV6" s="27">
        <f t="shared" si="4"/>
        <v>140.97</v>
      </c>
      <c r="AW6" s="27">
        <f t="shared" si="4"/>
        <v>185.87</v>
      </c>
      <c r="AX6" s="27">
        <f t="shared" si="4"/>
        <v>264.76</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213.96</v>
      </c>
      <c r="BF6" s="27">
        <f t="shared" si="5"/>
        <v>202.97</v>
      </c>
      <c r="BG6" s="27">
        <f t="shared" si="5"/>
        <v>166.95</v>
      </c>
      <c r="BH6" s="27">
        <f t="shared" si="5"/>
        <v>194.56</v>
      </c>
      <c r="BI6" s="27">
        <f t="shared" si="5"/>
        <v>185.81</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92.47</v>
      </c>
      <c r="BQ6" s="27">
        <f t="shared" si="6"/>
        <v>89.68</v>
      </c>
      <c r="BR6" s="27">
        <f t="shared" si="6"/>
        <v>98.76</v>
      </c>
      <c r="BS6" s="27">
        <f t="shared" si="6"/>
        <v>88.56</v>
      </c>
      <c r="BT6" s="27">
        <f t="shared" si="6"/>
        <v>85.12</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300.88</v>
      </c>
      <c r="CB6" s="27">
        <f t="shared" si="7"/>
        <v>311.57</v>
      </c>
      <c r="CC6" s="27">
        <f t="shared" si="7"/>
        <v>283.45</v>
      </c>
      <c r="CD6" s="27">
        <f t="shared" si="7"/>
        <v>315.60000000000002</v>
      </c>
      <c r="CE6" s="27">
        <f t="shared" si="7"/>
        <v>328.66</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74.290000000000006</v>
      </c>
      <c r="CM6" s="27">
        <f t="shared" si="8"/>
        <v>68.75</v>
      </c>
      <c r="CN6" s="27">
        <f t="shared" si="8"/>
        <v>77.72</v>
      </c>
      <c r="CO6" s="27">
        <f t="shared" si="8"/>
        <v>66.17</v>
      </c>
      <c r="CP6" s="27">
        <f t="shared" si="8"/>
        <v>68.95</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59.36</v>
      </c>
      <c r="CX6" s="27">
        <f t="shared" si="9"/>
        <v>63.69</v>
      </c>
      <c r="CY6" s="27">
        <f t="shared" si="9"/>
        <v>64.2</v>
      </c>
      <c r="CZ6" s="27">
        <f t="shared" si="9"/>
        <v>63.75</v>
      </c>
      <c r="DA6" s="27">
        <f t="shared" si="9"/>
        <v>61.17</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62.1</v>
      </c>
      <c r="DI6" s="27">
        <f t="shared" si="10"/>
        <v>63.47</v>
      </c>
      <c r="DJ6" s="27">
        <f t="shared" si="10"/>
        <v>64.91</v>
      </c>
      <c r="DK6" s="27">
        <f t="shared" si="10"/>
        <v>65.7</v>
      </c>
      <c r="DL6" s="27">
        <f t="shared" si="10"/>
        <v>66.78</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10.06</v>
      </c>
      <c r="DT6" s="27">
        <f t="shared" si="11"/>
        <v>12.05</v>
      </c>
      <c r="DU6" s="27">
        <f t="shared" si="11"/>
        <v>12.02</v>
      </c>
      <c r="DV6" s="27">
        <f t="shared" si="11"/>
        <v>12.52</v>
      </c>
      <c r="DW6" s="27">
        <f t="shared" si="11"/>
        <v>11.95</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0.02</v>
      </c>
      <c r="EE6" s="27">
        <f t="shared" si="12"/>
        <v>0.06</v>
      </c>
      <c r="EF6" s="27">
        <f t="shared" si="12"/>
        <v>0.03</v>
      </c>
      <c r="EG6" s="27">
        <f t="shared" si="12"/>
        <v>0.23</v>
      </c>
      <c r="EH6" s="27">
        <f t="shared" si="12"/>
        <v>7.0000000000000007E-2</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15">
      <c r="A7" s="15"/>
      <c r="B7" s="21">
        <v>2024</v>
      </c>
      <c r="C7" s="21">
        <v>82317</v>
      </c>
      <c r="D7" s="21">
        <v>46</v>
      </c>
      <c r="E7" s="21">
        <v>1</v>
      </c>
      <c r="F7" s="21">
        <v>0</v>
      </c>
      <c r="G7" s="21">
        <v>1</v>
      </c>
      <c r="H7" s="21" t="s">
        <v>94</v>
      </c>
      <c r="I7" s="21" t="s">
        <v>95</v>
      </c>
      <c r="J7" s="21" t="s">
        <v>96</v>
      </c>
      <c r="K7" s="21" t="s">
        <v>97</v>
      </c>
      <c r="L7" s="21" t="s">
        <v>22</v>
      </c>
      <c r="M7" s="21" t="s">
        <v>4</v>
      </c>
      <c r="N7" s="26" t="s">
        <v>98</v>
      </c>
      <c r="O7" s="26">
        <v>71.22</v>
      </c>
      <c r="P7" s="26">
        <v>92.01</v>
      </c>
      <c r="Q7" s="26">
        <v>5280</v>
      </c>
      <c r="R7" s="26">
        <v>37635</v>
      </c>
      <c r="S7" s="26">
        <v>180.06</v>
      </c>
      <c r="T7" s="26">
        <v>209.01</v>
      </c>
      <c r="U7" s="26">
        <v>32922</v>
      </c>
      <c r="V7" s="26">
        <v>179.78</v>
      </c>
      <c r="W7" s="26">
        <v>183.12</v>
      </c>
      <c r="X7" s="26">
        <v>96.54</v>
      </c>
      <c r="Y7" s="26">
        <v>93.48</v>
      </c>
      <c r="Z7" s="26">
        <v>116.63</v>
      </c>
      <c r="AA7" s="26">
        <v>115.87</v>
      </c>
      <c r="AB7" s="26">
        <v>110.68</v>
      </c>
      <c r="AC7" s="26">
        <v>108.83</v>
      </c>
      <c r="AD7" s="26">
        <v>109.23</v>
      </c>
      <c r="AE7" s="26">
        <v>108.04</v>
      </c>
      <c r="AF7" s="26">
        <v>107.49</v>
      </c>
      <c r="AG7" s="26">
        <v>107.15</v>
      </c>
      <c r="AH7" s="26">
        <v>107.26</v>
      </c>
      <c r="AI7" s="26">
        <v>25.51</v>
      </c>
      <c r="AJ7" s="26">
        <v>33.119999999999997</v>
      </c>
      <c r="AK7" s="26">
        <v>12.46</v>
      </c>
      <c r="AL7" s="26">
        <v>0</v>
      </c>
      <c r="AM7" s="26">
        <v>0</v>
      </c>
      <c r="AN7" s="26">
        <v>4.34</v>
      </c>
      <c r="AO7" s="26">
        <v>4.6900000000000004</v>
      </c>
      <c r="AP7" s="26">
        <v>4.72</v>
      </c>
      <c r="AQ7" s="26">
        <v>5.76</v>
      </c>
      <c r="AR7" s="26">
        <v>4.74</v>
      </c>
      <c r="AS7" s="26">
        <v>1.61</v>
      </c>
      <c r="AT7" s="26">
        <v>46.77</v>
      </c>
      <c r="AU7" s="26">
        <v>74.94</v>
      </c>
      <c r="AV7" s="26">
        <v>140.97</v>
      </c>
      <c r="AW7" s="26">
        <v>185.87</v>
      </c>
      <c r="AX7" s="26">
        <v>264.76</v>
      </c>
      <c r="AY7" s="26">
        <v>327.77</v>
      </c>
      <c r="AZ7" s="26">
        <v>338.02</v>
      </c>
      <c r="BA7" s="26">
        <v>345.94</v>
      </c>
      <c r="BB7" s="26">
        <v>329.7</v>
      </c>
      <c r="BC7" s="26">
        <v>319.99</v>
      </c>
      <c r="BD7" s="26">
        <v>239.69</v>
      </c>
      <c r="BE7" s="26">
        <v>213.96</v>
      </c>
      <c r="BF7" s="26">
        <v>202.97</v>
      </c>
      <c r="BG7" s="26">
        <v>166.95</v>
      </c>
      <c r="BH7" s="26">
        <v>194.56</v>
      </c>
      <c r="BI7" s="26">
        <v>185.81</v>
      </c>
      <c r="BJ7" s="26">
        <v>397.1</v>
      </c>
      <c r="BK7" s="26">
        <v>379.91</v>
      </c>
      <c r="BL7" s="26">
        <v>386.61</v>
      </c>
      <c r="BM7" s="26">
        <v>381.56</v>
      </c>
      <c r="BN7" s="26">
        <v>365.55</v>
      </c>
      <c r="BO7" s="26">
        <v>264.86</v>
      </c>
      <c r="BP7" s="26">
        <v>92.47</v>
      </c>
      <c r="BQ7" s="26">
        <v>89.68</v>
      </c>
      <c r="BR7" s="26">
        <v>98.76</v>
      </c>
      <c r="BS7" s="26">
        <v>88.56</v>
      </c>
      <c r="BT7" s="26">
        <v>85.12</v>
      </c>
      <c r="BU7" s="26">
        <v>95.79</v>
      </c>
      <c r="BV7" s="26">
        <v>98.3</v>
      </c>
      <c r="BW7" s="26">
        <v>93.82</v>
      </c>
      <c r="BX7" s="26">
        <v>95.04</v>
      </c>
      <c r="BY7" s="26">
        <v>95.42</v>
      </c>
      <c r="BZ7" s="26">
        <v>97.59</v>
      </c>
      <c r="CA7" s="26">
        <v>300.88</v>
      </c>
      <c r="CB7" s="26">
        <v>311.57</v>
      </c>
      <c r="CC7" s="26">
        <v>283.45</v>
      </c>
      <c r="CD7" s="26">
        <v>315.60000000000002</v>
      </c>
      <c r="CE7" s="26">
        <v>328.66</v>
      </c>
      <c r="CF7" s="26">
        <v>171.13</v>
      </c>
      <c r="CG7" s="26">
        <v>173.7</v>
      </c>
      <c r="CH7" s="26">
        <v>178.94</v>
      </c>
      <c r="CI7" s="26">
        <v>180.19</v>
      </c>
      <c r="CJ7" s="26">
        <v>184.25</v>
      </c>
      <c r="CK7" s="26">
        <v>181.66</v>
      </c>
      <c r="CL7" s="26">
        <v>74.290000000000006</v>
      </c>
      <c r="CM7" s="26">
        <v>68.75</v>
      </c>
      <c r="CN7" s="26">
        <v>77.72</v>
      </c>
      <c r="CO7" s="26">
        <v>66.17</v>
      </c>
      <c r="CP7" s="26">
        <v>68.95</v>
      </c>
      <c r="CQ7" s="26">
        <v>60.12</v>
      </c>
      <c r="CR7" s="26">
        <v>60.34</v>
      </c>
      <c r="CS7" s="26">
        <v>59.54</v>
      </c>
      <c r="CT7" s="26">
        <v>59.26</v>
      </c>
      <c r="CU7" s="26">
        <v>60.44</v>
      </c>
      <c r="CV7" s="26">
        <v>60.21</v>
      </c>
      <c r="CW7" s="26">
        <v>59.36</v>
      </c>
      <c r="CX7" s="26">
        <v>63.69</v>
      </c>
      <c r="CY7" s="26">
        <v>64.2</v>
      </c>
      <c r="CZ7" s="26">
        <v>63.75</v>
      </c>
      <c r="DA7" s="26">
        <v>61.17</v>
      </c>
      <c r="DB7" s="26">
        <v>84.24</v>
      </c>
      <c r="DC7" s="26">
        <v>84.19</v>
      </c>
      <c r="DD7" s="26">
        <v>83.93</v>
      </c>
      <c r="DE7" s="26">
        <v>83.84</v>
      </c>
      <c r="DF7" s="26">
        <v>83.39</v>
      </c>
      <c r="DG7" s="26">
        <v>89.21</v>
      </c>
      <c r="DH7" s="26">
        <v>62.1</v>
      </c>
      <c r="DI7" s="26">
        <v>63.47</v>
      </c>
      <c r="DJ7" s="26">
        <v>64.91</v>
      </c>
      <c r="DK7" s="26">
        <v>65.7</v>
      </c>
      <c r="DL7" s="26">
        <v>66.78</v>
      </c>
      <c r="DM7" s="26">
        <v>48.83</v>
      </c>
      <c r="DN7" s="26">
        <v>49.96</v>
      </c>
      <c r="DO7" s="26">
        <v>50.82</v>
      </c>
      <c r="DP7" s="26">
        <v>51.82</v>
      </c>
      <c r="DQ7" s="26">
        <v>52.53</v>
      </c>
      <c r="DR7" s="26">
        <v>52.41</v>
      </c>
      <c r="DS7" s="26">
        <v>10.06</v>
      </c>
      <c r="DT7" s="26">
        <v>12.05</v>
      </c>
      <c r="DU7" s="26">
        <v>12.02</v>
      </c>
      <c r="DV7" s="26">
        <v>12.52</v>
      </c>
      <c r="DW7" s="26">
        <v>11.95</v>
      </c>
      <c r="DX7" s="26">
        <v>18.18</v>
      </c>
      <c r="DY7" s="26">
        <v>19.32</v>
      </c>
      <c r="DZ7" s="26">
        <v>21.16</v>
      </c>
      <c r="EA7" s="26">
        <v>22.72</v>
      </c>
      <c r="EB7" s="26">
        <v>24.16</v>
      </c>
      <c r="EC7" s="26">
        <v>26.78</v>
      </c>
      <c r="ED7" s="26">
        <v>0.02</v>
      </c>
      <c r="EE7" s="26">
        <v>0.06</v>
      </c>
      <c r="EF7" s="26">
        <v>0.03</v>
      </c>
      <c r="EG7" s="26">
        <v>0.23</v>
      </c>
      <c r="EH7" s="26">
        <v>7.0000000000000007E-2</v>
      </c>
      <c r="EI7" s="26">
        <v>0.56999999999999995</v>
      </c>
      <c r="EJ7" s="26">
        <v>0.52</v>
      </c>
      <c r="EK7" s="26">
        <v>0.48</v>
      </c>
      <c r="EL7" s="26">
        <v>0.48</v>
      </c>
      <c r="EM7" s="26">
        <v>0.46</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2025-12-12T09:13:03Z</dcterms:created>
  <dcterms:modified xsi:type="dcterms:W3CDTF">2026-02-26T07:08:04Z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2026-01-30T04:59:15Z</vt:filetime>
  </property>
</Properties>
</file>