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46_法適用事業\171_公共下水道\"/>
    </mc:Choice>
  </mc:AlternateContent>
  <xr:revisionPtr revIDLastSave="0" documentId="13_ncr:1_{A4F1F244-A03F-4F4F-8026-3BEE27387B5C}" xr6:coauthVersionLast="47" xr6:coauthVersionMax="47" xr10:uidLastSave="{00000000-0000-0000-0000-000000000000}"/>
  <workbookProtection workbookAlgorithmName="SHA-512" workbookHashValue="2qiYaK11kd9z31nGpRK7UIlwUgccxwRI/Npw69nKaSGZOG9cWhrlw/qnwZHJNnTkpOjiNS7kz5krPC0VposDCw==" workbookSaltValue="s5aRbIz/ciYdEdmEJYlm5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L10" i="4"/>
  <c r="AD10" i="4"/>
  <c r="W10" i="4"/>
  <c r="P10" i="4"/>
  <c r="B10" i="4"/>
  <c r="BB8" i="4"/>
  <c r="AT8" i="4"/>
  <c r="AD8" i="4"/>
  <c r="W8" i="4"/>
  <c r="I8" i="4"/>
  <c r="B8" i="4"/>
  <c r="B6" i="4"/>
</calcChain>
</file>

<file path=xl/sharedStrings.xml><?xml version="1.0" encoding="utf-8"?>
<sst xmlns="http://schemas.openxmlformats.org/spreadsheetml/2006/main" count="236" uniqueCount="114">
  <si>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</si>
  <si>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</si>
  <si>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</si>
  <si>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</si>
  <si>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</si>
  <si>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</si>
  <si>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</si>
  <si>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</si>
  <si>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</si>
  <si>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</si>
  <si>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</si>
  <si>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</si>
  <si>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</si>
  <si>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</si>
  <si>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</si>
  <si>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</si>
  <si>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</si>
  <si>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</si>
  <si>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</si>
  <si>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</si>
  <si>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</si>
  <si>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</si>
  <si>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</si>
  <si>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</si>
  <si>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</si>
  <si>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</si>
  <si>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</si>
  <si>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</si>
  <si>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</si>
  <si>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管渠老朽化率は、前年度と同様に0％であり、類似団体と比較しても同様である。当年度時点においては、管渠等の更新・改良の時期に至っていないためである。公共下水道ストックマネジメント計画に基づき、点検・調査を実施しながら、計画的に更新・改良を進めていく。</t>
    <rPh sb="37" eb="43">
      <t>トウネンド</t>
    </rPh>
    <rPh sb="73" eb="78">
      <t>コウキョウ</t>
    </rPh>
    <rPh sb="88" eb="90">
      <t>ケイカク</t>
    </rPh>
    <rPh sb="91" eb="92">
      <t>モト</t>
    </rPh>
    <rPh sb="95" eb="97">
      <t>テンケン</t>
    </rPh>
    <rPh sb="98" eb="100">
      <t>チョウサ</t>
    </rPh>
    <rPh sb="101" eb="103">
      <t>ジッシ</t>
    </rPh>
    <rPh sb="108" eb="111">
      <t>ケイカクテキ</t>
    </rPh>
    <rPh sb="118" eb="119">
      <t>スス</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</si>
  <si>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</si>
  <si>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</si>
  <si>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</si>
  <si>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</si>
  <si>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</si>
  <si>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</si>
  <si>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</si>
  <si>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</si>
  <si>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</si>
  <si>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</si>
  <si>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</si>
  <si>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</si>
  <si>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</si>
  <si>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</si>
  <si>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</si>
  <si>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</si>
  <si>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</si>
  <si>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</si>
  <si>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</si>
  <si>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</si>
  <si>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</si>
  <si>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</si>
  <si>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</si>
  <si>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</si>
  <si>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</si>
  <si>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</si>
  <si>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</si>
  <si>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</si>
  <si>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</si>
  <si>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</si>
  <si>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</si>
  <si>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</si>
  <si>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</si>
  <si>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</si>
  <si>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</si>
  <si>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</si>
  <si>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</si>
  <si>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</si>
  <si>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</si>
  <si>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</si>
  <si>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</si>
  <si>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</si>
  <si>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</si>
  <si>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</si>
  <si>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</si>
  <si>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</si>
  <si>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</si>
  <si>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</si>
  <si>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</si>
  <si>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</si>
  <si>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</si>
  <si>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</si>
  <si>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</si>
  <si>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</si>
  <si>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</si>
  <si>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</si>
  <si>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</si>
  <si>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</si>
  <si>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</si>
  <si>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</si>
  <si>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</si>
  <si>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</si>
  <si>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</si>
  <si>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</si>
  <si>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</si>
  <si>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</si>
  <si>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桜川市</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</si>
  <si>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</si>
  <si>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</si>
  <si>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</si>
  <si>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</si>
  <si>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</si>
  <si>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</si>
  <si>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</si>
  <si>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</si>
  <si>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</si>
  <si>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</si>
  <si>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</si>
  <si>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</si>
  <si>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</si>
  <si>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</si>
  <si>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</si>
  <si>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➀経常収支比率は、前年度と同程度となっており、類似団体と比較してやや低い水準となっている。維持管理等の費用は増加したが支払利息が減少しており、使用料及び他会計補助金等の収益で費用を賄えている。
②累積欠損金比率は、前年度より減少しているが、類似団体と比較して高い水準となっている。純利益は前年度よりも増加しているため、欠損金は減少している。今後も接続率向上による使用料収入の増加を図る必要がある。
③流動比率は前年度より減少しているが、類似団体と比較すると高い水準となっている。流動負債には建設改良費等に充てられた企業債等が含まれており、将来、償還の原資を使用料収入等から得ることを予定している。
④企業債残高対事業規模比率は、類似団体と比較して非常に高い水準となっている。整備に係る企業債の残高は多く残っており、この指標を低減するには接続率向上による使用料収入の増加を図る必要がある。
⑤経費回収率は、前年度より微減しており、類似団体と比較して低い水準となっている。使用料収入に対して維持管理費等の費用が上回っているため、接続率向上と維持管理費等の経費削減に努める必要がある。
⑥汚水処理原価は、前年度より増加しており、類似団体と比較して高い水準となっている。この指標を低減するには、接続率向上による有収水量の増加と、維持管理費等の経費削減に努める必要がある。
⑧水洗化率は、前年度より微減しており、類似団体に比較して低い水準となっている。令和６年度に整備区域を供用開始したため、水洗化率が減少した。新しい供用区域に対して接続率向上に努める必要がある。</t>
    <rPh sb="112" eb="114">
      <t>ゲンショウ</t>
    </rPh>
    <rPh sb="192" eb="194">
      <t>ヒツヨウ</t>
    </rPh>
    <rPh sb="210" eb="212">
      <t>ゲンショウ</t>
    </rPh>
    <rPh sb="300" eb="303">
      <t>キギ</t>
    </rPh>
    <rPh sb="303" eb="305">
      <t>ザンダカ</t>
    </rPh>
    <rPh sb="305" eb="306">
      <t>タイ</t>
    </rPh>
    <rPh sb="306" eb="310">
      <t>ジギ</t>
    </rPh>
    <rPh sb="310" eb="312">
      <t>ヒリツ</t>
    </rPh>
    <rPh sb="314" eb="318">
      <t>ルイジ</t>
    </rPh>
    <rPh sb="319" eb="321">
      <t>ヒカク</t>
    </rPh>
    <rPh sb="323" eb="325">
      <t>ヒジョウ</t>
    </rPh>
    <rPh sb="326" eb="327">
      <t>タカ</t>
    </rPh>
    <rPh sb="328" eb="330">
      <t>スイジュン</t>
    </rPh>
    <rPh sb="337" eb="339">
      <t>セイビ</t>
    </rPh>
    <rPh sb="340" eb="341">
      <t>カカ</t>
    </rPh>
    <rPh sb="342" eb="345">
      <t>キギョウサイ</t>
    </rPh>
    <rPh sb="346" eb="348">
      <t>ザンダカ</t>
    </rPh>
    <rPh sb="349" eb="350">
      <t>オオ</t>
    </rPh>
    <rPh sb="351" eb="352">
      <t>ノコ</t>
    </rPh>
    <rPh sb="359" eb="361">
      <t>シヒョウ</t>
    </rPh>
    <rPh sb="362" eb="364">
      <t>テイゲン</t>
    </rPh>
    <rPh sb="504" eb="506">
      <t>ゾウカ</t>
    </rPh>
    <rPh sb="533" eb="535">
      <t>シヒョウ</t>
    </rPh>
    <rPh sb="594" eb="596">
      <t>ビゲン</t>
    </rPh>
    <rPh sb="621" eb="623">
      <t>レイワ</t>
    </rPh>
    <rPh sb="624" eb="626">
      <t>ネンド</t>
    </rPh>
    <rPh sb="627" eb="632">
      <t>セイビク</t>
    </rPh>
    <rPh sb="632" eb="636">
      <t>キョウヨ</t>
    </rPh>
    <rPh sb="641" eb="646">
      <t>スイセンカ</t>
    </rPh>
    <rPh sb="646" eb="648">
      <t>ゲンショウ</t>
    </rPh>
    <rPh sb="651" eb="654">
      <t>アラタ</t>
    </rPh>
    <rPh sb="654" eb="658">
      <t>キョウヨ</t>
    </rPh>
    <rPh sb="659" eb="660">
      <t>タイ</t>
    </rPh>
    <phoneticPr fontId="1"/>
  </si>
  <si>
    <t>公共下水道事業は、先行的に施設整備を行う事業である。汚水処理等の経費とともに施設建設に要した経費を下水道使用料として徴収し、回収することとなるため、接続率向上が必要となる。
物価・人件費高騰により、維持管理費等が増加傾向にある。使用料については、収納率も高く、接続率向上により前年度よりも増加しているが、維持管理費等の方が上回っている。使用料及び有収水量の増加を図るため、今後も接続率向上に努める必要がある。</t>
    <rPh sb="74" eb="77">
      <t>セツゾ</t>
    </rPh>
    <rPh sb="77" eb="79">
      <t>コウジョウ</t>
    </rPh>
    <rPh sb="80" eb="82">
      <t>ヒツヨウ</t>
    </rPh>
    <rPh sb="87" eb="89">
      <t>ブッカ</t>
    </rPh>
    <rPh sb="90" eb="93">
      <t>ジンケンヒ</t>
    </rPh>
    <rPh sb="93" eb="95">
      <t>コウトウ</t>
    </rPh>
    <rPh sb="99" eb="103">
      <t>イジカ</t>
    </rPh>
    <rPh sb="103" eb="104">
      <t>ヒ</t>
    </rPh>
    <rPh sb="104" eb="105">
      <t>ナド</t>
    </rPh>
    <rPh sb="106" eb="108">
      <t>ゾウカ</t>
    </rPh>
    <rPh sb="108" eb="110">
      <t>ケイコウ</t>
    </rPh>
    <rPh sb="114" eb="117">
      <t>シヨウリョウ</t>
    </rPh>
    <rPh sb="123" eb="127">
      <t>シュウノ</t>
    </rPh>
    <rPh sb="130" eb="133">
      <t>セツゾクリツ</t>
    </rPh>
    <rPh sb="133" eb="135">
      <t>コウジョウ</t>
    </rPh>
    <rPh sb="138" eb="141">
      <t>ゼンネンド</t>
    </rPh>
    <rPh sb="144" eb="146">
      <t>ゾウカ</t>
    </rPh>
    <rPh sb="152" eb="157">
      <t>イジカン</t>
    </rPh>
    <rPh sb="157" eb="158">
      <t>ナド</t>
    </rPh>
    <rPh sb="159" eb="160">
      <t>ホウ</t>
    </rPh>
    <rPh sb="161" eb="163">
      <t>ウワマワ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</si>
</sst>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E5-47C9-A14B-5E500289D7E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71E5-47C9-A14B-5E500289D7E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0D-4D86-B053-73D3E0EA25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2F0D-4D86-B053-73D3E0EA259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61.08</c:v>
                </c:pt>
                <c:pt idx="1">
                  <c:v>63.73</c:v>
                </c:pt>
                <c:pt idx="2">
                  <c:v>63.96</c:v>
                </c:pt>
                <c:pt idx="3">
                  <c:v>64.56</c:v>
                </c:pt>
                <c:pt idx="4">
                  <c:v>64.31</c:v>
                </c:pt>
              </c:numCache>
            </c:numRef>
          </c:val>
          <c:extLst>
            <c:ext xmlns:c16="http://schemas.microsoft.com/office/drawing/2014/chart" uri="{C3380CC4-5D6E-409C-BE32-E72D297353CC}">
              <c16:uniqueId val="{00000000-6067-4CD7-BDBE-0443C678AE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6067-4CD7-BDBE-0443C678AE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78.599999999999994</c:v>
                </c:pt>
                <c:pt idx="1">
                  <c:v>78.900000000000006</c:v>
                </c:pt>
                <c:pt idx="2">
                  <c:v>103.13</c:v>
                </c:pt>
                <c:pt idx="3">
                  <c:v>102.74</c:v>
                </c:pt>
                <c:pt idx="4">
                  <c:v>102.8</c:v>
                </c:pt>
              </c:numCache>
            </c:numRef>
          </c:val>
          <c:extLst>
            <c:ext xmlns:c16="http://schemas.microsoft.com/office/drawing/2014/chart" uri="{C3380CC4-5D6E-409C-BE32-E72D297353CC}">
              <c16:uniqueId val="{00000000-D2FC-4B87-BACE-B86EB154CA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D2FC-4B87-BACE-B86EB154CA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3.08</c:v>
                </c:pt>
                <c:pt idx="1">
                  <c:v>5.94</c:v>
                </c:pt>
                <c:pt idx="2">
                  <c:v>8.7799999999999994</c:v>
                </c:pt>
                <c:pt idx="3">
                  <c:v>11.57</c:v>
                </c:pt>
                <c:pt idx="4">
                  <c:v>14.14</c:v>
                </c:pt>
              </c:numCache>
            </c:numRef>
          </c:val>
          <c:extLst>
            <c:ext xmlns:c16="http://schemas.microsoft.com/office/drawing/2014/chart" uri="{C3380CC4-5D6E-409C-BE32-E72D297353CC}">
              <c16:uniqueId val="{00000000-276D-40FC-8660-9353E388FE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276D-40FC-8660-9353E388FE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C7-4295-9978-0EC4D2EE7C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4C7-4295-9978-0EC4D2EE7C6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156.61000000000001</c:v>
                </c:pt>
                <c:pt idx="1">
                  <c:v>295.39</c:v>
                </c:pt>
                <c:pt idx="2">
                  <c:v>241.37</c:v>
                </c:pt>
                <c:pt idx="3">
                  <c:v>259.64999999999998</c:v>
                </c:pt>
                <c:pt idx="4">
                  <c:v>236.49</c:v>
                </c:pt>
              </c:numCache>
            </c:numRef>
          </c:val>
          <c:extLst>
            <c:ext xmlns:c16="http://schemas.microsoft.com/office/drawing/2014/chart" uri="{C3380CC4-5D6E-409C-BE32-E72D297353CC}">
              <c16:uniqueId val="{00000000-47B1-4A76-A9B5-3DB375975E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47B1-4A76-A9B5-3DB375975E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44.83</c:v>
                </c:pt>
                <c:pt idx="1">
                  <c:v>46.3</c:v>
                </c:pt>
                <c:pt idx="2">
                  <c:v>56.82</c:v>
                </c:pt>
                <c:pt idx="3">
                  <c:v>71.44</c:v>
                </c:pt>
                <c:pt idx="4">
                  <c:v>64.05</c:v>
                </c:pt>
              </c:numCache>
            </c:numRef>
          </c:val>
          <c:extLst>
            <c:ext xmlns:c16="http://schemas.microsoft.com/office/drawing/2014/chart" uri="{C3380CC4-5D6E-409C-BE32-E72D297353CC}">
              <c16:uniqueId val="{00000000-1A53-49A0-84C9-C7A2A459ED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1A53-49A0-84C9-C7A2A459ED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quot;-&quot;">
                  <c:v>3512.05</c:v>
                </c:pt>
              </c:numCache>
            </c:numRef>
          </c:val>
          <c:extLst>
            <c:ext xmlns:c16="http://schemas.microsoft.com/office/drawing/2014/chart" uri="{C3380CC4-5D6E-409C-BE32-E72D297353CC}">
              <c16:uniqueId val="{00000000-BFE2-4403-ABC0-6F7EE1607D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BFE2-4403-ABC0-6F7EE1607D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41.46</c:v>
                </c:pt>
                <c:pt idx="1">
                  <c:v>38.299999999999997</c:v>
                </c:pt>
                <c:pt idx="2">
                  <c:v>43.65</c:v>
                </c:pt>
                <c:pt idx="3">
                  <c:v>41.15</c:v>
                </c:pt>
                <c:pt idx="4">
                  <c:v>36.200000000000003</c:v>
                </c:pt>
              </c:numCache>
            </c:numRef>
          </c:val>
          <c:extLst>
            <c:ext xmlns:c16="http://schemas.microsoft.com/office/drawing/2014/chart" uri="{C3380CC4-5D6E-409C-BE32-E72D297353CC}">
              <c16:uniqueId val="{00000000-7F14-49ED-99F9-AA64822E937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7F14-49ED-99F9-AA64822E937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536.30999999999995</c:v>
                </c:pt>
                <c:pt idx="1">
                  <c:v>585.73</c:v>
                </c:pt>
                <c:pt idx="2">
                  <c:v>636.42999999999995</c:v>
                </c:pt>
                <c:pt idx="3">
                  <c:v>624.66</c:v>
                </c:pt>
                <c:pt idx="4">
                  <c:v>694.26</c:v>
                </c:pt>
              </c:numCache>
            </c:numRef>
          </c:val>
          <c:extLst>
            <c:ext xmlns:c16="http://schemas.microsoft.com/office/drawing/2014/chart" uri="{C3380CC4-5D6E-409C-BE32-E72D297353CC}">
              <c16:uniqueId val="{00000000-45E5-4B5A-AEEE-08B81A74E6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45E5-4B5A-AEEE-08B81A74E6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桜川市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7</v>
      </c>
      <c r="C7" s="62"/>
      <c r="D7" s="62"/>
      <c r="E7" s="62"/>
      <c r="F7" s="62"/>
      <c r="G7" s="62"/>
      <c r="H7" s="62"/>
      <c r="I7" s="62" t="s">
        <v>13</v>
      </c>
      <c r="J7" s="62"/>
      <c r="K7" s="62"/>
      <c r="L7" s="62"/>
      <c r="M7" s="62"/>
      <c r="N7" s="62"/>
      <c r="O7" s="62"/>
      <c r="P7" s="62" t="s">
        <v>6</v>
      </c>
      <c r="Q7" s="62"/>
      <c r="R7" s="62"/>
      <c r="S7" s="62"/>
      <c r="T7" s="62"/>
      <c r="U7" s="62"/>
      <c r="V7" s="62"/>
      <c r="W7" s="62" t="s">
        <v>15</v>
      </c>
      <c r="X7" s="62"/>
      <c r="Y7" s="62"/>
      <c r="Z7" s="62"/>
      <c r="AA7" s="62"/>
      <c r="AB7" s="62"/>
      <c r="AC7" s="62"/>
      <c r="AD7" s="62" t="s">
        <v>5</v>
      </c>
      <c r="AE7" s="62"/>
      <c r="AF7" s="62"/>
      <c r="AG7" s="62"/>
      <c r="AH7" s="62"/>
      <c r="AI7" s="62"/>
      <c r="AJ7" s="62"/>
      <c r="AK7" s="3"/>
      <c r="AL7" s="62" t="s">
        <v>16</v>
      </c>
      <c r="AM7" s="62"/>
      <c r="AN7" s="62"/>
      <c r="AO7" s="62"/>
      <c r="AP7" s="62"/>
      <c r="AQ7" s="62"/>
      <c r="AR7" s="62"/>
      <c r="AS7" s="62"/>
      <c r="AT7" s="62" t="s">
        <v>11</v>
      </c>
      <c r="AU7" s="62"/>
      <c r="AV7" s="62"/>
      <c r="AW7" s="62"/>
      <c r="AX7" s="62"/>
      <c r="AY7" s="62"/>
      <c r="AZ7" s="62"/>
      <c r="BA7" s="62"/>
      <c r="BB7" s="62" t="s">
        <v>17</v>
      </c>
      <c r="BC7" s="62"/>
      <c r="BD7" s="62"/>
      <c r="BE7" s="62"/>
      <c r="BF7" s="62"/>
      <c r="BG7" s="62"/>
      <c r="BH7" s="62"/>
      <c r="BI7" s="62"/>
      <c r="BJ7" s="3"/>
      <c r="BK7" s="3"/>
      <c r="BL7" s="73" t="s">
        <v>18</v>
      </c>
      <c r="BM7" s="74"/>
      <c r="BN7" s="74"/>
      <c r="BO7" s="74"/>
      <c r="BP7" s="74"/>
      <c r="BQ7" s="74"/>
      <c r="BR7" s="74"/>
      <c r="BS7" s="74"/>
      <c r="BT7" s="74"/>
      <c r="BU7" s="74"/>
      <c r="BV7" s="74"/>
      <c r="BW7" s="74"/>
      <c r="BX7" s="74"/>
      <c r="BY7" s="75"/>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56">
        <f>データ!S6</f>
        <v>37635</v>
      </c>
      <c r="AM8" s="56"/>
      <c r="AN8" s="56"/>
      <c r="AO8" s="56"/>
      <c r="AP8" s="56"/>
      <c r="AQ8" s="56"/>
      <c r="AR8" s="56"/>
      <c r="AS8" s="56"/>
      <c r="AT8" s="57">
        <f>データ!T6</f>
        <v>180.06</v>
      </c>
      <c r="AU8" s="57"/>
      <c r="AV8" s="57"/>
      <c r="AW8" s="57"/>
      <c r="AX8" s="57"/>
      <c r="AY8" s="57"/>
      <c r="AZ8" s="57"/>
      <c r="BA8" s="57"/>
      <c r="BB8" s="57">
        <f>データ!U6</f>
        <v>209.01</v>
      </c>
      <c r="BC8" s="57"/>
      <c r="BD8" s="57"/>
      <c r="BE8" s="57"/>
      <c r="BF8" s="57"/>
      <c r="BG8" s="57"/>
      <c r="BH8" s="57"/>
      <c r="BI8" s="57"/>
      <c r="BJ8" s="3"/>
      <c r="BK8" s="3"/>
      <c r="BL8" s="67" t="s">
        <v>12</v>
      </c>
      <c r="BM8" s="68"/>
      <c r="BN8" s="69" t="s">
        <v>20</v>
      </c>
      <c r="BO8" s="69"/>
      <c r="BP8" s="69"/>
      <c r="BQ8" s="69"/>
      <c r="BR8" s="69"/>
      <c r="BS8" s="69"/>
      <c r="BT8" s="69"/>
      <c r="BU8" s="69"/>
      <c r="BV8" s="69"/>
      <c r="BW8" s="69"/>
      <c r="BX8" s="69"/>
      <c r="BY8" s="70"/>
    </row>
    <row r="9" spans="1:78" ht="18.75" customHeight="1" x14ac:dyDescent="0.15">
      <c r="A9" s="2"/>
      <c r="B9" s="62" t="s">
        <v>22</v>
      </c>
      <c r="C9" s="62"/>
      <c r="D9" s="62"/>
      <c r="E9" s="62"/>
      <c r="F9" s="62"/>
      <c r="G9" s="62"/>
      <c r="H9" s="62"/>
      <c r="I9" s="62" t="s">
        <v>23</v>
      </c>
      <c r="J9" s="62"/>
      <c r="K9" s="62"/>
      <c r="L9" s="62"/>
      <c r="M9" s="62"/>
      <c r="N9" s="62"/>
      <c r="O9" s="62"/>
      <c r="P9" s="62" t="s">
        <v>25</v>
      </c>
      <c r="Q9" s="62"/>
      <c r="R9" s="62"/>
      <c r="S9" s="62"/>
      <c r="T9" s="62"/>
      <c r="U9" s="62"/>
      <c r="V9" s="62"/>
      <c r="W9" s="62" t="s">
        <v>26</v>
      </c>
      <c r="X9" s="62"/>
      <c r="Y9" s="62"/>
      <c r="Z9" s="62"/>
      <c r="AA9" s="62"/>
      <c r="AB9" s="62"/>
      <c r="AC9" s="62"/>
      <c r="AD9" s="62" t="s">
        <v>21</v>
      </c>
      <c r="AE9" s="62"/>
      <c r="AF9" s="62"/>
      <c r="AG9" s="62"/>
      <c r="AH9" s="62"/>
      <c r="AI9" s="62"/>
      <c r="AJ9" s="62"/>
      <c r="AK9" s="3"/>
      <c r="AL9" s="62" t="s">
        <v>30</v>
      </c>
      <c r="AM9" s="62"/>
      <c r="AN9" s="62"/>
      <c r="AO9" s="62"/>
      <c r="AP9" s="62"/>
      <c r="AQ9" s="62"/>
      <c r="AR9" s="62"/>
      <c r="AS9" s="62"/>
      <c r="AT9" s="62" t="s">
        <v>31</v>
      </c>
      <c r="AU9" s="62"/>
      <c r="AV9" s="62"/>
      <c r="AW9" s="62"/>
      <c r="AX9" s="62"/>
      <c r="AY9" s="62"/>
      <c r="AZ9" s="62"/>
      <c r="BA9" s="62"/>
      <c r="BB9" s="62" t="s">
        <v>34</v>
      </c>
      <c r="BC9" s="62"/>
      <c r="BD9" s="62"/>
      <c r="BE9" s="62"/>
      <c r="BF9" s="62"/>
      <c r="BG9" s="62"/>
      <c r="BH9" s="62"/>
      <c r="BI9" s="62"/>
      <c r="BJ9" s="3"/>
      <c r="BK9" s="3"/>
      <c r="BL9" s="63" t="s">
        <v>35</v>
      </c>
      <c r="BM9" s="64"/>
      <c r="BN9" s="65" t="s">
        <v>37</v>
      </c>
      <c r="BO9" s="65"/>
      <c r="BP9" s="65"/>
      <c r="BQ9" s="65"/>
      <c r="BR9" s="65"/>
      <c r="BS9" s="65"/>
      <c r="BT9" s="65"/>
      <c r="BU9" s="65"/>
      <c r="BV9" s="65"/>
      <c r="BW9" s="65"/>
      <c r="BX9" s="65"/>
      <c r="BY9" s="66"/>
    </row>
    <row r="10" spans="1:78" ht="18.75" customHeight="1" x14ac:dyDescent="0.15">
      <c r="A10" s="2"/>
      <c r="B10" s="57" t="str">
        <f>データ!N6</f>
        <v>-</v>
      </c>
      <c r="C10" s="57"/>
      <c r="D10" s="57"/>
      <c r="E10" s="57"/>
      <c r="F10" s="57"/>
      <c r="G10" s="57"/>
      <c r="H10" s="57"/>
      <c r="I10" s="57">
        <f>データ!O6</f>
        <v>50.51</v>
      </c>
      <c r="J10" s="57"/>
      <c r="K10" s="57"/>
      <c r="L10" s="57"/>
      <c r="M10" s="57"/>
      <c r="N10" s="57"/>
      <c r="O10" s="57"/>
      <c r="P10" s="57">
        <f>データ!P6</f>
        <v>17.760000000000002</v>
      </c>
      <c r="Q10" s="57"/>
      <c r="R10" s="57"/>
      <c r="S10" s="57"/>
      <c r="T10" s="57"/>
      <c r="U10" s="57"/>
      <c r="V10" s="57"/>
      <c r="W10" s="57">
        <f>データ!Q6</f>
        <v>100</v>
      </c>
      <c r="X10" s="57"/>
      <c r="Y10" s="57"/>
      <c r="Z10" s="57"/>
      <c r="AA10" s="57"/>
      <c r="AB10" s="57"/>
      <c r="AC10" s="57"/>
      <c r="AD10" s="56">
        <f>データ!R6</f>
        <v>3960</v>
      </c>
      <c r="AE10" s="56"/>
      <c r="AF10" s="56"/>
      <c r="AG10" s="56"/>
      <c r="AH10" s="56"/>
      <c r="AI10" s="56"/>
      <c r="AJ10" s="56"/>
      <c r="AK10" s="2"/>
      <c r="AL10" s="56">
        <f>データ!V6</f>
        <v>6640</v>
      </c>
      <c r="AM10" s="56"/>
      <c r="AN10" s="56"/>
      <c r="AO10" s="56"/>
      <c r="AP10" s="56"/>
      <c r="AQ10" s="56"/>
      <c r="AR10" s="56"/>
      <c r="AS10" s="56"/>
      <c r="AT10" s="57">
        <f>データ!W6</f>
        <v>3.07</v>
      </c>
      <c r="AU10" s="57"/>
      <c r="AV10" s="57"/>
      <c r="AW10" s="57"/>
      <c r="AX10" s="57"/>
      <c r="AY10" s="57"/>
      <c r="AZ10" s="57"/>
      <c r="BA10" s="57"/>
      <c r="BB10" s="57">
        <f>データ!X6</f>
        <v>2162.87</v>
      </c>
      <c r="BC10" s="57"/>
      <c r="BD10" s="57"/>
      <c r="BE10" s="57"/>
      <c r="BF10" s="57"/>
      <c r="BG10" s="57"/>
      <c r="BH10" s="57"/>
      <c r="BI10" s="57"/>
      <c r="BJ10" s="2"/>
      <c r="BK10" s="2"/>
      <c r="BL10" s="58" t="s">
        <v>38</v>
      </c>
      <c r="BM10" s="59"/>
      <c r="BN10" s="60" t="s">
        <v>40</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28</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44</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50" t="s">
        <v>29</v>
      </c>
      <c r="BM47" s="51"/>
      <c r="BN47" s="51"/>
      <c r="BO47" s="51"/>
      <c r="BP47" s="51"/>
      <c r="BQ47" s="51"/>
      <c r="BR47" s="51"/>
      <c r="BS47" s="51"/>
      <c r="BT47" s="51"/>
      <c r="BU47" s="51"/>
      <c r="BV47" s="51"/>
      <c r="BW47" s="51"/>
      <c r="BX47" s="51"/>
      <c r="BY47" s="51"/>
      <c r="BZ47" s="5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50"/>
      <c r="BM48" s="51"/>
      <c r="BN48" s="51"/>
      <c r="BO48" s="51"/>
      <c r="BP48" s="51"/>
      <c r="BQ48" s="51"/>
      <c r="BR48" s="51"/>
      <c r="BS48" s="51"/>
      <c r="BT48" s="51"/>
      <c r="BU48" s="51"/>
      <c r="BV48" s="51"/>
      <c r="BW48" s="51"/>
      <c r="BX48" s="51"/>
      <c r="BY48" s="51"/>
      <c r="BZ48" s="5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50"/>
      <c r="BM49" s="51"/>
      <c r="BN49" s="51"/>
      <c r="BO49" s="51"/>
      <c r="BP49" s="51"/>
      <c r="BQ49" s="51"/>
      <c r="BR49" s="51"/>
      <c r="BS49" s="51"/>
      <c r="BT49" s="51"/>
      <c r="BU49" s="51"/>
      <c r="BV49" s="51"/>
      <c r="BW49" s="51"/>
      <c r="BX49" s="51"/>
      <c r="BY49" s="51"/>
      <c r="BZ49" s="5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50"/>
      <c r="BM50" s="51"/>
      <c r="BN50" s="51"/>
      <c r="BO50" s="51"/>
      <c r="BP50" s="51"/>
      <c r="BQ50" s="51"/>
      <c r="BR50" s="51"/>
      <c r="BS50" s="51"/>
      <c r="BT50" s="51"/>
      <c r="BU50" s="51"/>
      <c r="BV50" s="51"/>
      <c r="BW50" s="51"/>
      <c r="BX50" s="51"/>
      <c r="BY50" s="51"/>
      <c r="BZ50" s="5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50"/>
      <c r="BM51" s="51"/>
      <c r="BN51" s="51"/>
      <c r="BO51" s="51"/>
      <c r="BP51" s="51"/>
      <c r="BQ51" s="51"/>
      <c r="BR51" s="51"/>
      <c r="BS51" s="51"/>
      <c r="BT51" s="51"/>
      <c r="BU51" s="51"/>
      <c r="BV51" s="51"/>
      <c r="BW51" s="51"/>
      <c r="BX51" s="51"/>
      <c r="BY51" s="51"/>
      <c r="BZ51" s="5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50"/>
      <c r="BM52" s="51"/>
      <c r="BN52" s="51"/>
      <c r="BO52" s="51"/>
      <c r="BP52" s="51"/>
      <c r="BQ52" s="51"/>
      <c r="BR52" s="51"/>
      <c r="BS52" s="51"/>
      <c r="BT52" s="51"/>
      <c r="BU52" s="51"/>
      <c r="BV52" s="51"/>
      <c r="BW52" s="51"/>
      <c r="BX52" s="51"/>
      <c r="BY52" s="51"/>
      <c r="BZ52" s="5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50"/>
      <c r="BM53" s="51"/>
      <c r="BN53" s="51"/>
      <c r="BO53" s="51"/>
      <c r="BP53" s="51"/>
      <c r="BQ53" s="51"/>
      <c r="BR53" s="51"/>
      <c r="BS53" s="51"/>
      <c r="BT53" s="51"/>
      <c r="BU53" s="51"/>
      <c r="BV53" s="51"/>
      <c r="BW53" s="51"/>
      <c r="BX53" s="51"/>
      <c r="BY53" s="51"/>
      <c r="BZ53" s="5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50"/>
      <c r="BM54" s="51"/>
      <c r="BN54" s="51"/>
      <c r="BO54" s="51"/>
      <c r="BP54" s="51"/>
      <c r="BQ54" s="51"/>
      <c r="BR54" s="51"/>
      <c r="BS54" s="51"/>
      <c r="BT54" s="51"/>
      <c r="BU54" s="51"/>
      <c r="BV54" s="51"/>
      <c r="BW54" s="51"/>
      <c r="BX54" s="51"/>
      <c r="BY54" s="51"/>
      <c r="BZ54" s="5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50"/>
      <c r="BM55" s="51"/>
      <c r="BN55" s="51"/>
      <c r="BO55" s="51"/>
      <c r="BP55" s="51"/>
      <c r="BQ55" s="51"/>
      <c r="BR55" s="51"/>
      <c r="BS55" s="51"/>
      <c r="BT55" s="51"/>
      <c r="BU55" s="51"/>
      <c r="BV55" s="51"/>
      <c r="BW55" s="51"/>
      <c r="BX55" s="51"/>
      <c r="BY55" s="51"/>
      <c r="BZ55" s="52"/>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50"/>
      <c r="BM56" s="51"/>
      <c r="BN56" s="51"/>
      <c r="BO56" s="51"/>
      <c r="BP56" s="51"/>
      <c r="BQ56" s="51"/>
      <c r="BR56" s="51"/>
      <c r="BS56" s="51"/>
      <c r="BT56" s="51"/>
      <c r="BU56" s="51"/>
      <c r="BV56" s="51"/>
      <c r="BW56" s="51"/>
      <c r="BX56" s="51"/>
      <c r="BY56" s="51"/>
      <c r="BZ56" s="52"/>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50"/>
      <c r="BM57" s="51"/>
      <c r="BN57" s="51"/>
      <c r="BO57" s="51"/>
      <c r="BP57" s="51"/>
      <c r="BQ57" s="51"/>
      <c r="BR57" s="51"/>
      <c r="BS57" s="51"/>
      <c r="BT57" s="51"/>
      <c r="BU57" s="51"/>
      <c r="BV57" s="51"/>
      <c r="BW57" s="51"/>
      <c r="BX57" s="51"/>
      <c r="BY57" s="51"/>
      <c r="BZ57" s="52"/>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50"/>
      <c r="BM58" s="51"/>
      <c r="BN58" s="51"/>
      <c r="BO58" s="51"/>
      <c r="BP58" s="51"/>
      <c r="BQ58" s="51"/>
      <c r="BR58" s="51"/>
      <c r="BS58" s="51"/>
      <c r="BT58" s="51"/>
      <c r="BU58" s="51"/>
      <c r="BV58" s="51"/>
      <c r="BW58" s="51"/>
      <c r="BX58" s="51"/>
      <c r="BY58" s="51"/>
      <c r="BZ58" s="52"/>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50"/>
      <c r="BM59" s="51"/>
      <c r="BN59" s="51"/>
      <c r="BO59" s="51"/>
      <c r="BP59" s="51"/>
      <c r="BQ59" s="51"/>
      <c r="BR59" s="51"/>
      <c r="BS59" s="51"/>
      <c r="BT59" s="51"/>
      <c r="BU59" s="51"/>
      <c r="BV59" s="51"/>
      <c r="BW59" s="51"/>
      <c r="BX59" s="51"/>
      <c r="BY59" s="51"/>
      <c r="BZ59" s="52"/>
    </row>
    <row r="60" spans="1:78" ht="13.5" customHeight="1" x14ac:dyDescent="0.15">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50"/>
      <c r="BM60" s="51"/>
      <c r="BN60" s="51"/>
      <c r="BO60" s="51"/>
      <c r="BP60" s="51"/>
      <c r="BQ60" s="51"/>
      <c r="BR60" s="51"/>
      <c r="BS60" s="51"/>
      <c r="BT60" s="51"/>
      <c r="BU60" s="51"/>
      <c r="BV60" s="51"/>
      <c r="BW60" s="51"/>
      <c r="BX60" s="51"/>
      <c r="BY60" s="51"/>
      <c r="BZ60" s="52"/>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50"/>
      <c r="BM61" s="51"/>
      <c r="BN61" s="51"/>
      <c r="BO61" s="51"/>
      <c r="BP61" s="51"/>
      <c r="BQ61" s="51"/>
      <c r="BR61" s="51"/>
      <c r="BS61" s="51"/>
      <c r="BT61" s="51"/>
      <c r="BU61" s="51"/>
      <c r="BV61" s="51"/>
      <c r="BW61" s="51"/>
      <c r="BX61" s="51"/>
      <c r="BY61" s="51"/>
      <c r="BZ61" s="5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50"/>
      <c r="BM62" s="51"/>
      <c r="BN62" s="51"/>
      <c r="BO62" s="51"/>
      <c r="BP62" s="51"/>
      <c r="BQ62" s="51"/>
      <c r="BR62" s="51"/>
      <c r="BS62" s="51"/>
      <c r="BT62" s="51"/>
      <c r="BU62" s="51"/>
      <c r="BV62" s="51"/>
      <c r="BW62" s="51"/>
      <c r="BX62" s="51"/>
      <c r="BY62" s="51"/>
      <c r="BZ62" s="5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3"/>
      <c r="BM63" s="54"/>
      <c r="BN63" s="54"/>
      <c r="BO63" s="54"/>
      <c r="BP63" s="54"/>
      <c r="BQ63" s="54"/>
      <c r="BR63" s="54"/>
      <c r="BS63" s="54"/>
      <c r="BT63" s="54"/>
      <c r="BU63" s="54"/>
      <c r="BV63" s="54"/>
      <c r="BW63" s="54"/>
      <c r="BX63" s="54"/>
      <c r="BY63" s="54"/>
      <c r="BZ63" s="5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0" t="s">
        <v>113</v>
      </c>
      <c r="BM66" s="51"/>
      <c r="BN66" s="51"/>
      <c r="BO66" s="51"/>
      <c r="BP66" s="51"/>
      <c r="BQ66" s="51"/>
      <c r="BR66" s="51"/>
      <c r="BS66" s="51"/>
      <c r="BT66" s="51"/>
      <c r="BU66" s="51"/>
      <c r="BV66" s="51"/>
      <c r="BW66" s="51"/>
      <c r="BX66" s="51"/>
      <c r="BY66" s="51"/>
      <c r="BZ66" s="5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0"/>
      <c r="BM67" s="51"/>
      <c r="BN67" s="51"/>
      <c r="BO67" s="51"/>
      <c r="BP67" s="51"/>
      <c r="BQ67" s="51"/>
      <c r="BR67" s="51"/>
      <c r="BS67" s="51"/>
      <c r="BT67" s="51"/>
      <c r="BU67" s="51"/>
      <c r="BV67" s="51"/>
      <c r="BW67" s="51"/>
      <c r="BX67" s="51"/>
      <c r="BY67" s="51"/>
      <c r="BZ67" s="5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0"/>
      <c r="BM68" s="51"/>
      <c r="BN68" s="51"/>
      <c r="BO68" s="51"/>
      <c r="BP68" s="51"/>
      <c r="BQ68" s="51"/>
      <c r="BR68" s="51"/>
      <c r="BS68" s="51"/>
      <c r="BT68" s="51"/>
      <c r="BU68" s="51"/>
      <c r="BV68" s="51"/>
      <c r="BW68" s="51"/>
      <c r="BX68" s="51"/>
      <c r="BY68" s="51"/>
      <c r="BZ68" s="5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0"/>
      <c r="BM69" s="51"/>
      <c r="BN69" s="51"/>
      <c r="BO69" s="51"/>
      <c r="BP69" s="51"/>
      <c r="BQ69" s="51"/>
      <c r="BR69" s="51"/>
      <c r="BS69" s="51"/>
      <c r="BT69" s="51"/>
      <c r="BU69" s="51"/>
      <c r="BV69" s="51"/>
      <c r="BW69" s="51"/>
      <c r="BX69" s="51"/>
      <c r="BY69" s="51"/>
      <c r="BZ69" s="5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0"/>
      <c r="BM70" s="51"/>
      <c r="BN70" s="51"/>
      <c r="BO70" s="51"/>
      <c r="BP70" s="51"/>
      <c r="BQ70" s="51"/>
      <c r="BR70" s="51"/>
      <c r="BS70" s="51"/>
      <c r="BT70" s="51"/>
      <c r="BU70" s="51"/>
      <c r="BV70" s="51"/>
      <c r="BW70" s="51"/>
      <c r="BX70" s="51"/>
      <c r="BY70" s="51"/>
      <c r="BZ70" s="5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0"/>
      <c r="BM71" s="51"/>
      <c r="BN71" s="51"/>
      <c r="BO71" s="51"/>
      <c r="BP71" s="51"/>
      <c r="BQ71" s="51"/>
      <c r="BR71" s="51"/>
      <c r="BS71" s="51"/>
      <c r="BT71" s="51"/>
      <c r="BU71" s="51"/>
      <c r="BV71" s="51"/>
      <c r="BW71" s="51"/>
      <c r="BX71" s="51"/>
      <c r="BY71" s="51"/>
      <c r="BZ71" s="5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0"/>
      <c r="BM72" s="51"/>
      <c r="BN72" s="51"/>
      <c r="BO72" s="51"/>
      <c r="BP72" s="51"/>
      <c r="BQ72" s="51"/>
      <c r="BR72" s="51"/>
      <c r="BS72" s="51"/>
      <c r="BT72" s="51"/>
      <c r="BU72" s="51"/>
      <c r="BV72" s="51"/>
      <c r="BW72" s="51"/>
      <c r="BX72" s="51"/>
      <c r="BY72" s="51"/>
      <c r="BZ72" s="5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0"/>
      <c r="BM73" s="51"/>
      <c r="BN73" s="51"/>
      <c r="BO73" s="51"/>
      <c r="BP73" s="51"/>
      <c r="BQ73" s="51"/>
      <c r="BR73" s="51"/>
      <c r="BS73" s="51"/>
      <c r="BT73" s="51"/>
      <c r="BU73" s="51"/>
      <c r="BV73" s="51"/>
      <c r="BW73" s="51"/>
      <c r="BX73" s="51"/>
      <c r="BY73" s="51"/>
      <c r="BZ73" s="5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0"/>
      <c r="BM74" s="51"/>
      <c r="BN74" s="51"/>
      <c r="BO74" s="51"/>
      <c r="BP74" s="51"/>
      <c r="BQ74" s="51"/>
      <c r="BR74" s="51"/>
      <c r="BS74" s="51"/>
      <c r="BT74" s="51"/>
      <c r="BU74" s="51"/>
      <c r="BV74" s="51"/>
      <c r="BW74" s="51"/>
      <c r="BX74" s="51"/>
      <c r="BY74" s="51"/>
      <c r="BZ74" s="5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0"/>
      <c r="BM75" s="51"/>
      <c r="BN75" s="51"/>
      <c r="BO75" s="51"/>
      <c r="BP75" s="51"/>
      <c r="BQ75" s="51"/>
      <c r="BR75" s="51"/>
      <c r="BS75" s="51"/>
      <c r="BT75" s="51"/>
      <c r="BU75" s="51"/>
      <c r="BV75" s="51"/>
      <c r="BW75" s="51"/>
      <c r="BX75" s="51"/>
      <c r="BY75" s="51"/>
      <c r="BZ75" s="5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0"/>
      <c r="BM76" s="51"/>
      <c r="BN76" s="51"/>
      <c r="BO76" s="51"/>
      <c r="BP76" s="51"/>
      <c r="BQ76" s="51"/>
      <c r="BR76" s="51"/>
      <c r="BS76" s="51"/>
      <c r="BT76" s="51"/>
      <c r="BU76" s="51"/>
      <c r="BV76" s="51"/>
      <c r="BW76" s="51"/>
      <c r="BX76" s="51"/>
      <c r="BY76" s="51"/>
      <c r="BZ76" s="5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0"/>
      <c r="BM77" s="51"/>
      <c r="BN77" s="51"/>
      <c r="BO77" s="51"/>
      <c r="BP77" s="51"/>
      <c r="BQ77" s="51"/>
      <c r="BR77" s="51"/>
      <c r="BS77" s="51"/>
      <c r="BT77" s="51"/>
      <c r="BU77" s="51"/>
      <c r="BV77" s="51"/>
      <c r="BW77" s="51"/>
      <c r="BX77" s="51"/>
      <c r="BY77" s="51"/>
      <c r="BZ77" s="5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0"/>
      <c r="BM78" s="51"/>
      <c r="BN78" s="51"/>
      <c r="BO78" s="51"/>
      <c r="BP78" s="51"/>
      <c r="BQ78" s="51"/>
      <c r="BR78" s="51"/>
      <c r="BS78" s="51"/>
      <c r="BT78" s="51"/>
      <c r="BU78" s="51"/>
      <c r="BV78" s="51"/>
      <c r="BW78" s="51"/>
      <c r="BX78" s="51"/>
      <c r="BY78" s="51"/>
      <c r="BZ78" s="52"/>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0"/>
      <c r="BM79" s="51"/>
      <c r="BN79" s="51"/>
      <c r="BO79" s="51"/>
      <c r="BP79" s="51"/>
      <c r="BQ79" s="51"/>
      <c r="BR79" s="51"/>
      <c r="BS79" s="51"/>
      <c r="BT79" s="51"/>
      <c r="BU79" s="51"/>
      <c r="BV79" s="51"/>
      <c r="BW79" s="51"/>
      <c r="BX79" s="51"/>
      <c r="BY79" s="51"/>
      <c r="BZ79" s="52"/>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0"/>
      <c r="BM80" s="51"/>
      <c r="BN80" s="51"/>
      <c r="BO80" s="51"/>
      <c r="BP80" s="51"/>
      <c r="BQ80" s="51"/>
      <c r="BR80" s="51"/>
      <c r="BS80" s="51"/>
      <c r="BT80" s="51"/>
      <c r="BU80" s="51"/>
      <c r="BV80" s="51"/>
      <c r="BW80" s="51"/>
      <c r="BX80" s="51"/>
      <c r="BY80" s="51"/>
      <c r="BZ80" s="5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0"/>
      <c r="BM81" s="51"/>
      <c r="BN81" s="51"/>
      <c r="BO81" s="51"/>
      <c r="BP81" s="51"/>
      <c r="BQ81" s="51"/>
      <c r="BR81" s="51"/>
      <c r="BS81" s="51"/>
      <c r="BT81" s="51"/>
      <c r="BU81" s="51"/>
      <c r="BV81" s="51"/>
      <c r="BW81" s="51"/>
      <c r="BX81" s="51"/>
      <c r="BY81" s="51"/>
      <c r="BZ81" s="5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46</v>
      </c>
      <c r="C84" s="6"/>
      <c r="D84" s="6"/>
      <c r="E84" s="6" t="s">
        <v>48</v>
      </c>
      <c r="F84" s="6" t="s">
        <v>49</v>
      </c>
      <c r="G84" s="6" t="s">
        <v>50</v>
      </c>
      <c r="H84" s="6" t="s">
        <v>43</v>
      </c>
      <c r="I84" s="6" t="s">
        <v>8</v>
      </c>
      <c r="J84" s="6" t="s">
        <v>51</v>
      </c>
      <c r="K84" s="6" t="s">
        <v>52</v>
      </c>
      <c r="L84" s="6" t="s">
        <v>33</v>
      </c>
      <c r="M84" s="6" t="s">
        <v>36</v>
      </c>
      <c r="N84" s="6" t="s">
        <v>54</v>
      </c>
      <c r="O84" s="6" t="s">
        <v>56</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rnrVVzlYzaz4e4RmXVrUUcPfITOnrYpL5ouS0Q2HcZr4PUN8EE+SiLectWKbYY8cm0ARcaa39Qi7kcziw3zZhA==" saltValue="edMP+o9508UevuUoaSF++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32</v>
      </c>
      <c r="C3" s="16" t="s">
        <v>60</v>
      </c>
      <c r="D3" s="16" t="s">
        <v>39</v>
      </c>
      <c r="E3" s="16" t="s">
        <v>4</v>
      </c>
      <c r="F3" s="16" t="s">
        <v>3</v>
      </c>
      <c r="G3" s="16" t="s">
        <v>24</v>
      </c>
      <c r="H3" s="77" t="s">
        <v>61</v>
      </c>
      <c r="I3" s="78"/>
      <c r="J3" s="78"/>
      <c r="K3" s="78"/>
      <c r="L3" s="78"/>
      <c r="M3" s="78"/>
      <c r="N3" s="78"/>
      <c r="O3" s="78"/>
      <c r="P3" s="78"/>
      <c r="Q3" s="78"/>
      <c r="R3" s="78"/>
      <c r="S3" s="78"/>
      <c r="T3" s="78"/>
      <c r="U3" s="78"/>
      <c r="V3" s="78"/>
      <c r="W3" s="78"/>
      <c r="X3" s="79"/>
      <c r="Y3" s="83"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10</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62</v>
      </c>
      <c r="B4" s="17"/>
      <c r="C4" s="17"/>
      <c r="D4" s="17"/>
      <c r="E4" s="17"/>
      <c r="F4" s="17"/>
      <c r="G4" s="17"/>
      <c r="H4" s="80"/>
      <c r="I4" s="81"/>
      <c r="J4" s="81"/>
      <c r="K4" s="81"/>
      <c r="L4" s="81"/>
      <c r="M4" s="81"/>
      <c r="N4" s="81"/>
      <c r="O4" s="81"/>
      <c r="P4" s="81"/>
      <c r="Q4" s="81"/>
      <c r="R4" s="81"/>
      <c r="S4" s="81"/>
      <c r="T4" s="81"/>
      <c r="U4" s="81"/>
      <c r="V4" s="81"/>
      <c r="W4" s="81"/>
      <c r="X4" s="82"/>
      <c r="Y4" s="84" t="s">
        <v>53</v>
      </c>
      <c r="Z4" s="84"/>
      <c r="AA4" s="84"/>
      <c r="AB4" s="84"/>
      <c r="AC4" s="84"/>
      <c r="AD4" s="84"/>
      <c r="AE4" s="84"/>
      <c r="AF4" s="84"/>
      <c r="AG4" s="84"/>
      <c r="AH4" s="84"/>
      <c r="AI4" s="84"/>
      <c r="AJ4" s="84" t="s">
        <v>47</v>
      </c>
      <c r="AK4" s="84"/>
      <c r="AL4" s="84"/>
      <c r="AM4" s="84"/>
      <c r="AN4" s="84"/>
      <c r="AO4" s="84"/>
      <c r="AP4" s="84"/>
      <c r="AQ4" s="84"/>
      <c r="AR4" s="84"/>
      <c r="AS4" s="84"/>
      <c r="AT4" s="84"/>
      <c r="AU4" s="84" t="s">
        <v>27</v>
      </c>
      <c r="AV4" s="84"/>
      <c r="AW4" s="84"/>
      <c r="AX4" s="84"/>
      <c r="AY4" s="84"/>
      <c r="AZ4" s="84"/>
      <c r="BA4" s="84"/>
      <c r="BB4" s="84"/>
      <c r="BC4" s="84"/>
      <c r="BD4" s="84"/>
      <c r="BE4" s="84"/>
      <c r="BF4" s="84" t="s">
        <v>63</v>
      </c>
      <c r="BG4" s="84"/>
      <c r="BH4" s="84"/>
      <c r="BI4" s="84"/>
      <c r="BJ4" s="84"/>
      <c r="BK4" s="84"/>
      <c r="BL4" s="84"/>
      <c r="BM4" s="84"/>
      <c r="BN4" s="84"/>
      <c r="BO4" s="84"/>
      <c r="BP4" s="84"/>
      <c r="BQ4" s="84" t="s">
        <v>14</v>
      </c>
      <c r="BR4" s="84"/>
      <c r="BS4" s="84"/>
      <c r="BT4" s="84"/>
      <c r="BU4" s="84"/>
      <c r="BV4" s="84"/>
      <c r="BW4" s="84"/>
      <c r="BX4" s="84"/>
      <c r="BY4" s="84"/>
      <c r="BZ4" s="84"/>
      <c r="CA4" s="84"/>
      <c r="CB4" s="84" t="s">
        <v>64</v>
      </c>
      <c r="CC4" s="84"/>
      <c r="CD4" s="84"/>
      <c r="CE4" s="84"/>
      <c r="CF4" s="84"/>
      <c r="CG4" s="84"/>
      <c r="CH4" s="84"/>
      <c r="CI4" s="84"/>
      <c r="CJ4" s="84"/>
      <c r="CK4" s="84"/>
      <c r="CL4" s="84"/>
      <c r="CM4" s="84" t="s">
        <v>1</v>
      </c>
      <c r="CN4" s="84"/>
      <c r="CO4" s="84"/>
      <c r="CP4" s="84"/>
      <c r="CQ4" s="84"/>
      <c r="CR4" s="84"/>
      <c r="CS4" s="84"/>
      <c r="CT4" s="84"/>
      <c r="CU4" s="84"/>
      <c r="CV4" s="84"/>
      <c r="CW4" s="84"/>
      <c r="CX4" s="84" t="s">
        <v>65</v>
      </c>
      <c r="CY4" s="84"/>
      <c r="CZ4" s="84"/>
      <c r="DA4" s="84"/>
      <c r="DB4" s="84"/>
      <c r="DC4" s="84"/>
      <c r="DD4" s="84"/>
      <c r="DE4" s="84"/>
      <c r="DF4" s="84"/>
      <c r="DG4" s="84"/>
      <c r="DH4" s="84"/>
      <c r="DI4" s="84" t="s">
        <v>66</v>
      </c>
      <c r="DJ4" s="84"/>
      <c r="DK4" s="84"/>
      <c r="DL4" s="84"/>
      <c r="DM4" s="84"/>
      <c r="DN4" s="84"/>
      <c r="DO4" s="84"/>
      <c r="DP4" s="84"/>
      <c r="DQ4" s="84"/>
      <c r="DR4" s="84"/>
      <c r="DS4" s="84"/>
      <c r="DT4" s="84" t="s">
        <v>67</v>
      </c>
      <c r="DU4" s="84"/>
      <c r="DV4" s="84"/>
      <c r="DW4" s="84"/>
      <c r="DX4" s="84"/>
      <c r="DY4" s="84"/>
      <c r="DZ4" s="84"/>
      <c r="EA4" s="84"/>
      <c r="EB4" s="84"/>
      <c r="EC4" s="84"/>
      <c r="ED4" s="84"/>
      <c r="EE4" s="84" t="s">
        <v>68</v>
      </c>
      <c r="EF4" s="84"/>
      <c r="EG4" s="84"/>
      <c r="EH4" s="84"/>
      <c r="EI4" s="84"/>
      <c r="EJ4" s="84"/>
      <c r="EK4" s="84"/>
      <c r="EL4" s="84"/>
      <c r="EM4" s="84"/>
      <c r="EN4" s="84"/>
      <c r="EO4" s="84"/>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82317</v>
      </c>
      <c r="D6" s="19">
        <f t="shared" si="1"/>
        <v>46</v>
      </c>
      <c r="E6" s="19">
        <f t="shared" si="1"/>
        <v>17</v>
      </c>
      <c r="F6" s="19">
        <f t="shared" si="1"/>
        <v>1</v>
      </c>
      <c r="G6" s="19">
        <f t="shared" si="1"/>
        <v>0</v>
      </c>
      <c r="H6" s="19" t="str">
        <f t="shared" si="1"/>
        <v>茨城県　桜川市</v>
      </c>
      <c r="I6" s="19" t="str">
        <f t="shared" si="1"/>
        <v>法適用</v>
      </c>
      <c r="J6" s="19" t="str">
        <f t="shared" si="1"/>
        <v>下水道事業</v>
      </c>
      <c r="K6" s="19" t="str">
        <f t="shared" si="1"/>
        <v>公共下水道</v>
      </c>
      <c r="L6" s="19" t="str">
        <f t="shared" si="1"/>
        <v>Cd2</v>
      </c>
      <c r="M6" s="19" t="str">
        <f t="shared" si="1"/>
        <v>非設置</v>
      </c>
      <c r="N6" s="23" t="str">
        <f t="shared" si="1"/>
        <v>-</v>
      </c>
      <c r="O6" s="23">
        <f t="shared" si="1"/>
        <v>50.51</v>
      </c>
      <c r="P6" s="23">
        <f t="shared" si="1"/>
        <v>17.760000000000002</v>
      </c>
      <c r="Q6" s="23">
        <f t="shared" si="1"/>
        <v>100</v>
      </c>
      <c r="R6" s="23">
        <f t="shared" si="1"/>
        <v>3960</v>
      </c>
      <c r="S6" s="23">
        <f t="shared" si="1"/>
        <v>37635</v>
      </c>
      <c r="T6" s="23">
        <f t="shared" si="1"/>
        <v>180.06</v>
      </c>
      <c r="U6" s="23">
        <f t="shared" si="1"/>
        <v>209.01</v>
      </c>
      <c r="V6" s="23">
        <f t="shared" si="1"/>
        <v>6640</v>
      </c>
      <c r="W6" s="23">
        <f t="shared" si="1"/>
        <v>3.07</v>
      </c>
      <c r="X6" s="23">
        <f t="shared" si="1"/>
        <v>2162.87</v>
      </c>
      <c r="Y6" s="27">
        <f t="shared" ref="Y6:AH6" si="2">IF(Y7="",NA(),Y7)</f>
        <v>78.599999999999994</v>
      </c>
      <c r="Z6" s="27">
        <f t="shared" si="2"/>
        <v>78.900000000000006</v>
      </c>
      <c r="AA6" s="27">
        <f t="shared" si="2"/>
        <v>103.13</v>
      </c>
      <c r="AB6" s="27">
        <f t="shared" si="2"/>
        <v>102.74</v>
      </c>
      <c r="AC6" s="27">
        <f t="shared" si="2"/>
        <v>102.8</v>
      </c>
      <c r="AD6" s="27">
        <f t="shared" si="2"/>
        <v>107.81</v>
      </c>
      <c r="AE6" s="27">
        <f t="shared" si="2"/>
        <v>107.54</v>
      </c>
      <c r="AF6" s="27">
        <f t="shared" si="2"/>
        <v>107.19</v>
      </c>
      <c r="AG6" s="27">
        <f t="shared" si="2"/>
        <v>107.04</v>
      </c>
      <c r="AH6" s="27">
        <f t="shared" si="2"/>
        <v>107.83</v>
      </c>
      <c r="AI6" s="23" t="str">
        <f>IF(AI7="","",IF(AI7="-","【-】","【"&amp;SUBSTITUTE(TEXT(AI7,"#,##0.00"),"-","△")&amp;"】"))</f>
        <v>【105.36】</v>
      </c>
      <c r="AJ6" s="27">
        <f t="shared" ref="AJ6:AS6" si="3">IF(AJ7="",NA(),AJ7)</f>
        <v>156.61000000000001</v>
      </c>
      <c r="AK6" s="27">
        <f t="shared" si="3"/>
        <v>295.39</v>
      </c>
      <c r="AL6" s="27">
        <f t="shared" si="3"/>
        <v>241.37</v>
      </c>
      <c r="AM6" s="27">
        <f t="shared" si="3"/>
        <v>259.64999999999998</v>
      </c>
      <c r="AN6" s="27">
        <f t="shared" si="3"/>
        <v>236.49</v>
      </c>
      <c r="AO6" s="27">
        <f t="shared" si="3"/>
        <v>18.2</v>
      </c>
      <c r="AP6" s="27">
        <f t="shared" si="3"/>
        <v>19.059999999999999</v>
      </c>
      <c r="AQ6" s="27">
        <f t="shared" si="3"/>
        <v>31.07</v>
      </c>
      <c r="AR6" s="27">
        <f t="shared" si="3"/>
        <v>37.43</v>
      </c>
      <c r="AS6" s="27">
        <f t="shared" si="3"/>
        <v>30.17</v>
      </c>
      <c r="AT6" s="23" t="str">
        <f>IF(AT7="","",IF(AT7="-","【-】","【"&amp;SUBSTITUTE(TEXT(AT7,"#,##0.00"),"-","△")&amp;"】"))</f>
        <v>【3.12】</v>
      </c>
      <c r="AU6" s="27">
        <f t="shared" ref="AU6:BD6" si="4">IF(AU7="",NA(),AU7)</f>
        <v>44.83</v>
      </c>
      <c r="AV6" s="27">
        <f t="shared" si="4"/>
        <v>46.3</v>
      </c>
      <c r="AW6" s="27">
        <f t="shared" si="4"/>
        <v>56.82</v>
      </c>
      <c r="AX6" s="27">
        <f t="shared" si="4"/>
        <v>71.44</v>
      </c>
      <c r="AY6" s="27">
        <f t="shared" si="4"/>
        <v>64.05</v>
      </c>
      <c r="AZ6" s="27">
        <f t="shared" si="4"/>
        <v>48.56</v>
      </c>
      <c r="BA6" s="27">
        <f t="shared" si="4"/>
        <v>47.58</v>
      </c>
      <c r="BB6" s="27">
        <f t="shared" si="4"/>
        <v>51.09</v>
      </c>
      <c r="BC6" s="27">
        <f t="shared" si="4"/>
        <v>57.42</v>
      </c>
      <c r="BD6" s="27">
        <f t="shared" si="4"/>
        <v>56.13</v>
      </c>
      <c r="BE6" s="23" t="str">
        <f>IF(BE7="","",IF(BE7="-","【-】","【"&amp;SUBSTITUTE(TEXT(BE7,"#,##0.00"),"-","△")&amp;"】"))</f>
        <v>【82.75】</v>
      </c>
      <c r="BF6" s="23">
        <f t="shared" ref="BF6:BO6" si="5">IF(BF7="",NA(),BF7)</f>
        <v>0</v>
      </c>
      <c r="BG6" s="23">
        <f t="shared" si="5"/>
        <v>0</v>
      </c>
      <c r="BH6" s="23">
        <f t="shared" si="5"/>
        <v>0</v>
      </c>
      <c r="BI6" s="23">
        <f t="shared" si="5"/>
        <v>0</v>
      </c>
      <c r="BJ6" s="27">
        <f t="shared" si="5"/>
        <v>3512.05</v>
      </c>
      <c r="BK6" s="27">
        <f t="shared" si="5"/>
        <v>1245.0999999999999</v>
      </c>
      <c r="BL6" s="27">
        <f t="shared" si="5"/>
        <v>1108.8</v>
      </c>
      <c r="BM6" s="27">
        <f t="shared" si="5"/>
        <v>1194.56</v>
      </c>
      <c r="BN6" s="27">
        <f t="shared" si="5"/>
        <v>1174.6099999999999</v>
      </c>
      <c r="BO6" s="27">
        <f t="shared" si="5"/>
        <v>1343.89</v>
      </c>
      <c r="BP6" s="23" t="str">
        <f>IF(BP7="","",IF(BP7="-","【-】","【"&amp;SUBSTITUTE(TEXT(BP7,"#,##0.00"),"-","△")&amp;"】"))</f>
        <v>【602.56】</v>
      </c>
      <c r="BQ6" s="27">
        <f t="shared" ref="BQ6:BZ6" si="6">IF(BQ7="",NA(),BQ7)</f>
        <v>41.46</v>
      </c>
      <c r="BR6" s="27">
        <f t="shared" si="6"/>
        <v>38.299999999999997</v>
      </c>
      <c r="BS6" s="27">
        <f t="shared" si="6"/>
        <v>43.65</v>
      </c>
      <c r="BT6" s="27">
        <f t="shared" si="6"/>
        <v>41.15</v>
      </c>
      <c r="BU6" s="27">
        <f t="shared" si="6"/>
        <v>36.200000000000003</v>
      </c>
      <c r="BV6" s="27">
        <f t="shared" si="6"/>
        <v>79.77</v>
      </c>
      <c r="BW6" s="27">
        <f t="shared" si="6"/>
        <v>79.63</v>
      </c>
      <c r="BX6" s="27">
        <f t="shared" si="6"/>
        <v>76.78</v>
      </c>
      <c r="BY6" s="27">
        <f t="shared" si="6"/>
        <v>75.41</v>
      </c>
      <c r="BZ6" s="27">
        <f t="shared" si="6"/>
        <v>72.84</v>
      </c>
      <c r="CA6" s="23" t="str">
        <f>IF(CA7="","",IF(CA7="-","【-】","【"&amp;SUBSTITUTE(TEXT(CA7,"#,##0.00"),"-","△")&amp;"】"))</f>
        <v>【97.94】</v>
      </c>
      <c r="CB6" s="27">
        <f t="shared" ref="CB6:CK6" si="7">IF(CB7="",NA(),CB7)</f>
        <v>536.30999999999995</v>
      </c>
      <c r="CC6" s="27">
        <f t="shared" si="7"/>
        <v>585.73</v>
      </c>
      <c r="CD6" s="27">
        <f t="shared" si="7"/>
        <v>636.42999999999995</v>
      </c>
      <c r="CE6" s="27">
        <f t="shared" si="7"/>
        <v>624.66</v>
      </c>
      <c r="CF6" s="27">
        <f t="shared" si="7"/>
        <v>694.26</v>
      </c>
      <c r="CG6" s="27">
        <f t="shared" si="7"/>
        <v>214.56</v>
      </c>
      <c r="CH6" s="27">
        <f t="shared" si="7"/>
        <v>213.66</v>
      </c>
      <c r="CI6" s="27">
        <f t="shared" si="7"/>
        <v>224.31</v>
      </c>
      <c r="CJ6" s="27">
        <f t="shared" si="7"/>
        <v>223.48</v>
      </c>
      <c r="CK6" s="27">
        <f t="shared" si="7"/>
        <v>232.33</v>
      </c>
      <c r="CL6" s="23" t="str">
        <f>IF(CL7="","",IF(CL7="-","【-】","【"&amp;SUBSTITUTE(TEXT(CL7,"#,##0.00"),"-","△")&amp;"】"))</f>
        <v>【140.98】</v>
      </c>
      <c r="CM6" s="27" t="str">
        <f t="shared" ref="CM6:CV6" si="8">IF(CM7="",NA(),CM7)</f>
        <v>-</v>
      </c>
      <c r="CN6" s="27" t="str">
        <f t="shared" si="8"/>
        <v>-</v>
      </c>
      <c r="CO6" s="27" t="str">
        <f t="shared" si="8"/>
        <v>-</v>
      </c>
      <c r="CP6" s="27" t="str">
        <f t="shared" si="8"/>
        <v>-</v>
      </c>
      <c r="CQ6" s="27" t="str">
        <f t="shared" si="8"/>
        <v>-</v>
      </c>
      <c r="CR6" s="27">
        <f t="shared" si="8"/>
        <v>49.47</v>
      </c>
      <c r="CS6" s="27">
        <f t="shared" si="8"/>
        <v>48.19</v>
      </c>
      <c r="CT6" s="27">
        <f t="shared" si="8"/>
        <v>47.32</v>
      </c>
      <c r="CU6" s="27">
        <f t="shared" si="8"/>
        <v>48.03</v>
      </c>
      <c r="CV6" s="27">
        <f t="shared" si="8"/>
        <v>48.92</v>
      </c>
      <c r="CW6" s="23" t="str">
        <f>IF(CW7="","",IF(CW7="-","【-】","【"&amp;SUBSTITUTE(TEXT(CW7,"#,##0.00"),"-","△")&amp;"】"))</f>
        <v>【60.13】</v>
      </c>
      <c r="CX6" s="27">
        <f t="shared" ref="CX6:DG6" si="9">IF(CX7="",NA(),CX7)</f>
        <v>61.08</v>
      </c>
      <c r="CY6" s="27">
        <f t="shared" si="9"/>
        <v>63.73</v>
      </c>
      <c r="CZ6" s="27">
        <f t="shared" si="9"/>
        <v>63.96</v>
      </c>
      <c r="DA6" s="27">
        <f t="shared" si="9"/>
        <v>64.56</v>
      </c>
      <c r="DB6" s="27">
        <f t="shared" si="9"/>
        <v>64.31</v>
      </c>
      <c r="DC6" s="27">
        <f t="shared" si="9"/>
        <v>82.06</v>
      </c>
      <c r="DD6" s="27">
        <f t="shared" si="9"/>
        <v>82.26</v>
      </c>
      <c r="DE6" s="27">
        <f t="shared" si="9"/>
        <v>81.33</v>
      </c>
      <c r="DF6" s="27">
        <f t="shared" si="9"/>
        <v>80.95</v>
      </c>
      <c r="DG6" s="27">
        <f t="shared" si="9"/>
        <v>80.760000000000005</v>
      </c>
      <c r="DH6" s="23" t="str">
        <f>IF(DH7="","",IF(DH7="-","【-】","【"&amp;SUBSTITUTE(TEXT(DH7,"#,##0.00"),"-","△")&amp;"】"))</f>
        <v>【96.00】</v>
      </c>
      <c r="DI6" s="27">
        <f t="shared" ref="DI6:DR6" si="10">IF(DI7="",NA(),DI7)</f>
        <v>3.08</v>
      </c>
      <c r="DJ6" s="27">
        <f t="shared" si="10"/>
        <v>5.94</v>
      </c>
      <c r="DK6" s="27">
        <f t="shared" si="10"/>
        <v>8.7799999999999994</v>
      </c>
      <c r="DL6" s="27">
        <f t="shared" si="10"/>
        <v>11.57</v>
      </c>
      <c r="DM6" s="27">
        <f t="shared" si="10"/>
        <v>14.14</v>
      </c>
      <c r="DN6" s="27">
        <f t="shared" si="10"/>
        <v>19.93</v>
      </c>
      <c r="DO6" s="27">
        <f t="shared" si="10"/>
        <v>21.94</v>
      </c>
      <c r="DP6" s="27">
        <f t="shared" si="10"/>
        <v>22.89</v>
      </c>
      <c r="DQ6" s="27">
        <f t="shared" si="10"/>
        <v>23.37</v>
      </c>
      <c r="DR6" s="27">
        <f t="shared" si="10"/>
        <v>22.1</v>
      </c>
      <c r="DS6" s="23" t="str">
        <f>IF(DS7="","",IF(DS7="-","【-】","【"&amp;SUBSTITUTE(TEXT(DS7,"#,##0.00"),"-","△")&amp;"】"))</f>
        <v>【42.20】</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3">
        <f t="shared" si="11"/>
        <v>0</v>
      </c>
      <c r="EC6" s="23">
        <f t="shared" si="11"/>
        <v>0</v>
      </c>
      <c r="ED6" s="23" t="str">
        <f>IF(ED7="","",IF(ED7="-","【-】","【"&amp;SUBSTITUTE(TEXT(ED7,"#,##0.00"),"-","△")&amp;"】"))</f>
        <v>【9.46】</v>
      </c>
      <c r="EE6" s="23">
        <f t="shared" ref="EE6:EN6" si="12">IF(EE7="",NA(),EE7)</f>
        <v>0</v>
      </c>
      <c r="EF6" s="23">
        <f t="shared" si="12"/>
        <v>0</v>
      </c>
      <c r="EG6" s="23">
        <f t="shared" si="12"/>
        <v>0</v>
      </c>
      <c r="EH6" s="23">
        <f t="shared" si="12"/>
        <v>0</v>
      </c>
      <c r="EI6" s="23">
        <f t="shared" si="12"/>
        <v>0</v>
      </c>
      <c r="EJ6" s="27">
        <f t="shared" si="12"/>
        <v>0.32</v>
      </c>
      <c r="EK6" s="27">
        <f t="shared" si="12"/>
        <v>0.1</v>
      </c>
      <c r="EL6" s="27">
        <f t="shared" si="12"/>
        <v>0.09</v>
      </c>
      <c r="EM6" s="27">
        <f t="shared" si="12"/>
        <v>0.1</v>
      </c>
      <c r="EN6" s="27">
        <f t="shared" si="12"/>
        <v>0.04</v>
      </c>
      <c r="EO6" s="23" t="str">
        <f>IF(EO7="","",IF(EO7="-","【-】","【"&amp;SUBSTITUTE(TEXT(EO7,"#,##0.00"),"-","△")&amp;"】"))</f>
        <v>【0.19】</v>
      </c>
    </row>
    <row r="7" spans="1:148" s="13" customFormat="1" x14ac:dyDescent="0.15">
      <c r="A7" s="14"/>
      <c r="B7" s="20">
        <v>2024</v>
      </c>
      <c r="C7" s="20">
        <v>82317</v>
      </c>
      <c r="D7" s="20">
        <v>46</v>
      </c>
      <c r="E7" s="20">
        <v>17</v>
      </c>
      <c r="F7" s="20">
        <v>1</v>
      </c>
      <c r="G7" s="20">
        <v>0</v>
      </c>
      <c r="H7" s="20" t="s">
        <v>96</v>
      </c>
      <c r="I7" s="20" t="s">
        <v>97</v>
      </c>
      <c r="J7" s="20" t="s">
        <v>98</v>
      </c>
      <c r="K7" s="20" t="s">
        <v>99</v>
      </c>
      <c r="L7" s="20" t="s">
        <v>100</v>
      </c>
      <c r="M7" s="20" t="s">
        <v>101</v>
      </c>
      <c r="N7" s="24" t="s">
        <v>102</v>
      </c>
      <c r="O7" s="24">
        <v>50.51</v>
      </c>
      <c r="P7" s="24">
        <v>17.760000000000002</v>
      </c>
      <c r="Q7" s="24">
        <v>100</v>
      </c>
      <c r="R7" s="24">
        <v>3960</v>
      </c>
      <c r="S7" s="24">
        <v>37635</v>
      </c>
      <c r="T7" s="24">
        <v>180.06</v>
      </c>
      <c r="U7" s="24">
        <v>209.01</v>
      </c>
      <c r="V7" s="24">
        <v>6640</v>
      </c>
      <c r="W7" s="24">
        <v>3.07</v>
      </c>
      <c r="X7" s="24">
        <v>2162.87</v>
      </c>
      <c r="Y7" s="24">
        <v>78.599999999999994</v>
      </c>
      <c r="Z7" s="24">
        <v>78.900000000000006</v>
      </c>
      <c r="AA7" s="24">
        <v>103.13</v>
      </c>
      <c r="AB7" s="24">
        <v>102.74</v>
      </c>
      <c r="AC7" s="24">
        <v>102.8</v>
      </c>
      <c r="AD7" s="24">
        <v>107.81</v>
      </c>
      <c r="AE7" s="24">
        <v>107.54</v>
      </c>
      <c r="AF7" s="24">
        <v>107.19</v>
      </c>
      <c r="AG7" s="24">
        <v>107.04</v>
      </c>
      <c r="AH7" s="24">
        <v>107.83</v>
      </c>
      <c r="AI7" s="24">
        <v>105.36</v>
      </c>
      <c r="AJ7" s="24">
        <v>156.61000000000001</v>
      </c>
      <c r="AK7" s="24">
        <v>295.39</v>
      </c>
      <c r="AL7" s="24">
        <v>241.37</v>
      </c>
      <c r="AM7" s="24">
        <v>259.64999999999998</v>
      </c>
      <c r="AN7" s="24">
        <v>236.49</v>
      </c>
      <c r="AO7" s="24">
        <v>18.2</v>
      </c>
      <c r="AP7" s="24">
        <v>19.059999999999999</v>
      </c>
      <c r="AQ7" s="24">
        <v>31.07</v>
      </c>
      <c r="AR7" s="24">
        <v>37.43</v>
      </c>
      <c r="AS7" s="24">
        <v>30.17</v>
      </c>
      <c r="AT7" s="24">
        <v>3.12</v>
      </c>
      <c r="AU7" s="24">
        <v>44.83</v>
      </c>
      <c r="AV7" s="24">
        <v>46.3</v>
      </c>
      <c r="AW7" s="24">
        <v>56.82</v>
      </c>
      <c r="AX7" s="24">
        <v>71.44</v>
      </c>
      <c r="AY7" s="24">
        <v>64.05</v>
      </c>
      <c r="AZ7" s="24">
        <v>48.56</v>
      </c>
      <c r="BA7" s="24">
        <v>47.58</v>
      </c>
      <c r="BB7" s="24">
        <v>51.09</v>
      </c>
      <c r="BC7" s="24">
        <v>57.42</v>
      </c>
      <c r="BD7" s="24">
        <v>56.13</v>
      </c>
      <c r="BE7" s="24">
        <v>82.75</v>
      </c>
      <c r="BF7" s="24">
        <v>0</v>
      </c>
      <c r="BG7" s="24">
        <v>0</v>
      </c>
      <c r="BH7" s="24">
        <v>0</v>
      </c>
      <c r="BI7" s="24">
        <v>0</v>
      </c>
      <c r="BJ7" s="24">
        <v>3512.05</v>
      </c>
      <c r="BK7" s="24">
        <v>1245.0999999999999</v>
      </c>
      <c r="BL7" s="24">
        <v>1108.8</v>
      </c>
      <c r="BM7" s="24">
        <v>1194.56</v>
      </c>
      <c r="BN7" s="24">
        <v>1174.6099999999999</v>
      </c>
      <c r="BO7" s="24">
        <v>1343.89</v>
      </c>
      <c r="BP7" s="24">
        <v>602.55999999999995</v>
      </c>
      <c r="BQ7" s="24">
        <v>41.46</v>
      </c>
      <c r="BR7" s="24">
        <v>38.299999999999997</v>
      </c>
      <c r="BS7" s="24">
        <v>43.65</v>
      </c>
      <c r="BT7" s="24">
        <v>41.15</v>
      </c>
      <c r="BU7" s="24">
        <v>36.200000000000003</v>
      </c>
      <c r="BV7" s="24">
        <v>79.77</v>
      </c>
      <c r="BW7" s="24">
        <v>79.63</v>
      </c>
      <c r="BX7" s="24">
        <v>76.78</v>
      </c>
      <c r="BY7" s="24">
        <v>75.41</v>
      </c>
      <c r="BZ7" s="24">
        <v>72.84</v>
      </c>
      <c r="CA7" s="24">
        <v>97.94</v>
      </c>
      <c r="CB7" s="24">
        <v>536.30999999999995</v>
      </c>
      <c r="CC7" s="24">
        <v>585.73</v>
      </c>
      <c r="CD7" s="24">
        <v>636.42999999999995</v>
      </c>
      <c r="CE7" s="24">
        <v>624.66</v>
      </c>
      <c r="CF7" s="24">
        <v>694.26</v>
      </c>
      <c r="CG7" s="24">
        <v>214.56</v>
      </c>
      <c r="CH7" s="24">
        <v>213.66</v>
      </c>
      <c r="CI7" s="24">
        <v>224.31</v>
      </c>
      <c r="CJ7" s="24">
        <v>223.48</v>
      </c>
      <c r="CK7" s="24">
        <v>232.33</v>
      </c>
      <c r="CL7" s="24">
        <v>140.97999999999999</v>
      </c>
      <c r="CM7" s="24" t="s">
        <v>102</v>
      </c>
      <c r="CN7" s="24" t="s">
        <v>102</v>
      </c>
      <c r="CO7" s="24" t="s">
        <v>102</v>
      </c>
      <c r="CP7" s="24" t="s">
        <v>102</v>
      </c>
      <c r="CQ7" s="24" t="s">
        <v>102</v>
      </c>
      <c r="CR7" s="24">
        <v>49.47</v>
      </c>
      <c r="CS7" s="24">
        <v>48.19</v>
      </c>
      <c r="CT7" s="24">
        <v>47.32</v>
      </c>
      <c r="CU7" s="24">
        <v>48.03</v>
      </c>
      <c r="CV7" s="24">
        <v>48.92</v>
      </c>
      <c r="CW7" s="24">
        <v>60.13</v>
      </c>
      <c r="CX7" s="24">
        <v>61.08</v>
      </c>
      <c r="CY7" s="24">
        <v>63.73</v>
      </c>
      <c r="CZ7" s="24">
        <v>63.96</v>
      </c>
      <c r="DA7" s="24">
        <v>64.56</v>
      </c>
      <c r="DB7" s="24">
        <v>64.31</v>
      </c>
      <c r="DC7" s="24">
        <v>82.06</v>
      </c>
      <c r="DD7" s="24">
        <v>82.26</v>
      </c>
      <c r="DE7" s="24">
        <v>81.33</v>
      </c>
      <c r="DF7" s="24">
        <v>80.95</v>
      </c>
      <c r="DG7" s="24">
        <v>80.760000000000005</v>
      </c>
      <c r="DH7" s="24">
        <v>96</v>
      </c>
      <c r="DI7" s="24">
        <v>3.08</v>
      </c>
      <c r="DJ7" s="24">
        <v>5.94</v>
      </c>
      <c r="DK7" s="24">
        <v>8.7799999999999994</v>
      </c>
      <c r="DL7" s="24">
        <v>11.57</v>
      </c>
      <c r="DM7" s="24">
        <v>14.14</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2025-12-23T05:57:50Z</dcterms:created>
  <dcterms:modified xsi:type="dcterms:W3CDTF">2026-02-27T00:45:26Z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2026-01-27T02:26:52Z</vt:filetime>
  </property>
</Properties>
</file>