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3C4A4BA4-9A36-4E8D-B308-E8624D641C01}" xr6:coauthVersionLast="47" xr6:coauthVersionMax="47" xr10:uidLastSave="{00000000-0000-0000-0000-000000000000}"/>
  <workbookProtection workbookAlgorithmName="SHA-512" workbookHashValue="SN5ICSxFeBndTwgFVzGYuD5Itr+HBcHW+iT67AHYEJQsU/7hvcLKThB9gZbTQ2vJ2vXCJmYfqwSW6noA+2mCyQ==" workbookSaltValue="KdfQz095DFJoEF/pEImFI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<sst xmlns="http://schemas.openxmlformats.org/spreadsheetml/2006/main" count="228" uniqueCount="111">
  <si>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</si>
  <si>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</si>
  <si>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</si>
  <si>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</si>
  <si>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</si>
  <si>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</si>
  <si>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</si>
  <si>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</si>
  <si>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</si>
  <si>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</si>
  <si>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</si>
  <si>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</si>
  <si>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</si>
  <si>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</si>
  <si>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</si>
  <si>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</si>
  <si>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</si>
  <si>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</si>
  <si>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</si>
  <si>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</si>
  <si>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</si>
  <si>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</si>
  <si>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</si>
  <si>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</si>
  <si>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</si>
  <si>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</si>
  <si>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　これまで低下傾向にあった①経常収支比率は、令和６年度に100％を超え、類似団体平均値も上回り、単年度で見れば経営改善が図れていますが、老朽化している施設を抱えているため、施設の更新が増えることで比率の下落が懸念されます。
　④企業債残高対給水収益比率、⑤料金回収率及び⑥給水原価については、近年推移でわずかに改善傾向が見られますが、どれも類似団体平均値を大きく上回る（下回る）状況が続いています。過去の大規模施設整備や老朽化施設の更新の財源として企業債を活用しているため、企業債利息が給水原価の高騰の要因となっています。費用面の削減にも限界があるため、給水収益を上げるためにも料金改定を検討する必要があります。
　⑧有収率は、回復傾向にあるものの類似団体平均値と比較すると低い状況にあるため、漏水対策が必要な状況にあります。</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</si>
  <si>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</si>
  <si>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</si>
  <si>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</si>
  <si>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</si>
  <si>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</si>
  <si>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</si>
  <si>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</si>
  <si>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</si>
  <si>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</si>
  <si>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</si>
  <si>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</si>
  <si>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</si>
  <si>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</si>
  <si>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</si>
  <si>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</si>
  <si>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</si>
  <si>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</si>
  <si>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</si>
  <si>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</si>
  <si>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</si>
  <si>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</si>
  <si>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</si>
  <si>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</si>
  <si>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</si>
  <si>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</si>
  <si>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</si>
  <si>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</si>
  <si>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</si>
  <si>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</si>
  <si>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</si>
  <si>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</si>
  <si>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</si>
  <si>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</si>
  <si>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</si>
  <si>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</si>
  <si>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</si>
  <si>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</si>
  <si>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</si>
  <si>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</si>
  <si>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</si>
  <si>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</si>
  <si>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</si>
  <si>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</si>
  <si>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</si>
  <si>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</si>
  <si>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</si>
  <si>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</si>
  <si>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</si>
  <si>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</si>
  <si>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</si>
  <si>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</si>
  <si>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</si>
  <si>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</si>
  <si>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</si>
  <si>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</si>
  <si>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</si>
  <si>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</si>
  <si>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</si>
  <si>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</si>
  <si>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</si>
  <si>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</si>
  <si>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</si>
  <si>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</si>
  <si>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</si>
  <si>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</si>
  <si>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</si>
  <si>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</si>
  <si>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城里町</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</si>
  <si>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</si>
  <si>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</si>
  <si>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</si>
  <si>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</si>
  <si>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</si>
  <si>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</si>
  <si>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</si>
  <si>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</si>
  <si>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</si>
  <si>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</si>
  <si>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</si>
  <si>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</si>
  <si>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</si>
  <si>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</si>
  <si>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３年度以降管路更新を計画的に実施しているため、③管路更新率については、高い値ではないものの類似団体平均値を上回る値で推移しています。それに関連し、②管路経年化率についても、直近５年間は横ばいで推移しており、類似団体平均値よりも低い値となっています。
　しかしながら、①有形固定資産減価償却率は年々増加し、類似団体平均値も上回っていることから、法定耐用年数に近い、あるいは過ぎている資産が多いことが推測されるため、管路以外の施設について、広域連携による施設の統廃合を考慮したうえでの更新を検討していく必要があります。</t>
  </si>
  <si>
    <t>　人口減少に伴う給水収益が減少している一方、物価高騰による動力費等の上昇や老朽化している施設の更新に係る費用は増加傾向にあるため、給水原価を抑制することは厳しい状況にあります。
　令和７年度にＡＩ等を活用した管路診断事業を実施しており、その成果を反映したアセットマネジメント計画を策定することで、効率的かつ計画的な施設の更新及び投資の平準化を図ります。
　また、漏水対策にもＡＩ等を活用した管路診断事業を活用することで有収率の改善を図るとともに、料金改定の検討も含め給水収益の確保に取り組み、経営基盤の強化に努めます。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</si>
</sst>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0.96</c:v>
                </c:pt>
                <c:pt idx="2">
                  <c:v>0.45</c:v>
                </c:pt>
                <c:pt idx="3">
                  <c:v>0.73</c:v>
                </c:pt>
                <c:pt idx="4">
                  <c:v>0.61</c:v>
                </c:pt>
              </c:numCache>
            </c:numRef>
          </c:val>
          <c:extLst>
            <c:ext xmlns:c16="http://schemas.microsoft.com/office/drawing/2014/chart" uri="{C3380CC4-5D6E-409C-BE32-E72D297353CC}">
              <c16:uniqueId val="{00000000-8F2F-410E-B684-E29140A42C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F2F-410E-B684-E29140A42C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53.19</c:v>
                </c:pt>
                <c:pt idx="1">
                  <c:v>55.31</c:v>
                </c:pt>
                <c:pt idx="2">
                  <c:v>57.47</c:v>
                </c:pt>
                <c:pt idx="3">
                  <c:v>54.53</c:v>
                </c:pt>
                <c:pt idx="4">
                  <c:v>58.34</c:v>
                </c:pt>
              </c:numCache>
            </c:numRef>
          </c:val>
          <c:extLst>
            <c:ext xmlns:c16="http://schemas.microsoft.com/office/drawing/2014/chart" uri="{C3380CC4-5D6E-409C-BE32-E72D297353CC}">
              <c16:uniqueId val="{00000000-8218-4BC3-96A3-C4B96C73A4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218-4BC3-96A3-C4B96C73A4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75.08</c:v>
                </c:pt>
                <c:pt idx="1">
                  <c:v>71.19</c:v>
                </c:pt>
                <c:pt idx="2">
                  <c:v>72.34</c:v>
                </c:pt>
                <c:pt idx="3">
                  <c:v>75.28</c:v>
                </c:pt>
                <c:pt idx="4">
                  <c:v>75.11</c:v>
                </c:pt>
              </c:numCache>
            </c:numRef>
          </c:val>
          <c:extLst>
            <c:ext xmlns:c16="http://schemas.microsoft.com/office/drawing/2014/chart" uri="{C3380CC4-5D6E-409C-BE32-E72D297353CC}">
              <c16:uniqueId val="{00000000-B6AB-4643-BF41-6BCD6806B8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6AB-4643-BF41-6BCD6806B82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105.49</c:v>
                </c:pt>
                <c:pt idx="1">
                  <c:v>100.39</c:v>
                </c:pt>
                <c:pt idx="2">
                  <c:v>99.23</c:v>
                </c:pt>
                <c:pt idx="3">
                  <c:v>97.34</c:v>
                </c:pt>
                <c:pt idx="4">
                  <c:v>105.12</c:v>
                </c:pt>
              </c:numCache>
            </c:numRef>
          </c:val>
          <c:extLst>
            <c:ext xmlns:c16="http://schemas.microsoft.com/office/drawing/2014/chart" uri="{C3380CC4-5D6E-409C-BE32-E72D297353CC}">
              <c16:uniqueId val="{00000000-525F-40E1-BB84-43738472D1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25F-40E1-BB84-43738472D1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53.28</c:v>
                </c:pt>
                <c:pt idx="1">
                  <c:v>54.57</c:v>
                </c:pt>
                <c:pt idx="2">
                  <c:v>56.45</c:v>
                </c:pt>
                <c:pt idx="3">
                  <c:v>57.77</c:v>
                </c:pt>
                <c:pt idx="4">
                  <c:v>59.04</c:v>
                </c:pt>
              </c:numCache>
            </c:numRef>
          </c:val>
          <c:extLst>
            <c:ext xmlns:c16="http://schemas.microsoft.com/office/drawing/2014/chart" uri="{C3380CC4-5D6E-409C-BE32-E72D297353CC}">
              <c16:uniqueId val="{00000000-49A2-40B8-8FC4-2FE7E3BDA5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9A2-40B8-8FC4-2FE7E3BDA5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17.260000000000002</c:v>
                </c:pt>
                <c:pt idx="1">
                  <c:v>17</c:v>
                </c:pt>
                <c:pt idx="2">
                  <c:v>17.43</c:v>
                </c:pt>
                <c:pt idx="3">
                  <c:v>17.73</c:v>
                </c:pt>
                <c:pt idx="4">
                  <c:v>17.78</c:v>
                </c:pt>
              </c:numCache>
            </c:numRef>
          </c:val>
          <c:extLst>
            <c:ext xmlns:c16="http://schemas.microsoft.com/office/drawing/2014/chart" uri="{C3380CC4-5D6E-409C-BE32-E72D297353CC}">
              <c16:uniqueId val="{00000000-617C-42AC-AA36-5FC6F466EA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17C-42AC-AA36-5FC6F466EA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C9-43FC-ABC5-582CF7E024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AC9-43FC-ABC5-582CF7E024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345.22</c:v>
                </c:pt>
                <c:pt idx="1">
                  <c:v>251.27</c:v>
                </c:pt>
                <c:pt idx="2">
                  <c:v>280.29000000000002</c:v>
                </c:pt>
                <c:pt idx="3">
                  <c:v>262.38</c:v>
                </c:pt>
                <c:pt idx="4">
                  <c:v>239.07</c:v>
                </c:pt>
              </c:numCache>
            </c:numRef>
          </c:val>
          <c:extLst>
            <c:ext xmlns:c16="http://schemas.microsoft.com/office/drawing/2014/chart" uri="{C3380CC4-5D6E-409C-BE32-E72D297353CC}">
              <c16:uniqueId val="{00000000-BC91-4C13-8CD1-A688F47E1B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C91-4C13-8CD1-A688F47E1B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859.39</c:v>
                </c:pt>
                <c:pt idx="1">
                  <c:v>849.01</c:v>
                </c:pt>
                <c:pt idx="2">
                  <c:v>828.04</c:v>
                </c:pt>
                <c:pt idx="3">
                  <c:v>813.65</c:v>
                </c:pt>
                <c:pt idx="4">
                  <c:v>803.57</c:v>
                </c:pt>
              </c:numCache>
            </c:numRef>
          </c:val>
          <c:extLst>
            <c:ext xmlns:c16="http://schemas.microsoft.com/office/drawing/2014/chart" uri="{C3380CC4-5D6E-409C-BE32-E72D297353CC}">
              <c16:uniqueId val="{00000000-6E8C-488C-9BD9-C0F9A3ABBF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6E8C-488C-9BD9-C0F9A3ABBF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76.209999999999994</c:v>
                </c:pt>
                <c:pt idx="1">
                  <c:v>69.67</c:v>
                </c:pt>
                <c:pt idx="2">
                  <c:v>71.64</c:v>
                </c:pt>
                <c:pt idx="3">
                  <c:v>73.3</c:v>
                </c:pt>
                <c:pt idx="4">
                  <c:v>78.459999999999994</c:v>
                </c:pt>
              </c:numCache>
            </c:numRef>
          </c:val>
          <c:extLst>
            <c:ext xmlns:c16="http://schemas.microsoft.com/office/drawing/2014/chart" uri="{C3380CC4-5D6E-409C-BE32-E72D297353CC}">
              <c16:uniqueId val="{00000000-D7E7-432F-B7CD-E47DDC649C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7E7-432F-B7CD-E47DDC649C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283.33999999999997</c:v>
                </c:pt>
                <c:pt idx="1">
                  <c:v>311.14999999999998</c:v>
                </c:pt>
                <c:pt idx="2">
                  <c:v>303.5</c:v>
                </c:pt>
                <c:pt idx="3">
                  <c:v>297.33</c:v>
                </c:pt>
                <c:pt idx="4">
                  <c:v>278.54000000000002</c:v>
                </c:pt>
              </c:numCache>
            </c:numRef>
          </c:val>
          <c:extLst>
            <c:ext xmlns:c16="http://schemas.microsoft.com/office/drawing/2014/chart" uri="{C3380CC4-5D6E-409C-BE32-E72D297353CC}">
              <c16:uniqueId val="{00000000-F2BC-4821-B318-4E5EBF45B9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2BC-4821-B318-4E5EBF45B9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workbookViewId="0">
      <selection activeCell="BL45" sqref="BL45:BZ4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城里町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6</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2">
        <f>データ!$R$6</f>
        <v>17708</v>
      </c>
      <c r="AM8" s="62"/>
      <c r="AN8" s="62"/>
      <c r="AO8" s="62"/>
      <c r="AP8" s="62"/>
      <c r="AQ8" s="62"/>
      <c r="AR8" s="62"/>
      <c r="AS8" s="62"/>
      <c r="AT8" s="58">
        <f>データ!$S$6</f>
        <v>161.80000000000001</v>
      </c>
      <c r="AU8" s="59"/>
      <c r="AV8" s="59"/>
      <c r="AW8" s="59"/>
      <c r="AX8" s="59"/>
      <c r="AY8" s="59"/>
      <c r="AZ8" s="59"/>
      <c r="BA8" s="59"/>
      <c r="BB8" s="61">
        <f>データ!$T$6</f>
        <v>109.44</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15">
      <c r="A9" s="2"/>
      <c r="B9" s="51" t="s">
        <v>22</v>
      </c>
      <c r="C9" s="52"/>
      <c r="D9" s="52"/>
      <c r="E9" s="52"/>
      <c r="F9" s="52"/>
      <c r="G9" s="52"/>
      <c r="H9" s="52"/>
      <c r="I9" s="51" t="s">
        <v>24</v>
      </c>
      <c r="J9" s="52"/>
      <c r="K9" s="52"/>
      <c r="L9" s="52"/>
      <c r="M9" s="52"/>
      <c r="N9" s="52"/>
      <c r="O9" s="67"/>
      <c r="P9" s="53" t="s">
        <v>25</v>
      </c>
      <c r="Q9" s="53"/>
      <c r="R9" s="53"/>
      <c r="S9" s="53"/>
      <c r="T9" s="53"/>
      <c r="U9" s="53"/>
      <c r="V9" s="53"/>
      <c r="W9" s="53" t="s">
        <v>23</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3</v>
      </c>
      <c r="BC9" s="53"/>
      <c r="BD9" s="53"/>
      <c r="BE9" s="53"/>
      <c r="BF9" s="53"/>
      <c r="BG9" s="53"/>
      <c r="BH9" s="53"/>
      <c r="BI9" s="53"/>
      <c r="BJ9" s="3"/>
      <c r="BK9" s="3"/>
      <c r="BL9" s="54" t="s">
        <v>33</v>
      </c>
      <c r="BM9" s="55"/>
      <c r="BN9" s="56" t="s">
        <v>34</v>
      </c>
      <c r="BO9" s="56"/>
      <c r="BP9" s="56"/>
      <c r="BQ9" s="56"/>
      <c r="BR9" s="56"/>
      <c r="BS9" s="56"/>
      <c r="BT9" s="56"/>
      <c r="BU9" s="56"/>
      <c r="BV9" s="56"/>
      <c r="BW9" s="56"/>
      <c r="BX9" s="56"/>
      <c r="BY9" s="57"/>
    </row>
    <row r="10" spans="1:78" ht="18.75" customHeight="1" x14ac:dyDescent="0.15">
      <c r="A10" s="2"/>
      <c r="B10" s="58" t="str">
        <f>データ!$N$6</f>
        <v>-</v>
      </c>
      <c r="C10" s="59"/>
      <c r="D10" s="59"/>
      <c r="E10" s="59"/>
      <c r="F10" s="59"/>
      <c r="G10" s="59"/>
      <c r="H10" s="59"/>
      <c r="I10" s="58">
        <f>データ!$O$6</f>
        <v>51.96</v>
      </c>
      <c r="J10" s="59"/>
      <c r="K10" s="59"/>
      <c r="L10" s="59"/>
      <c r="M10" s="59"/>
      <c r="N10" s="59"/>
      <c r="O10" s="60"/>
      <c r="P10" s="61">
        <f>データ!$P$6</f>
        <v>99.26</v>
      </c>
      <c r="Q10" s="61"/>
      <c r="R10" s="61"/>
      <c r="S10" s="61"/>
      <c r="T10" s="61"/>
      <c r="U10" s="61"/>
      <c r="V10" s="61"/>
      <c r="W10" s="62">
        <f>データ!$Q$6</f>
        <v>4180</v>
      </c>
      <c r="X10" s="62"/>
      <c r="Y10" s="62"/>
      <c r="Z10" s="62"/>
      <c r="AA10" s="62"/>
      <c r="AB10" s="62"/>
      <c r="AC10" s="62"/>
      <c r="AD10" s="2"/>
      <c r="AE10" s="2"/>
      <c r="AF10" s="2"/>
      <c r="AG10" s="2"/>
      <c r="AH10" s="2"/>
      <c r="AI10" s="2"/>
      <c r="AJ10" s="2"/>
      <c r="AK10" s="2"/>
      <c r="AL10" s="62">
        <f>データ!$U$6</f>
        <v>17415</v>
      </c>
      <c r="AM10" s="62"/>
      <c r="AN10" s="62"/>
      <c r="AO10" s="62"/>
      <c r="AP10" s="62"/>
      <c r="AQ10" s="62"/>
      <c r="AR10" s="62"/>
      <c r="AS10" s="62"/>
      <c r="AT10" s="58">
        <f>データ!$V$6</f>
        <v>171.63</v>
      </c>
      <c r="AU10" s="59"/>
      <c r="AV10" s="59"/>
      <c r="AW10" s="59"/>
      <c r="AX10" s="59"/>
      <c r="AY10" s="59"/>
      <c r="AZ10" s="59"/>
      <c r="BA10" s="59"/>
      <c r="BB10" s="61">
        <f>データ!$W$6</f>
        <v>101.47</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26</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109</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46</v>
      </c>
      <c r="C84" s="6"/>
      <c r="D84" s="6"/>
      <c r="E84" s="6" t="s">
        <v>47</v>
      </c>
      <c r="F84" s="6" t="s">
        <v>49</v>
      </c>
      <c r="G84" s="6" t="s">
        <v>51</v>
      </c>
      <c r="H84" s="6" t="s">
        <v>45</v>
      </c>
      <c r="I84" s="6" t="s">
        <v>14</v>
      </c>
      <c r="J84" s="6" t="s">
        <v>30</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Ckrj3LJHKR1tkpleTbzplFpNvWJ5NeY/2C2JurI2g/6/pOOdfhI19pyzo0133zORAg26/FT7+KV7KN9IAQLWGg==" saltValue="DGABk9Fqz2KK8CrVvxNZU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61</v>
      </c>
      <c r="D3" s="17" t="s">
        <v>39</v>
      </c>
      <c r="E3" s="17" t="s">
        <v>8</v>
      </c>
      <c r="F3" s="17" t="s">
        <v>7</v>
      </c>
      <c r="G3" s="17" t="s">
        <v>27</v>
      </c>
      <c r="H3" s="81" t="s">
        <v>32</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62</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37</v>
      </c>
      <c r="BQ4" s="88"/>
      <c r="BR4" s="88"/>
      <c r="BS4" s="88"/>
      <c r="BT4" s="88"/>
      <c r="BU4" s="88"/>
      <c r="BV4" s="88"/>
      <c r="BW4" s="88"/>
      <c r="BX4" s="88"/>
      <c r="BY4" s="88"/>
      <c r="BZ4" s="88"/>
      <c r="CA4" s="88" t="s">
        <v>63</v>
      </c>
      <c r="CB4" s="88"/>
      <c r="CC4" s="88"/>
      <c r="CD4" s="88"/>
      <c r="CE4" s="88"/>
      <c r="CF4" s="88"/>
      <c r="CG4" s="88"/>
      <c r="CH4" s="88"/>
      <c r="CI4" s="88"/>
      <c r="CJ4" s="88"/>
      <c r="CK4" s="88"/>
      <c r="CL4" s="88" t="s">
        <v>64</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0</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15">
      <c r="A5" s="15" t="s">
        <v>28</v>
      </c>
      <c r="B5" s="19"/>
      <c r="C5" s="19"/>
      <c r="D5" s="19"/>
      <c r="E5" s="19"/>
      <c r="F5" s="19"/>
      <c r="G5" s="19"/>
      <c r="H5" s="24" t="s">
        <v>60</v>
      </c>
      <c r="I5" s="24" t="s">
        <v>69</v>
      </c>
      <c r="J5" s="24" t="s">
        <v>70</v>
      </c>
      <c r="K5" s="24" t="s">
        <v>71</v>
      </c>
      <c r="L5" s="24" t="s">
        <v>72</v>
      </c>
      <c r="M5" s="24" t="s">
        <v>6</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83101</v>
      </c>
      <c r="D6" s="20">
        <f t="shared" si="1"/>
        <v>46</v>
      </c>
      <c r="E6" s="20">
        <f t="shared" si="1"/>
        <v>1</v>
      </c>
      <c r="F6" s="20">
        <f t="shared" si="1"/>
        <v>0</v>
      </c>
      <c r="G6" s="20">
        <f t="shared" si="1"/>
        <v>1</v>
      </c>
      <c r="H6" s="20" t="str">
        <f t="shared" si="1"/>
        <v>茨城県　城里町</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51.96</v>
      </c>
      <c r="P6" s="25">
        <f t="shared" si="1"/>
        <v>99.26</v>
      </c>
      <c r="Q6" s="25">
        <f t="shared" si="1"/>
        <v>4180</v>
      </c>
      <c r="R6" s="25">
        <f t="shared" si="1"/>
        <v>17708</v>
      </c>
      <c r="S6" s="25">
        <f t="shared" si="1"/>
        <v>161.80000000000001</v>
      </c>
      <c r="T6" s="25">
        <f t="shared" si="1"/>
        <v>109.44</v>
      </c>
      <c r="U6" s="25">
        <f t="shared" si="1"/>
        <v>17415</v>
      </c>
      <c r="V6" s="25">
        <f t="shared" si="1"/>
        <v>171.63</v>
      </c>
      <c r="W6" s="25">
        <f t="shared" si="1"/>
        <v>101.47</v>
      </c>
      <c r="X6" s="27">
        <f t="shared" ref="X6:AG6" si="2">IF(X7="",NA(),X7)</f>
        <v>105.49</v>
      </c>
      <c r="Y6" s="27">
        <f t="shared" si="2"/>
        <v>100.39</v>
      </c>
      <c r="Z6" s="27">
        <f t="shared" si="2"/>
        <v>99.23</v>
      </c>
      <c r="AA6" s="27">
        <f t="shared" si="2"/>
        <v>97.34</v>
      </c>
      <c r="AB6" s="27">
        <f t="shared" si="2"/>
        <v>105.12</v>
      </c>
      <c r="AC6" s="27">
        <f t="shared" si="2"/>
        <v>108.35</v>
      </c>
      <c r="AD6" s="27">
        <f t="shared" si="2"/>
        <v>108.84</v>
      </c>
      <c r="AE6" s="27">
        <f t="shared" si="2"/>
        <v>105.92</v>
      </c>
      <c r="AF6" s="27">
        <f t="shared" si="2"/>
        <v>106.01</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345.22</v>
      </c>
      <c r="AU6" s="27">
        <f t="shared" si="4"/>
        <v>251.27</v>
      </c>
      <c r="AV6" s="27">
        <f t="shared" si="4"/>
        <v>280.29000000000002</v>
      </c>
      <c r="AW6" s="27">
        <f t="shared" si="4"/>
        <v>262.38</v>
      </c>
      <c r="AX6" s="27">
        <f t="shared" si="4"/>
        <v>239.07</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859.39</v>
      </c>
      <c r="BF6" s="27">
        <f t="shared" si="5"/>
        <v>849.01</v>
      </c>
      <c r="BG6" s="27">
        <f t="shared" si="5"/>
        <v>828.04</v>
      </c>
      <c r="BH6" s="27">
        <f t="shared" si="5"/>
        <v>813.65</v>
      </c>
      <c r="BI6" s="27">
        <f t="shared" si="5"/>
        <v>803.57</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76.209999999999994</v>
      </c>
      <c r="BQ6" s="27">
        <f t="shared" si="6"/>
        <v>69.67</v>
      </c>
      <c r="BR6" s="27">
        <f t="shared" si="6"/>
        <v>71.64</v>
      </c>
      <c r="BS6" s="27">
        <f t="shared" si="6"/>
        <v>73.3</v>
      </c>
      <c r="BT6" s="27">
        <f t="shared" si="6"/>
        <v>78.459999999999994</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283.33999999999997</v>
      </c>
      <c r="CB6" s="27">
        <f t="shared" si="7"/>
        <v>311.14999999999998</v>
      </c>
      <c r="CC6" s="27">
        <f t="shared" si="7"/>
        <v>303.5</v>
      </c>
      <c r="CD6" s="27">
        <f t="shared" si="7"/>
        <v>297.33</v>
      </c>
      <c r="CE6" s="27">
        <f t="shared" si="7"/>
        <v>278.54000000000002</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53.19</v>
      </c>
      <c r="CM6" s="27">
        <f t="shared" si="8"/>
        <v>55.31</v>
      </c>
      <c r="CN6" s="27">
        <f t="shared" si="8"/>
        <v>57.47</v>
      </c>
      <c r="CO6" s="27">
        <f t="shared" si="8"/>
        <v>54.53</v>
      </c>
      <c r="CP6" s="27">
        <f t="shared" si="8"/>
        <v>58.34</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75.08</v>
      </c>
      <c r="CX6" s="27">
        <f t="shared" si="9"/>
        <v>71.19</v>
      </c>
      <c r="CY6" s="27">
        <f t="shared" si="9"/>
        <v>72.34</v>
      </c>
      <c r="CZ6" s="27">
        <f t="shared" si="9"/>
        <v>75.28</v>
      </c>
      <c r="DA6" s="27">
        <f t="shared" si="9"/>
        <v>75.11</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53.28</v>
      </c>
      <c r="DI6" s="27">
        <f t="shared" si="10"/>
        <v>54.57</v>
      </c>
      <c r="DJ6" s="27">
        <f t="shared" si="10"/>
        <v>56.45</v>
      </c>
      <c r="DK6" s="27">
        <f t="shared" si="10"/>
        <v>57.77</v>
      </c>
      <c r="DL6" s="27">
        <f t="shared" si="10"/>
        <v>59.04</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17.260000000000002</v>
      </c>
      <c r="DT6" s="27">
        <f t="shared" si="11"/>
        <v>17</v>
      </c>
      <c r="DU6" s="27">
        <f t="shared" si="11"/>
        <v>17.43</v>
      </c>
      <c r="DV6" s="27">
        <f t="shared" si="11"/>
        <v>17.73</v>
      </c>
      <c r="DW6" s="27">
        <f t="shared" si="11"/>
        <v>17.78</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0.12</v>
      </c>
      <c r="EE6" s="27">
        <f t="shared" si="12"/>
        <v>0.96</v>
      </c>
      <c r="EF6" s="27">
        <f t="shared" si="12"/>
        <v>0.45</v>
      </c>
      <c r="EG6" s="27">
        <f t="shared" si="12"/>
        <v>0.73</v>
      </c>
      <c r="EH6" s="27">
        <f t="shared" si="12"/>
        <v>0.61</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15">
      <c r="A7" s="15"/>
      <c r="B7" s="21">
        <v>2024</v>
      </c>
      <c r="C7" s="21">
        <v>83101</v>
      </c>
      <c r="D7" s="21">
        <v>46</v>
      </c>
      <c r="E7" s="21">
        <v>1</v>
      </c>
      <c r="F7" s="21">
        <v>0</v>
      </c>
      <c r="G7" s="21">
        <v>1</v>
      </c>
      <c r="H7" s="21" t="s">
        <v>94</v>
      </c>
      <c r="I7" s="21" t="s">
        <v>95</v>
      </c>
      <c r="J7" s="21" t="s">
        <v>96</v>
      </c>
      <c r="K7" s="21" t="s">
        <v>97</v>
      </c>
      <c r="L7" s="21" t="s">
        <v>98</v>
      </c>
      <c r="M7" s="21" t="s">
        <v>4</v>
      </c>
      <c r="N7" s="26" t="s">
        <v>99</v>
      </c>
      <c r="O7" s="26">
        <v>51.96</v>
      </c>
      <c r="P7" s="26">
        <v>99.26</v>
      </c>
      <c r="Q7" s="26">
        <v>4180</v>
      </c>
      <c r="R7" s="26">
        <v>17708</v>
      </c>
      <c r="S7" s="26">
        <v>161.80000000000001</v>
      </c>
      <c r="T7" s="26">
        <v>109.44</v>
      </c>
      <c r="U7" s="26">
        <v>17415</v>
      </c>
      <c r="V7" s="26">
        <v>171.63</v>
      </c>
      <c r="W7" s="26">
        <v>101.47</v>
      </c>
      <c r="X7" s="26">
        <v>105.49</v>
      </c>
      <c r="Y7" s="26">
        <v>100.39</v>
      </c>
      <c r="Z7" s="26">
        <v>99.23</v>
      </c>
      <c r="AA7" s="26">
        <v>97.34</v>
      </c>
      <c r="AB7" s="26">
        <v>105.12</v>
      </c>
      <c r="AC7" s="26">
        <v>108.35</v>
      </c>
      <c r="AD7" s="26">
        <v>108.84</v>
      </c>
      <c r="AE7" s="26">
        <v>105.92</v>
      </c>
      <c r="AF7" s="26">
        <v>106.01</v>
      </c>
      <c r="AG7" s="26">
        <v>103.74</v>
      </c>
      <c r="AH7" s="26">
        <v>107.26</v>
      </c>
      <c r="AI7" s="26">
        <v>0</v>
      </c>
      <c r="AJ7" s="26">
        <v>0</v>
      </c>
      <c r="AK7" s="26">
        <v>0</v>
      </c>
      <c r="AL7" s="26">
        <v>0</v>
      </c>
      <c r="AM7" s="26">
        <v>0</v>
      </c>
      <c r="AN7" s="26">
        <v>3.98</v>
      </c>
      <c r="AO7" s="26">
        <v>6.02</v>
      </c>
      <c r="AP7" s="26">
        <v>7.78</v>
      </c>
      <c r="AQ7" s="26">
        <v>9.59</v>
      </c>
      <c r="AR7" s="26">
        <v>11.55</v>
      </c>
      <c r="AS7" s="26">
        <v>1.61</v>
      </c>
      <c r="AT7" s="26">
        <v>345.22</v>
      </c>
      <c r="AU7" s="26">
        <v>251.27</v>
      </c>
      <c r="AV7" s="26">
        <v>280.29000000000002</v>
      </c>
      <c r="AW7" s="26">
        <v>262.38</v>
      </c>
      <c r="AX7" s="26">
        <v>239.07</v>
      </c>
      <c r="AY7" s="26">
        <v>367.55</v>
      </c>
      <c r="AZ7" s="26">
        <v>378.56</v>
      </c>
      <c r="BA7" s="26">
        <v>364.46</v>
      </c>
      <c r="BB7" s="26">
        <v>338.89</v>
      </c>
      <c r="BC7" s="26">
        <v>352.34</v>
      </c>
      <c r="BD7" s="26">
        <v>239.69</v>
      </c>
      <c r="BE7" s="26">
        <v>859.39</v>
      </c>
      <c r="BF7" s="26">
        <v>849.01</v>
      </c>
      <c r="BG7" s="26">
        <v>828.04</v>
      </c>
      <c r="BH7" s="26">
        <v>813.65</v>
      </c>
      <c r="BI7" s="26">
        <v>803.57</v>
      </c>
      <c r="BJ7" s="26">
        <v>418.68</v>
      </c>
      <c r="BK7" s="26">
        <v>395.68</v>
      </c>
      <c r="BL7" s="26">
        <v>403.72</v>
      </c>
      <c r="BM7" s="26">
        <v>400.21</v>
      </c>
      <c r="BN7" s="26">
        <v>391.13</v>
      </c>
      <c r="BO7" s="26">
        <v>264.86</v>
      </c>
      <c r="BP7" s="26">
        <v>76.209999999999994</v>
      </c>
      <c r="BQ7" s="26">
        <v>69.67</v>
      </c>
      <c r="BR7" s="26">
        <v>71.64</v>
      </c>
      <c r="BS7" s="26">
        <v>73.3</v>
      </c>
      <c r="BT7" s="26">
        <v>78.459999999999994</v>
      </c>
      <c r="BU7" s="26">
        <v>94.78</v>
      </c>
      <c r="BV7" s="26">
        <v>97.59</v>
      </c>
      <c r="BW7" s="26">
        <v>92.17</v>
      </c>
      <c r="BX7" s="26">
        <v>92.83</v>
      </c>
      <c r="BY7" s="26">
        <v>92.16</v>
      </c>
      <c r="BZ7" s="26">
        <v>97.59</v>
      </c>
      <c r="CA7" s="26">
        <v>283.33999999999997</v>
      </c>
      <c r="CB7" s="26">
        <v>311.14999999999998</v>
      </c>
      <c r="CC7" s="26">
        <v>303.5</v>
      </c>
      <c r="CD7" s="26">
        <v>297.33</v>
      </c>
      <c r="CE7" s="26">
        <v>278.54000000000002</v>
      </c>
      <c r="CF7" s="26">
        <v>181.3</v>
      </c>
      <c r="CG7" s="26">
        <v>181.71</v>
      </c>
      <c r="CH7" s="26">
        <v>188.51</v>
      </c>
      <c r="CI7" s="26">
        <v>189.43</v>
      </c>
      <c r="CJ7" s="26">
        <v>196.75</v>
      </c>
      <c r="CK7" s="26">
        <v>181.66</v>
      </c>
      <c r="CL7" s="26">
        <v>53.19</v>
      </c>
      <c r="CM7" s="26">
        <v>55.31</v>
      </c>
      <c r="CN7" s="26">
        <v>57.47</v>
      </c>
      <c r="CO7" s="26">
        <v>54.53</v>
      </c>
      <c r="CP7" s="26">
        <v>58.34</v>
      </c>
      <c r="CQ7" s="26">
        <v>55.89</v>
      </c>
      <c r="CR7" s="26">
        <v>55.72</v>
      </c>
      <c r="CS7" s="26">
        <v>55.31</v>
      </c>
      <c r="CT7" s="26">
        <v>55.14</v>
      </c>
      <c r="CU7" s="26">
        <v>54.99</v>
      </c>
      <c r="CV7" s="26">
        <v>60.21</v>
      </c>
      <c r="CW7" s="26">
        <v>75.08</v>
      </c>
      <c r="CX7" s="26">
        <v>71.19</v>
      </c>
      <c r="CY7" s="26">
        <v>72.34</v>
      </c>
      <c r="CZ7" s="26">
        <v>75.28</v>
      </c>
      <c r="DA7" s="26">
        <v>75.11</v>
      </c>
      <c r="DB7" s="26">
        <v>81.27</v>
      </c>
      <c r="DC7" s="26">
        <v>81.260000000000005</v>
      </c>
      <c r="DD7" s="26">
        <v>80.36</v>
      </c>
      <c r="DE7" s="26">
        <v>80.13</v>
      </c>
      <c r="DF7" s="26">
        <v>79.34</v>
      </c>
      <c r="DG7" s="26">
        <v>89.21</v>
      </c>
      <c r="DH7" s="26">
        <v>53.28</v>
      </c>
      <c r="DI7" s="26">
        <v>54.57</v>
      </c>
      <c r="DJ7" s="26">
        <v>56.45</v>
      </c>
      <c r="DK7" s="26">
        <v>57.77</v>
      </c>
      <c r="DL7" s="26">
        <v>59.04</v>
      </c>
      <c r="DM7" s="26">
        <v>50.63</v>
      </c>
      <c r="DN7" s="26">
        <v>51.29</v>
      </c>
      <c r="DO7" s="26">
        <v>52.2</v>
      </c>
      <c r="DP7" s="26">
        <v>52.7</v>
      </c>
      <c r="DQ7" s="26">
        <v>53.48</v>
      </c>
      <c r="DR7" s="26">
        <v>52.41</v>
      </c>
      <c r="DS7" s="26">
        <v>17.260000000000002</v>
      </c>
      <c r="DT7" s="26">
        <v>17</v>
      </c>
      <c r="DU7" s="26">
        <v>17.43</v>
      </c>
      <c r="DV7" s="26">
        <v>17.73</v>
      </c>
      <c r="DW7" s="26">
        <v>17.78</v>
      </c>
      <c r="DX7" s="26">
        <v>18.28</v>
      </c>
      <c r="DY7" s="26">
        <v>19.61</v>
      </c>
      <c r="DZ7" s="26">
        <v>20.73</v>
      </c>
      <c r="EA7" s="26">
        <v>22.86</v>
      </c>
      <c r="EB7" s="26">
        <v>24.31</v>
      </c>
      <c r="EC7" s="26">
        <v>26.78</v>
      </c>
      <c r="ED7" s="26">
        <v>0.12</v>
      </c>
      <c r="EE7" s="26">
        <v>0.96</v>
      </c>
      <c r="EF7" s="26">
        <v>0.45</v>
      </c>
      <c r="EG7" s="26">
        <v>0.73</v>
      </c>
      <c r="EH7" s="26">
        <v>0.61</v>
      </c>
      <c r="EI7" s="26">
        <v>0.53</v>
      </c>
      <c r="EJ7" s="26">
        <v>0.48</v>
      </c>
      <c r="EK7" s="26">
        <v>0.5</v>
      </c>
      <c r="EL7" s="26">
        <v>0.41</v>
      </c>
      <c r="EM7" s="26">
        <v>0.41</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2025-12-12T09:13:08Z</dcterms:created>
  <dcterms:modified xsi:type="dcterms:W3CDTF">2026-02-26T07:08:36Z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2026-01-28T00:58:25Z</vt:filetime>
  </property>
</Properties>
</file>