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5_農業集落排水\"/>
    </mc:Choice>
  </mc:AlternateContent>
  <xr:revisionPtr revIDLastSave="0" documentId="8_{2FDA773E-ED03-4A30-809A-59E021E1C603}" xr6:coauthVersionLast="47" xr6:coauthVersionMax="47" xr10:uidLastSave="{00000000-0000-0000-0000-000000000000}"/>
  <workbookProtection workbookAlgorithmName="SHA-512" workbookHashValue="8ALXRXI+Ic/4SwR9IaGbHgqd04Z7iL9j32fEnxml7lZqhtzR+kn6ZZFvhFEDIqEiCV7YFZAAtF3dJoBfPNMAog==" workbookSaltValue="mbp+hMpudBjWo2yhZ8+sqA=="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L10" i="4"/>
  <c r="AD10" i="4"/>
  <c r="B10" i="4"/>
  <c r="AD8" i="4"/>
  <c r="I8" i="4"/>
  <c r="B8" i="4"/>
</calcChain>
</file>

<file path=xl/sharedStrings.xml><?xml version="1.0" encoding="utf-8"?>
<sst xmlns="http://schemas.openxmlformats.org/spreadsheetml/2006/main" count="275" uniqueCount="114">
  <si>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</si>
  <si>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</si>
  <si>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</si>
  <si>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</si>
  <si>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</si>
  <si>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</si>
  <si>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</si>
  <si>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</si>
  <si>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</si>
  <si>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</si>
  <si>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</si>
  <si>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</si>
  <si>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</si>
  <si>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</si>
  <si>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</si>
  <si>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</si>
  <si>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</si>
  <si>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</si>
  <si>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</si>
  <si>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</si>
  <si>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</si>
  <si>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（ア）急速な人口減少に伴うサービス需要の減少
　広域化・共同化による段階的な公共下水道等への統合により、公共下水道等の汚水処理人口を増やし、安定的な下水道サービスの確保に取り組む。
（イ）施設の老朽化に伴う更新需要の増大
（エ）近年の職員給与費の増加や物価高騰による営業費用の増加の影響
　マンホールポンプ施設の各種設備の修繕・改修の増加、人件費上昇や物価高騰による維持管理費の増加に伴い、経費回収率の低下が予想されることから、経営戦略に基づき使用料単価の見直しを講じ、安定した使用料収入を確保し、ストックマネジメント計画に基づいた修繕・改修の実施や広域化・共同化による統廃合により、維持管理費の削減に努める。
（ウ）公営企業に携わる人材確保の困難
　短期間での人事異動や技術系職員が配属されていないことから、専門的な知識・経験を有する職員が減少。研修会への参加等により、人材育成や技術継承に努める。</t>
    <rPh sb="24" eb="27">
      <t>コウイキカ</t>
    </rPh>
    <rPh sb="28" eb="31">
      <t>キョウドウカ</t>
    </rPh>
    <rPh sb="43" eb="44">
      <t>トウ</t>
    </rPh>
    <rPh sb="46" eb="48">
      <t>トウゴウ</t>
    </rPh>
    <rPh sb="52" eb="57">
      <t>コウキョウゲスイドウ</t>
    </rPh>
    <rPh sb="57" eb="58">
      <t>トウ</t>
    </rPh>
    <rPh sb="66" eb="67">
      <t>フ</t>
    </rPh>
    <rPh sb="70" eb="73">
      <t>アンテイテキ</t>
    </rPh>
    <rPh sb="74" eb="77">
      <t>ゲスイドウ</t>
    </rPh>
    <rPh sb="164" eb="166">
      <t>カイシュウ</t>
    </rPh>
    <rPh sb="167" eb="169">
      <t>ゾウカ</t>
    </rPh>
    <rPh sb="170" eb="173">
      <t>ジンケンヒ</t>
    </rPh>
    <rPh sb="173" eb="175">
      <t>ジョウショウ</t>
    </rPh>
    <rPh sb="178" eb="180">
      <t>コウトウ</t>
    </rPh>
    <rPh sb="183" eb="189">
      <t>イジカンリ</t>
    </rPh>
    <rPh sb="189" eb="191">
      <t>ゾウカ</t>
    </rPh>
    <rPh sb="192" eb="193">
      <t>トモナ</t>
    </rPh>
    <rPh sb="219" eb="220">
      <t>モト</t>
    </rPh>
    <rPh sb="222" eb="228">
      <t>シヨウリョウ</t>
    </rPh>
    <rPh sb="228" eb="230">
      <t>ミナオ</t>
    </rPh>
    <rPh sb="259" eb="261">
      <t>ケイカク</t>
    </rPh>
    <rPh sb="285" eb="288">
      <t>トウハイゴウ</t>
    </rPh>
    <rPh sb="301" eb="302">
      <t>ツト</t>
    </rPh>
    <rPh sb="326" eb="329">
      <t>タンキカン</t>
    </rPh>
    <rPh sb="331" eb="335">
      <t>ジンジイドウ</t>
    </rPh>
    <rPh sb="342" eb="344">
      <t>ハイゾク</t>
    </rPh>
    <rPh sb="374" eb="377">
      <t>ケンシュウカイ</t>
    </rPh>
    <rPh sb="379" eb="381">
      <t>サンカ</t>
    </rPh>
    <rPh sb="381" eb="382">
      <t>トウ</t>
    </rPh>
    <rPh sb="386" eb="388">
      <t>ジンザイ</t>
    </rPh>
    <rPh sb="396" eb="397">
      <t>ツト</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</si>
  <si>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</si>
  <si>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</si>
  <si>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</si>
  <si>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</si>
  <si>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</si>
  <si>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</si>
  <si>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</si>
  <si>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</si>
  <si>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</si>
  <si>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</si>
  <si>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</si>
  <si>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</si>
  <si>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</si>
  <si>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</si>
  <si>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</si>
  <si>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</si>
  <si>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</si>
  <si>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</si>
  <si>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</si>
  <si>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</si>
  <si>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</si>
  <si>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</si>
  <si>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</si>
  <si>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</si>
  <si>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</si>
  <si>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</si>
  <si>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</si>
  <si>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</si>
  <si>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</si>
  <si>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</si>
  <si>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</si>
  <si>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</si>
  <si>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</si>
  <si>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</si>
  <si>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</si>
  <si>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</si>
  <si>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</si>
  <si>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</si>
  <si>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</si>
  <si>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</si>
  <si>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</si>
  <si>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</si>
  <si>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</si>
  <si>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茨城県　城里町</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</si>
  <si>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</si>
  <si>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</si>
  <si>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</si>
  <si>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</si>
  <si>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</si>
  <si>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</si>
  <si>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</si>
  <si>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</si>
  <si>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</si>
  <si>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</si>
  <si>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</si>
  <si>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</si>
  <si>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</si>
  <si>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</si>
  <si>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</si>
  <si>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</si>
  <si>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</si>
  <si>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</si>
  <si>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</si>
  <si>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</si>
  <si>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</si>
  <si>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</si>
  <si>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</si>
  <si>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</si>
  <si>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</si>
  <si>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</si>
  <si>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</si>
  <si>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</si>
  <si>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</si>
  <si>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</si>
  <si>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</si>
  <si>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法適用</t>
  </si>
  <si>
    <t>下水道事業</t>
  </si>
  <si>
    <t>農業集落排水</t>
  </si>
  <si>
    <t>F2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</si>
  <si>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</si>
  <si>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</si>
  <si>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</si>
  <si>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</si>
  <si>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</si>
  <si>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</si>
  <si>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</si>
  <si>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</si>
  <si>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</si>
  <si>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</si>
  <si>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</si>
  <si>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xml:space="preserve">①有形固定資産減価償却率
　令和４年度から法適用となったことから、数値としては小さいが、個々の耐用年数に留意する必要がある。
②管渠老朽化率③管渠改善率
　５地区で農業集落排水事業を行っており、一番古い地区は平成９年度に供用開始し、25年以上が経過しているが、令和８年４月に公共下水道に統合することとなっている。管渠の更新・改良の時期には至っていないが、マンホールポンプ施設の各種設備の劣化や損傷の増加が見込まれるため、ストックマネジメント計画に基づき、計画的かつ効率的な修繕・改修を実施していく必要がある。
</t>
    <rPh sb="1" eb="3">
      <t>ユウケイ</t>
    </rPh>
    <rPh sb="3" eb="7">
      <t>コテイシサン</t>
    </rPh>
    <rPh sb="7" eb="9">
      <t>ゲンカ</t>
    </rPh>
    <rPh sb="9" eb="12">
      <t>ショウキャクリツ</t>
    </rPh>
    <rPh sb="14" eb="16">
      <t>レイワ</t>
    </rPh>
    <rPh sb="17" eb="19">
      <t>ネンド</t>
    </rPh>
    <rPh sb="21" eb="24">
      <t>ホウテキヨウ</t>
    </rPh>
    <rPh sb="64" eb="70">
      <t>カンキョロウキュウカリツ</t>
    </rPh>
    <rPh sb="71" eb="76">
      <t>カンキョカイゼンリツ</t>
    </rPh>
    <rPh sb="130" eb="132">
      <t>レイワ</t>
    </rPh>
    <rPh sb="133" eb="134">
      <t>ネン</t>
    </rPh>
    <rPh sb="137" eb="143">
      <t>コウキョウゲ</t>
    </rPh>
    <rPh sb="143" eb="145">
      <t>トウゴウ</t>
    </rPh>
    <rPh sb="193" eb="195">
      <t>レッカ</t>
    </rPh>
    <rPh sb="196" eb="198">
      <t>ソンショウ</t>
    </rPh>
    <rPh sb="199" eb="201">
      <t>ゾウカ</t>
    </rPh>
    <rPh sb="202" eb="204">
      <t>ミコ</t>
    </rPh>
    <rPh sb="220" eb="222">
      <t>ケイカク</t>
    </rPh>
    <rPh sb="223" eb="224">
      <t>モト</t>
    </rPh>
    <rPh sb="236" eb="238">
      <t>シュウゼン</t>
    </rPh>
    <rPh sb="239" eb="241">
      <t>カイシュウ</t>
    </rPh>
    <rPh sb="242" eb="244">
      <t>ジッシ</t>
    </rPh>
    <rPh sb="248" eb="250">
      <t>ヒツヨウ</t>
    </rPh>
    <phoneticPr fontId="1"/>
  </si>
  <si>
    <t>①経常収支比率
　100％を超えており、前年度よりも微増しているが、一般会計補助金に大きく依存しているため、引き続き使用料収入の確保と維持管理費の削減に努めていく必要がある。
③流動比率
　前年度より上昇したが、類似団体平均値を下回った。流動負債は主に企業債であり、償還金は年々減少していくが、一般会計補助金に大きく依存していることから、使用料収入の確保に努めていく必要がある。
⑤経費回収率　⑥汚水処理原価
　汚水処理原価は類似団体に比べ低いが、経費回収率は100%未満であり、下水道使用料で汚水処理費が賄えていないことから、さらなる使用料収入の確保、さらに汚水処理費のコスト削減に努める必要がある。
⑦施設利用率
　類似団体平均値を下回った。今後は、広域化・共同化による段階的な公共下水道等への統合を行い、適切な施設規模を維持していく。
⑧水洗化率
　整備完了から年数が経過しており、類似団体平均値を上回っている。今後もこの水洗化率の維持に努めていく。</t>
    <rPh sb="14" eb="15">
      <t>コ</t>
    </rPh>
    <rPh sb="20" eb="22">
      <t>ゼンネン</t>
    </rPh>
    <rPh sb="22" eb="23">
      <t>ド</t>
    </rPh>
    <rPh sb="26" eb="28">
      <t>ビゾウ</t>
    </rPh>
    <rPh sb="34" eb="41">
      <t>イッパンカイ</t>
    </rPh>
    <rPh sb="54" eb="55">
      <t>ヒ</t>
    </rPh>
    <rPh sb="56" eb="57">
      <t>ツヅ</t>
    </rPh>
    <rPh sb="89" eb="91">
      <t>リュウドウ</t>
    </rPh>
    <rPh sb="91" eb="93">
      <t>ヒリツ</t>
    </rPh>
    <rPh sb="100" eb="102">
      <t>ジョウショウ</t>
    </rPh>
    <rPh sb="114" eb="115">
      <t>シタ</t>
    </rPh>
    <rPh sb="119" eb="121">
      <t>リュウドウ</t>
    </rPh>
    <rPh sb="121" eb="123">
      <t>フサイ</t>
    </rPh>
    <rPh sb="151" eb="153">
      <t>ホジョ</t>
    </rPh>
    <rPh sb="155" eb="156">
      <t>オオ</t>
    </rPh>
    <rPh sb="341" eb="349">
      <t>コウキョウゲス</t>
    </rPh>
    <rPh sb="352" eb="353">
      <t>オコナ</t>
    </rPh>
    <rPh sb="363" eb="365">
      <t>イジ</t>
    </rPh>
    <rPh sb="414" eb="417">
      <t>スイセンカ</t>
    </rPh>
    <rPh sb="419" eb="421">
      <t>イジ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</si>
</sst>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8"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name val="ＭＳ ゴシック"/>
      <family val="3"/>
    </font>
    <font>
      <sz val="10"/>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8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3" fillId="0" borderId="4"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2" borderId="2" xfId="0" applyFont="1" applyFill="1" applyBorder="1" applyAlignment="1">
      <alignment horizontal="center" vertical="center" shrinkToFit="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A62A-4E4B-8B28-6AE578FE4DC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0.03</c:v>
                </c:pt>
                <c:pt idx="3">
                  <c:v>0.03</c:v>
                </c:pt>
                <c:pt idx="4">
                  <c:v>0.03</c:v>
                </c:pt>
              </c:numCache>
            </c:numRef>
          </c:val>
          <c:smooth val="0"/>
          <c:extLst>
            <c:ext xmlns:c16="http://schemas.microsoft.com/office/drawing/2014/chart" uri="{C3380CC4-5D6E-409C-BE32-E72D297353CC}">
              <c16:uniqueId val="{00000001-A62A-4E4B-8B28-6AE578FE4DC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majorUnit val="0.01"/>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46.66</c:v>
                </c:pt>
                <c:pt idx="3">
                  <c:v>47.46</c:v>
                </c:pt>
                <c:pt idx="4">
                  <c:v>44.37</c:v>
                </c:pt>
              </c:numCache>
            </c:numRef>
          </c:val>
          <c:extLst>
            <c:ext xmlns:c16="http://schemas.microsoft.com/office/drawing/2014/chart" uri="{C3380CC4-5D6E-409C-BE32-E72D297353CC}">
              <c16:uniqueId val="{00000000-7A2B-4082-BF45-31AD2562C4D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52.35</c:v>
                </c:pt>
                <c:pt idx="3">
                  <c:v>46.25</c:v>
                </c:pt>
                <c:pt idx="4">
                  <c:v>45.32</c:v>
                </c:pt>
              </c:numCache>
            </c:numRef>
          </c:val>
          <c:smooth val="0"/>
          <c:extLst>
            <c:ext xmlns:c16="http://schemas.microsoft.com/office/drawing/2014/chart" uri="{C3380CC4-5D6E-409C-BE32-E72D297353CC}">
              <c16:uniqueId val="{00000001-7A2B-4082-BF45-31AD2562C4D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93.21</c:v>
                </c:pt>
                <c:pt idx="3">
                  <c:v>93.5</c:v>
                </c:pt>
                <c:pt idx="4">
                  <c:v>93.98</c:v>
                </c:pt>
              </c:numCache>
            </c:numRef>
          </c:val>
          <c:extLst>
            <c:ext xmlns:c16="http://schemas.microsoft.com/office/drawing/2014/chart" uri="{C3380CC4-5D6E-409C-BE32-E72D297353CC}">
              <c16:uniqueId val="{00000000-8519-455F-AD76-958F1B59AA6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84.39</c:v>
                </c:pt>
                <c:pt idx="3">
                  <c:v>83.96</c:v>
                </c:pt>
                <c:pt idx="4">
                  <c:v>83.54</c:v>
                </c:pt>
              </c:numCache>
            </c:numRef>
          </c:val>
          <c:smooth val="0"/>
          <c:extLst>
            <c:ext xmlns:c16="http://schemas.microsoft.com/office/drawing/2014/chart" uri="{C3380CC4-5D6E-409C-BE32-E72D297353CC}">
              <c16:uniqueId val="{00000001-8519-455F-AD76-958F1B59AA6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113.18</c:v>
                </c:pt>
                <c:pt idx="3">
                  <c:v>103.18</c:v>
                </c:pt>
                <c:pt idx="4">
                  <c:v>103.23</c:v>
                </c:pt>
              </c:numCache>
            </c:numRef>
          </c:val>
          <c:extLst>
            <c:ext xmlns:c16="http://schemas.microsoft.com/office/drawing/2014/chart" uri="{C3380CC4-5D6E-409C-BE32-E72D297353CC}">
              <c16:uniqueId val="{00000000-B99F-406D-9B8B-C092E881707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105.5</c:v>
                </c:pt>
                <c:pt idx="3">
                  <c:v>106.35</c:v>
                </c:pt>
                <c:pt idx="4">
                  <c:v>106.62</c:v>
                </c:pt>
              </c:numCache>
            </c:numRef>
          </c:val>
          <c:smooth val="0"/>
          <c:extLst>
            <c:ext xmlns:c16="http://schemas.microsoft.com/office/drawing/2014/chart" uri="{C3380CC4-5D6E-409C-BE32-E72D297353CC}">
              <c16:uniqueId val="{00000001-B99F-406D-9B8B-C092E881707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3.81</c:v>
                </c:pt>
                <c:pt idx="3">
                  <c:v>7.2</c:v>
                </c:pt>
                <c:pt idx="4">
                  <c:v>10.45</c:v>
                </c:pt>
              </c:numCache>
            </c:numRef>
          </c:val>
          <c:extLst>
            <c:ext xmlns:c16="http://schemas.microsoft.com/office/drawing/2014/chart" uri="{C3380CC4-5D6E-409C-BE32-E72D297353CC}">
              <c16:uniqueId val="{00000000-947D-45D9-9F61-029BFD6A316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25.19</c:v>
                </c:pt>
                <c:pt idx="3">
                  <c:v>25.46</c:v>
                </c:pt>
                <c:pt idx="4">
                  <c:v>24.53</c:v>
                </c:pt>
              </c:numCache>
            </c:numRef>
          </c:val>
          <c:smooth val="0"/>
          <c:extLst>
            <c:ext xmlns:c16="http://schemas.microsoft.com/office/drawing/2014/chart" uri="{C3380CC4-5D6E-409C-BE32-E72D297353CC}">
              <c16:uniqueId val="{00000001-947D-45D9-9F61-029BFD6A316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1A8-4520-847E-A566378FF7D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c:v>0.19</c:v>
                </c:pt>
                <c:pt idx="4" formatCode="#,##0.00;&quot;△&quot;#,##0.00">
                  <c:v>0</c:v>
                </c:pt>
              </c:numCache>
            </c:numRef>
          </c:val>
          <c:smooth val="0"/>
          <c:extLst>
            <c:ext xmlns:c16="http://schemas.microsoft.com/office/drawing/2014/chart" uri="{C3380CC4-5D6E-409C-BE32-E72D297353CC}">
              <c16:uniqueId val="{00000001-01A8-4520-847E-A566378FF7D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542-4DD6-9117-D0A38EC11D2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145.43</c:v>
                </c:pt>
                <c:pt idx="3">
                  <c:v>129.88999999999999</c:v>
                </c:pt>
                <c:pt idx="4">
                  <c:v>107.99</c:v>
                </c:pt>
              </c:numCache>
            </c:numRef>
          </c:val>
          <c:smooth val="0"/>
          <c:extLst>
            <c:ext xmlns:c16="http://schemas.microsoft.com/office/drawing/2014/chart" uri="{C3380CC4-5D6E-409C-BE32-E72D297353CC}">
              <c16:uniqueId val="{00000001-B542-4DD6-9117-D0A38EC11D2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35.65</c:v>
                </c:pt>
                <c:pt idx="3">
                  <c:v>45.13</c:v>
                </c:pt>
                <c:pt idx="4">
                  <c:v>52.53</c:v>
                </c:pt>
              </c:numCache>
            </c:numRef>
          </c:val>
          <c:extLst>
            <c:ext xmlns:c16="http://schemas.microsoft.com/office/drawing/2014/chart" uri="{C3380CC4-5D6E-409C-BE32-E72D297353CC}">
              <c16:uniqueId val="{00000000-4F5D-4B60-9C4A-92611EADCDE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38.4</c:v>
                </c:pt>
                <c:pt idx="3">
                  <c:v>44.04</c:v>
                </c:pt>
                <c:pt idx="4">
                  <c:v>58.25</c:v>
                </c:pt>
              </c:numCache>
            </c:numRef>
          </c:val>
          <c:smooth val="0"/>
          <c:extLst>
            <c:ext xmlns:c16="http://schemas.microsoft.com/office/drawing/2014/chart" uri="{C3380CC4-5D6E-409C-BE32-E72D297353CC}">
              <c16:uniqueId val="{00000001-4F5D-4B60-9C4A-92611EADCDE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65AB-4DA5-8F2B-6779519E8D0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900.82</c:v>
                </c:pt>
                <c:pt idx="3">
                  <c:v>839.21</c:v>
                </c:pt>
                <c:pt idx="4">
                  <c:v>791.46</c:v>
                </c:pt>
              </c:numCache>
            </c:numRef>
          </c:val>
          <c:smooth val="0"/>
          <c:extLst>
            <c:ext xmlns:c16="http://schemas.microsoft.com/office/drawing/2014/chart" uri="{C3380CC4-5D6E-409C-BE32-E72D297353CC}">
              <c16:uniqueId val="{00000001-65AB-4DA5-8F2B-6779519E8D0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50.36</c:v>
                </c:pt>
                <c:pt idx="3">
                  <c:v>51.53</c:v>
                </c:pt>
                <c:pt idx="4">
                  <c:v>53.87</c:v>
                </c:pt>
              </c:numCache>
            </c:numRef>
          </c:val>
          <c:extLst>
            <c:ext xmlns:c16="http://schemas.microsoft.com/office/drawing/2014/chart" uri="{C3380CC4-5D6E-409C-BE32-E72D297353CC}">
              <c16:uniqueId val="{00000000-E14A-4CB2-B0BA-7088DCF7F1A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52.94</c:v>
                </c:pt>
                <c:pt idx="3">
                  <c:v>52.05</c:v>
                </c:pt>
                <c:pt idx="4">
                  <c:v>47.96</c:v>
                </c:pt>
              </c:numCache>
            </c:numRef>
          </c:val>
          <c:smooth val="0"/>
          <c:extLst>
            <c:ext xmlns:c16="http://schemas.microsoft.com/office/drawing/2014/chart" uri="{C3380CC4-5D6E-409C-BE32-E72D297353CC}">
              <c16:uniqueId val="{00000001-E14A-4CB2-B0BA-7088DCF7F1A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294.45999999999998</c:v>
                </c:pt>
                <c:pt idx="3">
                  <c:v>290.56</c:v>
                </c:pt>
                <c:pt idx="4">
                  <c:v>280.35000000000002</c:v>
                </c:pt>
              </c:numCache>
            </c:numRef>
          </c:val>
          <c:extLst>
            <c:ext xmlns:c16="http://schemas.microsoft.com/office/drawing/2014/chart" uri="{C3380CC4-5D6E-409C-BE32-E72D297353CC}">
              <c16:uniqueId val="{00000000-94CF-4018-981F-656C7FAFC44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303.27999999999997</c:v>
                </c:pt>
                <c:pt idx="3">
                  <c:v>301.86</c:v>
                </c:pt>
                <c:pt idx="4">
                  <c:v>325.85000000000002</c:v>
                </c:pt>
              </c:numCache>
            </c:numRef>
          </c:val>
          <c:smooth val="0"/>
          <c:extLst>
            <c:ext xmlns:c16="http://schemas.microsoft.com/office/drawing/2014/chart" uri="{C3380CC4-5D6E-409C-BE32-E72D297353CC}">
              <c16:uniqueId val="{00000001-94CF-4018-981F-656C7FAFC44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【104.30】</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【102.74】</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【47.19】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【798.10】</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【87.80】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【49.92】</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【286.33】</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【54.51】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【28.46】</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【0.03】</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【0.02】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workbookViewId="0">
      <selection activeCell="CC74" sqref="CC74"/>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2</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茨城県　城里町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7</v>
      </c>
      <c r="C7" s="62"/>
      <c r="D7" s="62"/>
      <c r="E7" s="62"/>
      <c r="F7" s="62"/>
      <c r="G7" s="62"/>
      <c r="H7" s="62"/>
      <c r="I7" s="62" t="s">
        <v>13</v>
      </c>
      <c r="J7" s="62"/>
      <c r="K7" s="62"/>
      <c r="L7" s="62"/>
      <c r="M7" s="62"/>
      <c r="N7" s="62"/>
      <c r="O7" s="62"/>
      <c r="P7" s="62" t="s">
        <v>6</v>
      </c>
      <c r="Q7" s="62"/>
      <c r="R7" s="62"/>
      <c r="S7" s="62"/>
      <c r="T7" s="62"/>
      <c r="U7" s="62"/>
      <c r="V7" s="62"/>
      <c r="W7" s="62" t="s">
        <v>15</v>
      </c>
      <c r="X7" s="62"/>
      <c r="Y7" s="62"/>
      <c r="Z7" s="62"/>
      <c r="AA7" s="62"/>
      <c r="AB7" s="62"/>
      <c r="AC7" s="62"/>
      <c r="AD7" s="62" t="s">
        <v>5</v>
      </c>
      <c r="AE7" s="62"/>
      <c r="AF7" s="62"/>
      <c r="AG7" s="62"/>
      <c r="AH7" s="62"/>
      <c r="AI7" s="62"/>
      <c r="AJ7" s="62"/>
      <c r="AK7" s="3"/>
      <c r="AL7" s="62" t="s">
        <v>16</v>
      </c>
      <c r="AM7" s="62"/>
      <c r="AN7" s="62"/>
      <c r="AO7" s="62"/>
      <c r="AP7" s="62"/>
      <c r="AQ7" s="62"/>
      <c r="AR7" s="62"/>
      <c r="AS7" s="62"/>
      <c r="AT7" s="62" t="s">
        <v>11</v>
      </c>
      <c r="AU7" s="62"/>
      <c r="AV7" s="62"/>
      <c r="AW7" s="62"/>
      <c r="AX7" s="62"/>
      <c r="AY7" s="62"/>
      <c r="AZ7" s="62"/>
      <c r="BA7" s="62"/>
      <c r="BB7" s="62" t="s">
        <v>17</v>
      </c>
      <c r="BC7" s="62"/>
      <c r="BD7" s="62"/>
      <c r="BE7" s="62"/>
      <c r="BF7" s="62"/>
      <c r="BG7" s="62"/>
      <c r="BH7" s="62"/>
      <c r="BI7" s="62"/>
      <c r="BJ7" s="3"/>
      <c r="BK7" s="3"/>
      <c r="BL7" s="73" t="s">
        <v>18</v>
      </c>
      <c r="BM7" s="74"/>
      <c r="BN7" s="74"/>
      <c r="BO7" s="74"/>
      <c r="BP7" s="74"/>
      <c r="BQ7" s="74"/>
      <c r="BR7" s="74"/>
      <c r="BS7" s="74"/>
      <c r="BT7" s="74"/>
      <c r="BU7" s="74"/>
      <c r="BV7" s="74"/>
      <c r="BW7" s="74"/>
      <c r="BX7" s="74"/>
      <c r="BY7" s="75"/>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56">
        <f>データ!S6</f>
        <v>17708</v>
      </c>
      <c r="AM8" s="56"/>
      <c r="AN8" s="56"/>
      <c r="AO8" s="56"/>
      <c r="AP8" s="56"/>
      <c r="AQ8" s="56"/>
      <c r="AR8" s="56"/>
      <c r="AS8" s="56"/>
      <c r="AT8" s="57">
        <f>データ!T6</f>
        <v>161.80000000000001</v>
      </c>
      <c r="AU8" s="57"/>
      <c r="AV8" s="57"/>
      <c r="AW8" s="57"/>
      <c r="AX8" s="57"/>
      <c r="AY8" s="57"/>
      <c r="AZ8" s="57"/>
      <c r="BA8" s="57"/>
      <c r="BB8" s="57">
        <f>データ!U6</f>
        <v>109.44</v>
      </c>
      <c r="BC8" s="57"/>
      <c r="BD8" s="57"/>
      <c r="BE8" s="57"/>
      <c r="BF8" s="57"/>
      <c r="BG8" s="57"/>
      <c r="BH8" s="57"/>
      <c r="BI8" s="57"/>
      <c r="BJ8" s="3"/>
      <c r="BK8" s="3"/>
      <c r="BL8" s="67" t="s">
        <v>12</v>
      </c>
      <c r="BM8" s="68"/>
      <c r="BN8" s="69" t="s">
        <v>20</v>
      </c>
      <c r="BO8" s="69"/>
      <c r="BP8" s="69"/>
      <c r="BQ8" s="69"/>
      <c r="BR8" s="69"/>
      <c r="BS8" s="69"/>
      <c r="BT8" s="69"/>
      <c r="BU8" s="69"/>
      <c r="BV8" s="69"/>
      <c r="BW8" s="69"/>
      <c r="BX8" s="69"/>
      <c r="BY8" s="70"/>
    </row>
    <row r="9" spans="1:78" ht="18.75" customHeight="1" x14ac:dyDescent="0.15">
      <c r="A9" s="2"/>
      <c r="B9" s="62" t="s">
        <v>23</v>
      </c>
      <c r="C9" s="62"/>
      <c r="D9" s="62"/>
      <c r="E9" s="62"/>
      <c r="F9" s="62"/>
      <c r="G9" s="62"/>
      <c r="H9" s="62"/>
      <c r="I9" s="62" t="s">
        <v>24</v>
      </c>
      <c r="J9" s="62"/>
      <c r="K9" s="62"/>
      <c r="L9" s="62"/>
      <c r="M9" s="62"/>
      <c r="N9" s="62"/>
      <c r="O9" s="62"/>
      <c r="P9" s="62" t="s">
        <v>26</v>
      </c>
      <c r="Q9" s="62"/>
      <c r="R9" s="62"/>
      <c r="S9" s="62"/>
      <c r="T9" s="62"/>
      <c r="U9" s="62"/>
      <c r="V9" s="62"/>
      <c r="W9" s="62" t="s">
        <v>27</v>
      </c>
      <c r="X9" s="62"/>
      <c r="Y9" s="62"/>
      <c r="Z9" s="62"/>
      <c r="AA9" s="62"/>
      <c r="AB9" s="62"/>
      <c r="AC9" s="62"/>
      <c r="AD9" s="62" t="s">
        <v>22</v>
      </c>
      <c r="AE9" s="62"/>
      <c r="AF9" s="62"/>
      <c r="AG9" s="62"/>
      <c r="AH9" s="62"/>
      <c r="AI9" s="62"/>
      <c r="AJ9" s="62"/>
      <c r="AK9" s="3"/>
      <c r="AL9" s="62" t="s">
        <v>30</v>
      </c>
      <c r="AM9" s="62"/>
      <c r="AN9" s="62"/>
      <c r="AO9" s="62"/>
      <c r="AP9" s="62"/>
      <c r="AQ9" s="62"/>
      <c r="AR9" s="62"/>
      <c r="AS9" s="62"/>
      <c r="AT9" s="62" t="s">
        <v>31</v>
      </c>
      <c r="AU9" s="62"/>
      <c r="AV9" s="62"/>
      <c r="AW9" s="62"/>
      <c r="AX9" s="62"/>
      <c r="AY9" s="62"/>
      <c r="AZ9" s="62"/>
      <c r="BA9" s="62"/>
      <c r="BB9" s="62" t="s">
        <v>34</v>
      </c>
      <c r="BC9" s="62"/>
      <c r="BD9" s="62"/>
      <c r="BE9" s="62"/>
      <c r="BF9" s="62"/>
      <c r="BG9" s="62"/>
      <c r="BH9" s="62"/>
      <c r="BI9" s="62"/>
      <c r="BJ9" s="3"/>
      <c r="BK9" s="3"/>
      <c r="BL9" s="63" t="s">
        <v>35</v>
      </c>
      <c r="BM9" s="64"/>
      <c r="BN9" s="65" t="s">
        <v>37</v>
      </c>
      <c r="BO9" s="65"/>
      <c r="BP9" s="65"/>
      <c r="BQ9" s="65"/>
      <c r="BR9" s="65"/>
      <c r="BS9" s="65"/>
      <c r="BT9" s="65"/>
      <c r="BU9" s="65"/>
      <c r="BV9" s="65"/>
      <c r="BW9" s="65"/>
      <c r="BX9" s="65"/>
      <c r="BY9" s="66"/>
    </row>
    <row r="10" spans="1:78" ht="18.75" customHeight="1" x14ac:dyDescent="0.15">
      <c r="A10" s="2"/>
      <c r="B10" s="57" t="str">
        <f>データ!N6</f>
        <v>-</v>
      </c>
      <c r="C10" s="57"/>
      <c r="D10" s="57"/>
      <c r="E10" s="57"/>
      <c r="F10" s="57"/>
      <c r="G10" s="57"/>
      <c r="H10" s="57"/>
      <c r="I10" s="57">
        <f>データ!O6</f>
        <v>77.819999999999993</v>
      </c>
      <c r="J10" s="57"/>
      <c r="K10" s="57"/>
      <c r="L10" s="57"/>
      <c r="M10" s="57"/>
      <c r="N10" s="57"/>
      <c r="O10" s="57"/>
      <c r="P10" s="57">
        <f>データ!P6</f>
        <v>19.600000000000001</v>
      </c>
      <c r="Q10" s="57"/>
      <c r="R10" s="57"/>
      <c r="S10" s="57"/>
      <c r="T10" s="57"/>
      <c r="U10" s="57"/>
      <c r="V10" s="57"/>
      <c r="W10" s="57">
        <f>データ!Q6</f>
        <v>94.52</v>
      </c>
      <c r="X10" s="57"/>
      <c r="Y10" s="57"/>
      <c r="Z10" s="57"/>
      <c r="AA10" s="57"/>
      <c r="AB10" s="57"/>
      <c r="AC10" s="57"/>
      <c r="AD10" s="56">
        <f>データ!R6</f>
        <v>2970</v>
      </c>
      <c r="AE10" s="56"/>
      <c r="AF10" s="56"/>
      <c r="AG10" s="56"/>
      <c r="AH10" s="56"/>
      <c r="AI10" s="56"/>
      <c r="AJ10" s="56"/>
      <c r="AK10" s="2"/>
      <c r="AL10" s="56">
        <f>データ!V6</f>
        <v>3439</v>
      </c>
      <c r="AM10" s="56"/>
      <c r="AN10" s="56"/>
      <c r="AO10" s="56"/>
      <c r="AP10" s="56"/>
      <c r="AQ10" s="56"/>
      <c r="AR10" s="56"/>
      <c r="AS10" s="56"/>
      <c r="AT10" s="57">
        <f>データ!W6</f>
        <v>4.32</v>
      </c>
      <c r="AU10" s="57"/>
      <c r="AV10" s="57"/>
      <c r="AW10" s="57"/>
      <c r="AX10" s="57"/>
      <c r="AY10" s="57"/>
      <c r="AZ10" s="57"/>
      <c r="BA10" s="57"/>
      <c r="BB10" s="57">
        <f>データ!X6</f>
        <v>796.06</v>
      </c>
      <c r="BC10" s="57"/>
      <c r="BD10" s="57"/>
      <c r="BE10" s="57"/>
      <c r="BF10" s="57"/>
      <c r="BG10" s="57"/>
      <c r="BH10" s="57"/>
      <c r="BI10" s="57"/>
      <c r="BJ10" s="2"/>
      <c r="BK10" s="2"/>
      <c r="BL10" s="58" t="s">
        <v>38</v>
      </c>
      <c r="BM10" s="59"/>
      <c r="BN10" s="60" t="s">
        <v>40</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0" t="s">
        <v>41</v>
      </c>
      <c r="BM11" s="30"/>
      <c r="BN11" s="30"/>
      <c r="BO11" s="30"/>
      <c r="BP11" s="30"/>
      <c r="BQ11" s="30"/>
      <c r="BR11" s="30"/>
      <c r="BS11" s="30"/>
      <c r="BT11" s="30"/>
      <c r="BU11" s="30"/>
      <c r="BV11" s="30"/>
      <c r="BW11" s="30"/>
      <c r="BX11" s="30"/>
      <c r="BY11" s="30"/>
      <c r="BZ11" s="3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0"/>
      <c r="BM12" s="30"/>
      <c r="BN12" s="30"/>
      <c r="BO12" s="30"/>
      <c r="BP12" s="30"/>
      <c r="BQ12" s="30"/>
      <c r="BR12" s="30"/>
      <c r="BS12" s="30"/>
      <c r="BT12" s="30"/>
      <c r="BU12" s="30"/>
      <c r="BV12" s="30"/>
      <c r="BW12" s="30"/>
      <c r="BX12" s="30"/>
      <c r="BY12" s="30"/>
      <c r="BZ12" s="3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1"/>
      <c r="BM13" s="31"/>
      <c r="BN13" s="31"/>
      <c r="BO13" s="31"/>
      <c r="BP13" s="31"/>
      <c r="BQ13" s="31"/>
      <c r="BR13" s="31"/>
      <c r="BS13" s="31"/>
      <c r="BT13" s="31"/>
      <c r="BU13" s="31"/>
      <c r="BV13" s="31"/>
      <c r="BW13" s="31"/>
      <c r="BX13" s="31"/>
      <c r="BY13" s="31"/>
      <c r="BZ13" s="31"/>
    </row>
    <row r="14" spans="1:78" ht="13.5" customHeight="1" x14ac:dyDescent="0.15">
      <c r="A14" s="2"/>
      <c r="B14" s="32" t="s">
        <v>29</v>
      </c>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4"/>
      <c r="BK14" s="2"/>
      <c r="BL14" s="38" t="s">
        <v>42</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44" t="s">
        <v>113</v>
      </c>
      <c r="BM16" s="45"/>
      <c r="BN16" s="45"/>
      <c r="BO16" s="45"/>
      <c r="BP16" s="45"/>
      <c r="BQ16" s="45"/>
      <c r="BR16" s="45"/>
      <c r="BS16" s="45"/>
      <c r="BT16" s="45"/>
      <c r="BU16" s="45"/>
      <c r="BV16" s="45"/>
      <c r="BW16" s="45"/>
      <c r="BX16" s="45"/>
      <c r="BY16" s="45"/>
      <c r="BZ16" s="4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44"/>
      <c r="BM17" s="45"/>
      <c r="BN17" s="45"/>
      <c r="BO17" s="45"/>
      <c r="BP17" s="45"/>
      <c r="BQ17" s="45"/>
      <c r="BR17" s="45"/>
      <c r="BS17" s="45"/>
      <c r="BT17" s="45"/>
      <c r="BU17" s="45"/>
      <c r="BV17" s="45"/>
      <c r="BW17" s="45"/>
      <c r="BX17" s="45"/>
      <c r="BY17" s="45"/>
      <c r="BZ17" s="4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44"/>
      <c r="BM18" s="45"/>
      <c r="BN18" s="45"/>
      <c r="BO18" s="45"/>
      <c r="BP18" s="45"/>
      <c r="BQ18" s="45"/>
      <c r="BR18" s="45"/>
      <c r="BS18" s="45"/>
      <c r="BT18" s="45"/>
      <c r="BU18" s="45"/>
      <c r="BV18" s="45"/>
      <c r="BW18" s="45"/>
      <c r="BX18" s="45"/>
      <c r="BY18" s="45"/>
      <c r="BZ18" s="4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44"/>
      <c r="BM19" s="45"/>
      <c r="BN19" s="45"/>
      <c r="BO19" s="45"/>
      <c r="BP19" s="45"/>
      <c r="BQ19" s="45"/>
      <c r="BR19" s="45"/>
      <c r="BS19" s="45"/>
      <c r="BT19" s="45"/>
      <c r="BU19" s="45"/>
      <c r="BV19" s="45"/>
      <c r="BW19" s="45"/>
      <c r="BX19" s="45"/>
      <c r="BY19" s="45"/>
      <c r="BZ19" s="4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44"/>
      <c r="BM20" s="45"/>
      <c r="BN20" s="45"/>
      <c r="BO20" s="45"/>
      <c r="BP20" s="45"/>
      <c r="BQ20" s="45"/>
      <c r="BR20" s="45"/>
      <c r="BS20" s="45"/>
      <c r="BT20" s="45"/>
      <c r="BU20" s="45"/>
      <c r="BV20" s="45"/>
      <c r="BW20" s="45"/>
      <c r="BX20" s="45"/>
      <c r="BY20" s="45"/>
      <c r="BZ20" s="4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44"/>
      <c r="BM21" s="45"/>
      <c r="BN21" s="45"/>
      <c r="BO21" s="45"/>
      <c r="BP21" s="45"/>
      <c r="BQ21" s="45"/>
      <c r="BR21" s="45"/>
      <c r="BS21" s="45"/>
      <c r="BT21" s="45"/>
      <c r="BU21" s="45"/>
      <c r="BV21" s="45"/>
      <c r="BW21" s="45"/>
      <c r="BX21" s="45"/>
      <c r="BY21" s="45"/>
      <c r="BZ21" s="4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44"/>
      <c r="BM22" s="45"/>
      <c r="BN22" s="45"/>
      <c r="BO22" s="45"/>
      <c r="BP22" s="45"/>
      <c r="BQ22" s="45"/>
      <c r="BR22" s="45"/>
      <c r="BS22" s="45"/>
      <c r="BT22" s="45"/>
      <c r="BU22" s="45"/>
      <c r="BV22" s="45"/>
      <c r="BW22" s="45"/>
      <c r="BX22" s="45"/>
      <c r="BY22" s="45"/>
      <c r="BZ22" s="4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44"/>
      <c r="BM23" s="45"/>
      <c r="BN23" s="45"/>
      <c r="BO23" s="45"/>
      <c r="BP23" s="45"/>
      <c r="BQ23" s="45"/>
      <c r="BR23" s="45"/>
      <c r="BS23" s="45"/>
      <c r="BT23" s="45"/>
      <c r="BU23" s="45"/>
      <c r="BV23" s="45"/>
      <c r="BW23" s="45"/>
      <c r="BX23" s="45"/>
      <c r="BY23" s="45"/>
      <c r="BZ23" s="4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44"/>
      <c r="BM24" s="45"/>
      <c r="BN24" s="45"/>
      <c r="BO24" s="45"/>
      <c r="BP24" s="45"/>
      <c r="BQ24" s="45"/>
      <c r="BR24" s="45"/>
      <c r="BS24" s="45"/>
      <c r="BT24" s="45"/>
      <c r="BU24" s="45"/>
      <c r="BV24" s="45"/>
      <c r="BW24" s="45"/>
      <c r="BX24" s="45"/>
      <c r="BY24" s="45"/>
      <c r="BZ24" s="4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44"/>
      <c r="BM25" s="45"/>
      <c r="BN25" s="45"/>
      <c r="BO25" s="45"/>
      <c r="BP25" s="45"/>
      <c r="BQ25" s="45"/>
      <c r="BR25" s="45"/>
      <c r="BS25" s="45"/>
      <c r="BT25" s="45"/>
      <c r="BU25" s="45"/>
      <c r="BV25" s="45"/>
      <c r="BW25" s="45"/>
      <c r="BX25" s="45"/>
      <c r="BY25" s="45"/>
      <c r="BZ25" s="4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44"/>
      <c r="BM26" s="45"/>
      <c r="BN26" s="45"/>
      <c r="BO26" s="45"/>
      <c r="BP26" s="45"/>
      <c r="BQ26" s="45"/>
      <c r="BR26" s="45"/>
      <c r="BS26" s="45"/>
      <c r="BT26" s="45"/>
      <c r="BU26" s="45"/>
      <c r="BV26" s="45"/>
      <c r="BW26" s="45"/>
      <c r="BX26" s="45"/>
      <c r="BY26" s="45"/>
      <c r="BZ26" s="4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44"/>
      <c r="BM27" s="45"/>
      <c r="BN27" s="45"/>
      <c r="BO27" s="45"/>
      <c r="BP27" s="45"/>
      <c r="BQ27" s="45"/>
      <c r="BR27" s="45"/>
      <c r="BS27" s="45"/>
      <c r="BT27" s="45"/>
      <c r="BU27" s="45"/>
      <c r="BV27" s="45"/>
      <c r="BW27" s="45"/>
      <c r="BX27" s="45"/>
      <c r="BY27" s="45"/>
      <c r="BZ27" s="4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44"/>
      <c r="BM28" s="45"/>
      <c r="BN28" s="45"/>
      <c r="BO28" s="45"/>
      <c r="BP28" s="45"/>
      <c r="BQ28" s="45"/>
      <c r="BR28" s="45"/>
      <c r="BS28" s="45"/>
      <c r="BT28" s="45"/>
      <c r="BU28" s="45"/>
      <c r="BV28" s="45"/>
      <c r="BW28" s="45"/>
      <c r="BX28" s="45"/>
      <c r="BY28" s="45"/>
      <c r="BZ28" s="4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44"/>
      <c r="BM29" s="45"/>
      <c r="BN29" s="45"/>
      <c r="BO29" s="45"/>
      <c r="BP29" s="45"/>
      <c r="BQ29" s="45"/>
      <c r="BR29" s="45"/>
      <c r="BS29" s="45"/>
      <c r="BT29" s="45"/>
      <c r="BU29" s="45"/>
      <c r="BV29" s="45"/>
      <c r="BW29" s="45"/>
      <c r="BX29" s="45"/>
      <c r="BY29" s="45"/>
      <c r="BZ29" s="4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44"/>
      <c r="BM30" s="45"/>
      <c r="BN30" s="45"/>
      <c r="BO30" s="45"/>
      <c r="BP30" s="45"/>
      <c r="BQ30" s="45"/>
      <c r="BR30" s="45"/>
      <c r="BS30" s="45"/>
      <c r="BT30" s="45"/>
      <c r="BU30" s="45"/>
      <c r="BV30" s="45"/>
      <c r="BW30" s="45"/>
      <c r="BX30" s="45"/>
      <c r="BY30" s="45"/>
      <c r="BZ30" s="4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44"/>
      <c r="BM31" s="45"/>
      <c r="BN31" s="45"/>
      <c r="BO31" s="45"/>
      <c r="BP31" s="45"/>
      <c r="BQ31" s="45"/>
      <c r="BR31" s="45"/>
      <c r="BS31" s="45"/>
      <c r="BT31" s="45"/>
      <c r="BU31" s="45"/>
      <c r="BV31" s="45"/>
      <c r="BW31" s="45"/>
      <c r="BX31" s="45"/>
      <c r="BY31" s="45"/>
      <c r="BZ31" s="4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44"/>
      <c r="BM32" s="45"/>
      <c r="BN32" s="45"/>
      <c r="BO32" s="45"/>
      <c r="BP32" s="45"/>
      <c r="BQ32" s="45"/>
      <c r="BR32" s="45"/>
      <c r="BS32" s="45"/>
      <c r="BT32" s="45"/>
      <c r="BU32" s="45"/>
      <c r="BV32" s="45"/>
      <c r="BW32" s="45"/>
      <c r="BX32" s="45"/>
      <c r="BY32" s="45"/>
      <c r="BZ32" s="4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44"/>
      <c r="BM33" s="45"/>
      <c r="BN33" s="45"/>
      <c r="BO33" s="45"/>
      <c r="BP33" s="45"/>
      <c r="BQ33" s="45"/>
      <c r="BR33" s="45"/>
      <c r="BS33" s="45"/>
      <c r="BT33" s="45"/>
      <c r="BU33" s="45"/>
      <c r="BV33" s="45"/>
      <c r="BW33" s="45"/>
      <c r="BX33" s="45"/>
      <c r="BY33" s="45"/>
      <c r="BZ33" s="46"/>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44"/>
      <c r="BM34" s="45"/>
      <c r="BN34" s="45"/>
      <c r="BO34" s="45"/>
      <c r="BP34" s="45"/>
      <c r="BQ34" s="45"/>
      <c r="BR34" s="45"/>
      <c r="BS34" s="45"/>
      <c r="BT34" s="45"/>
      <c r="BU34" s="45"/>
      <c r="BV34" s="45"/>
      <c r="BW34" s="45"/>
      <c r="BX34" s="45"/>
      <c r="BY34" s="45"/>
      <c r="BZ34" s="46"/>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44"/>
      <c r="BM35" s="45"/>
      <c r="BN35" s="45"/>
      <c r="BO35" s="45"/>
      <c r="BP35" s="45"/>
      <c r="BQ35" s="45"/>
      <c r="BR35" s="45"/>
      <c r="BS35" s="45"/>
      <c r="BT35" s="45"/>
      <c r="BU35" s="45"/>
      <c r="BV35" s="45"/>
      <c r="BW35" s="45"/>
      <c r="BX35" s="45"/>
      <c r="BY35" s="45"/>
      <c r="BZ35" s="4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44"/>
      <c r="BM36" s="45"/>
      <c r="BN36" s="45"/>
      <c r="BO36" s="45"/>
      <c r="BP36" s="45"/>
      <c r="BQ36" s="45"/>
      <c r="BR36" s="45"/>
      <c r="BS36" s="45"/>
      <c r="BT36" s="45"/>
      <c r="BU36" s="45"/>
      <c r="BV36" s="45"/>
      <c r="BW36" s="45"/>
      <c r="BX36" s="45"/>
      <c r="BY36" s="45"/>
      <c r="BZ36" s="4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44"/>
      <c r="BM37" s="45"/>
      <c r="BN37" s="45"/>
      <c r="BO37" s="45"/>
      <c r="BP37" s="45"/>
      <c r="BQ37" s="45"/>
      <c r="BR37" s="45"/>
      <c r="BS37" s="45"/>
      <c r="BT37" s="45"/>
      <c r="BU37" s="45"/>
      <c r="BV37" s="45"/>
      <c r="BW37" s="45"/>
      <c r="BX37" s="45"/>
      <c r="BY37" s="45"/>
      <c r="BZ37" s="4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44"/>
      <c r="BM38" s="45"/>
      <c r="BN38" s="45"/>
      <c r="BO38" s="45"/>
      <c r="BP38" s="45"/>
      <c r="BQ38" s="45"/>
      <c r="BR38" s="45"/>
      <c r="BS38" s="45"/>
      <c r="BT38" s="45"/>
      <c r="BU38" s="45"/>
      <c r="BV38" s="45"/>
      <c r="BW38" s="45"/>
      <c r="BX38" s="45"/>
      <c r="BY38" s="45"/>
      <c r="BZ38" s="4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44"/>
      <c r="BM39" s="45"/>
      <c r="BN39" s="45"/>
      <c r="BO39" s="45"/>
      <c r="BP39" s="45"/>
      <c r="BQ39" s="45"/>
      <c r="BR39" s="45"/>
      <c r="BS39" s="45"/>
      <c r="BT39" s="45"/>
      <c r="BU39" s="45"/>
      <c r="BV39" s="45"/>
      <c r="BW39" s="45"/>
      <c r="BX39" s="45"/>
      <c r="BY39" s="45"/>
      <c r="BZ39" s="4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44"/>
      <c r="BM40" s="45"/>
      <c r="BN40" s="45"/>
      <c r="BO40" s="45"/>
      <c r="BP40" s="45"/>
      <c r="BQ40" s="45"/>
      <c r="BR40" s="45"/>
      <c r="BS40" s="45"/>
      <c r="BT40" s="45"/>
      <c r="BU40" s="45"/>
      <c r="BV40" s="45"/>
      <c r="BW40" s="45"/>
      <c r="BX40" s="45"/>
      <c r="BY40" s="45"/>
      <c r="BZ40" s="4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44"/>
      <c r="BM41" s="45"/>
      <c r="BN41" s="45"/>
      <c r="BO41" s="45"/>
      <c r="BP41" s="45"/>
      <c r="BQ41" s="45"/>
      <c r="BR41" s="45"/>
      <c r="BS41" s="45"/>
      <c r="BT41" s="45"/>
      <c r="BU41" s="45"/>
      <c r="BV41" s="45"/>
      <c r="BW41" s="45"/>
      <c r="BX41" s="45"/>
      <c r="BY41" s="45"/>
      <c r="BZ41" s="4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44"/>
      <c r="BM42" s="45"/>
      <c r="BN42" s="45"/>
      <c r="BO42" s="45"/>
      <c r="BP42" s="45"/>
      <c r="BQ42" s="45"/>
      <c r="BR42" s="45"/>
      <c r="BS42" s="45"/>
      <c r="BT42" s="45"/>
      <c r="BU42" s="45"/>
      <c r="BV42" s="45"/>
      <c r="BW42" s="45"/>
      <c r="BX42" s="45"/>
      <c r="BY42" s="45"/>
      <c r="BZ42" s="4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44"/>
      <c r="BM43" s="45"/>
      <c r="BN43" s="45"/>
      <c r="BO43" s="45"/>
      <c r="BP43" s="45"/>
      <c r="BQ43" s="45"/>
      <c r="BR43" s="45"/>
      <c r="BS43" s="45"/>
      <c r="BT43" s="45"/>
      <c r="BU43" s="45"/>
      <c r="BV43" s="45"/>
      <c r="BW43" s="45"/>
      <c r="BX43" s="45"/>
      <c r="BY43" s="45"/>
      <c r="BZ43" s="4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47"/>
      <c r="BM44" s="48"/>
      <c r="BN44" s="48"/>
      <c r="BO44" s="48"/>
      <c r="BP44" s="48"/>
      <c r="BQ44" s="48"/>
      <c r="BR44" s="48"/>
      <c r="BS44" s="48"/>
      <c r="BT44" s="48"/>
      <c r="BU44" s="48"/>
      <c r="BV44" s="48"/>
      <c r="BW44" s="48"/>
      <c r="BX44" s="48"/>
      <c r="BY44" s="48"/>
      <c r="BZ44" s="4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38" t="s">
        <v>44</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44" t="s">
        <v>112</v>
      </c>
      <c r="BM47" s="45"/>
      <c r="BN47" s="45"/>
      <c r="BO47" s="45"/>
      <c r="BP47" s="45"/>
      <c r="BQ47" s="45"/>
      <c r="BR47" s="45"/>
      <c r="BS47" s="45"/>
      <c r="BT47" s="45"/>
      <c r="BU47" s="45"/>
      <c r="BV47" s="45"/>
      <c r="BW47" s="45"/>
      <c r="BX47" s="45"/>
      <c r="BY47" s="45"/>
      <c r="BZ47" s="4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44"/>
      <c r="BM48" s="45"/>
      <c r="BN48" s="45"/>
      <c r="BO48" s="45"/>
      <c r="BP48" s="45"/>
      <c r="BQ48" s="45"/>
      <c r="BR48" s="45"/>
      <c r="BS48" s="45"/>
      <c r="BT48" s="45"/>
      <c r="BU48" s="45"/>
      <c r="BV48" s="45"/>
      <c r="BW48" s="45"/>
      <c r="BX48" s="45"/>
      <c r="BY48" s="45"/>
      <c r="BZ48" s="4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44"/>
      <c r="BM49" s="45"/>
      <c r="BN49" s="45"/>
      <c r="BO49" s="45"/>
      <c r="BP49" s="45"/>
      <c r="BQ49" s="45"/>
      <c r="BR49" s="45"/>
      <c r="BS49" s="45"/>
      <c r="BT49" s="45"/>
      <c r="BU49" s="45"/>
      <c r="BV49" s="45"/>
      <c r="BW49" s="45"/>
      <c r="BX49" s="45"/>
      <c r="BY49" s="45"/>
      <c r="BZ49" s="4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44"/>
      <c r="BM50" s="45"/>
      <c r="BN50" s="45"/>
      <c r="BO50" s="45"/>
      <c r="BP50" s="45"/>
      <c r="BQ50" s="45"/>
      <c r="BR50" s="45"/>
      <c r="BS50" s="45"/>
      <c r="BT50" s="45"/>
      <c r="BU50" s="45"/>
      <c r="BV50" s="45"/>
      <c r="BW50" s="45"/>
      <c r="BX50" s="45"/>
      <c r="BY50" s="45"/>
      <c r="BZ50" s="4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44"/>
      <c r="BM51" s="45"/>
      <c r="BN51" s="45"/>
      <c r="BO51" s="45"/>
      <c r="BP51" s="45"/>
      <c r="BQ51" s="45"/>
      <c r="BR51" s="45"/>
      <c r="BS51" s="45"/>
      <c r="BT51" s="45"/>
      <c r="BU51" s="45"/>
      <c r="BV51" s="45"/>
      <c r="BW51" s="45"/>
      <c r="BX51" s="45"/>
      <c r="BY51" s="45"/>
      <c r="BZ51" s="4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44"/>
      <c r="BM52" s="45"/>
      <c r="BN52" s="45"/>
      <c r="BO52" s="45"/>
      <c r="BP52" s="45"/>
      <c r="BQ52" s="45"/>
      <c r="BR52" s="45"/>
      <c r="BS52" s="45"/>
      <c r="BT52" s="45"/>
      <c r="BU52" s="45"/>
      <c r="BV52" s="45"/>
      <c r="BW52" s="45"/>
      <c r="BX52" s="45"/>
      <c r="BY52" s="45"/>
      <c r="BZ52" s="4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44"/>
      <c r="BM53" s="45"/>
      <c r="BN53" s="45"/>
      <c r="BO53" s="45"/>
      <c r="BP53" s="45"/>
      <c r="BQ53" s="45"/>
      <c r="BR53" s="45"/>
      <c r="BS53" s="45"/>
      <c r="BT53" s="45"/>
      <c r="BU53" s="45"/>
      <c r="BV53" s="45"/>
      <c r="BW53" s="45"/>
      <c r="BX53" s="45"/>
      <c r="BY53" s="45"/>
      <c r="BZ53" s="4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44"/>
      <c r="BM54" s="45"/>
      <c r="BN54" s="45"/>
      <c r="BO54" s="45"/>
      <c r="BP54" s="45"/>
      <c r="BQ54" s="45"/>
      <c r="BR54" s="45"/>
      <c r="BS54" s="45"/>
      <c r="BT54" s="45"/>
      <c r="BU54" s="45"/>
      <c r="BV54" s="45"/>
      <c r="BW54" s="45"/>
      <c r="BX54" s="45"/>
      <c r="BY54" s="45"/>
      <c r="BZ54" s="4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44"/>
      <c r="BM55" s="45"/>
      <c r="BN55" s="45"/>
      <c r="BO55" s="45"/>
      <c r="BP55" s="45"/>
      <c r="BQ55" s="45"/>
      <c r="BR55" s="45"/>
      <c r="BS55" s="45"/>
      <c r="BT55" s="45"/>
      <c r="BU55" s="45"/>
      <c r="BV55" s="45"/>
      <c r="BW55" s="45"/>
      <c r="BX55" s="45"/>
      <c r="BY55" s="45"/>
      <c r="BZ55" s="46"/>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44"/>
      <c r="BM56" s="45"/>
      <c r="BN56" s="45"/>
      <c r="BO56" s="45"/>
      <c r="BP56" s="45"/>
      <c r="BQ56" s="45"/>
      <c r="BR56" s="45"/>
      <c r="BS56" s="45"/>
      <c r="BT56" s="45"/>
      <c r="BU56" s="45"/>
      <c r="BV56" s="45"/>
      <c r="BW56" s="45"/>
      <c r="BX56" s="45"/>
      <c r="BY56" s="45"/>
      <c r="BZ56" s="46"/>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44"/>
      <c r="BM57" s="45"/>
      <c r="BN57" s="45"/>
      <c r="BO57" s="45"/>
      <c r="BP57" s="45"/>
      <c r="BQ57" s="45"/>
      <c r="BR57" s="45"/>
      <c r="BS57" s="45"/>
      <c r="BT57" s="45"/>
      <c r="BU57" s="45"/>
      <c r="BV57" s="45"/>
      <c r="BW57" s="45"/>
      <c r="BX57" s="45"/>
      <c r="BY57" s="45"/>
      <c r="BZ57" s="46"/>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44"/>
      <c r="BM58" s="45"/>
      <c r="BN58" s="45"/>
      <c r="BO58" s="45"/>
      <c r="BP58" s="45"/>
      <c r="BQ58" s="45"/>
      <c r="BR58" s="45"/>
      <c r="BS58" s="45"/>
      <c r="BT58" s="45"/>
      <c r="BU58" s="45"/>
      <c r="BV58" s="45"/>
      <c r="BW58" s="45"/>
      <c r="BX58" s="45"/>
      <c r="BY58" s="45"/>
      <c r="BZ58" s="46"/>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44"/>
      <c r="BM59" s="45"/>
      <c r="BN59" s="45"/>
      <c r="BO59" s="45"/>
      <c r="BP59" s="45"/>
      <c r="BQ59" s="45"/>
      <c r="BR59" s="45"/>
      <c r="BS59" s="45"/>
      <c r="BT59" s="45"/>
      <c r="BU59" s="45"/>
      <c r="BV59" s="45"/>
      <c r="BW59" s="45"/>
      <c r="BX59" s="45"/>
      <c r="BY59" s="45"/>
      <c r="BZ59" s="46"/>
    </row>
    <row r="60" spans="1:78" ht="13.5" customHeight="1" x14ac:dyDescent="0.15">
      <c r="A60" s="2"/>
      <c r="B60" s="35" t="s">
        <v>10</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44"/>
      <c r="BM60" s="45"/>
      <c r="BN60" s="45"/>
      <c r="BO60" s="45"/>
      <c r="BP60" s="45"/>
      <c r="BQ60" s="45"/>
      <c r="BR60" s="45"/>
      <c r="BS60" s="45"/>
      <c r="BT60" s="45"/>
      <c r="BU60" s="45"/>
      <c r="BV60" s="45"/>
      <c r="BW60" s="45"/>
      <c r="BX60" s="45"/>
      <c r="BY60" s="45"/>
      <c r="BZ60" s="46"/>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44"/>
      <c r="BM61" s="45"/>
      <c r="BN61" s="45"/>
      <c r="BO61" s="45"/>
      <c r="BP61" s="45"/>
      <c r="BQ61" s="45"/>
      <c r="BR61" s="45"/>
      <c r="BS61" s="45"/>
      <c r="BT61" s="45"/>
      <c r="BU61" s="45"/>
      <c r="BV61" s="45"/>
      <c r="BW61" s="45"/>
      <c r="BX61" s="45"/>
      <c r="BY61" s="45"/>
      <c r="BZ61" s="4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44"/>
      <c r="BM62" s="45"/>
      <c r="BN62" s="45"/>
      <c r="BO62" s="45"/>
      <c r="BP62" s="45"/>
      <c r="BQ62" s="45"/>
      <c r="BR62" s="45"/>
      <c r="BS62" s="45"/>
      <c r="BT62" s="45"/>
      <c r="BU62" s="45"/>
      <c r="BV62" s="45"/>
      <c r="BW62" s="45"/>
      <c r="BX62" s="45"/>
      <c r="BY62" s="45"/>
      <c r="BZ62" s="4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47"/>
      <c r="BM63" s="48"/>
      <c r="BN63" s="48"/>
      <c r="BO63" s="48"/>
      <c r="BP63" s="48"/>
      <c r="BQ63" s="48"/>
      <c r="BR63" s="48"/>
      <c r="BS63" s="48"/>
      <c r="BT63" s="48"/>
      <c r="BU63" s="48"/>
      <c r="BV63" s="48"/>
      <c r="BW63" s="48"/>
      <c r="BX63" s="48"/>
      <c r="BY63" s="48"/>
      <c r="BZ63" s="4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38" t="s">
        <v>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50" t="s">
        <v>21</v>
      </c>
      <c r="BM66" s="51"/>
      <c r="BN66" s="51"/>
      <c r="BO66" s="51"/>
      <c r="BP66" s="51"/>
      <c r="BQ66" s="51"/>
      <c r="BR66" s="51"/>
      <c r="BS66" s="51"/>
      <c r="BT66" s="51"/>
      <c r="BU66" s="51"/>
      <c r="BV66" s="51"/>
      <c r="BW66" s="51"/>
      <c r="BX66" s="51"/>
      <c r="BY66" s="51"/>
      <c r="BZ66" s="5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50"/>
      <c r="BM67" s="51"/>
      <c r="BN67" s="51"/>
      <c r="BO67" s="51"/>
      <c r="BP67" s="51"/>
      <c r="BQ67" s="51"/>
      <c r="BR67" s="51"/>
      <c r="BS67" s="51"/>
      <c r="BT67" s="51"/>
      <c r="BU67" s="51"/>
      <c r="BV67" s="51"/>
      <c r="BW67" s="51"/>
      <c r="BX67" s="51"/>
      <c r="BY67" s="51"/>
      <c r="BZ67" s="5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50"/>
      <c r="BM68" s="51"/>
      <c r="BN68" s="51"/>
      <c r="BO68" s="51"/>
      <c r="BP68" s="51"/>
      <c r="BQ68" s="51"/>
      <c r="BR68" s="51"/>
      <c r="BS68" s="51"/>
      <c r="BT68" s="51"/>
      <c r="BU68" s="51"/>
      <c r="BV68" s="51"/>
      <c r="BW68" s="51"/>
      <c r="BX68" s="51"/>
      <c r="BY68" s="51"/>
      <c r="BZ68" s="5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50"/>
      <c r="BM69" s="51"/>
      <c r="BN69" s="51"/>
      <c r="BO69" s="51"/>
      <c r="BP69" s="51"/>
      <c r="BQ69" s="51"/>
      <c r="BR69" s="51"/>
      <c r="BS69" s="51"/>
      <c r="BT69" s="51"/>
      <c r="BU69" s="51"/>
      <c r="BV69" s="51"/>
      <c r="BW69" s="51"/>
      <c r="BX69" s="51"/>
      <c r="BY69" s="51"/>
      <c r="BZ69" s="5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50"/>
      <c r="BM70" s="51"/>
      <c r="BN70" s="51"/>
      <c r="BO70" s="51"/>
      <c r="BP70" s="51"/>
      <c r="BQ70" s="51"/>
      <c r="BR70" s="51"/>
      <c r="BS70" s="51"/>
      <c r="BT70" s="51"/>
      <c r="BU70" s="51"/>
      <c r="BV70" s="51"/>
      <c r="BW70" s="51"/>
      <c r="BX70" s="51"/>
      <c r="BY70" s="51"/>
      <c r="BZ70" s="5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50"/>
      <c r="BM71" s="51"/>
      <c r="BN71" s="51"/>
      <c r="BO71" s="51"/>
      <c r="BP71" s="51"/>
      <c r="BQ71" s="51"/>
      <c r="BR71" s="51"/>
      <c r="BS71" s="51"/>
      <c r="BT71" s="51"/>
      <c r="BU71" s="51"/>
      <c r="BV71" s="51"/>
      <c r="BW71" s="51"/>
      <c r="BX71" s="51"/>
      <c r="BY71" s="51"/>
      <c r="BZ71" s="5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50"/>
      <c r="BM72" s="51"/>
      <c r="BN72" s="51"/>
      <c r="BO72" s="51"/>
      <c r="BP72" s="51"/>
      <c r="BQ72" s="51"/>
      <c r="BR72" s="51"/>
      <c r="BS72" s="51"/>
      <c r="BT72" s="51"/>
      <c r="BU72" s="51"/>
      <c r="BV72" s="51"/>
      <c r="BW72" s="51"/>
      <c r="BX72" s="51"/>
      <c r="BY72" s="51"/>
      <c r="BZ72" s="5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50"/>
      <c r="BM73" s="51"/>
      <c r="BN73" s="51"/>
      <c r="BO73" s="51"/>
      <c r="BP73" s="51"/>
      <c r="BQ73" s="51"/>
      <c r="BR73" s="51"/>
      <c r="BS73" s="51"/>
      <c r="BT73" s="51"/>
      <c r="BU73" s="51"/>
      <c r="BV73" s="51"/>
      <c r="BW73" s="51"/>
      <c r="BX73" s="51"/>
      <c r="BY73" s="51"/>
      <c r="BZ73" s="5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50"/>
      <c r="BM74" s="51"/>
      <c r="BN74" s="51"/>
      <c r="BO74" s="51"/>
      <c r="BP74" s="51"/>
      <c r="BQ74" s="51"/>
      <c r="BR74" s="51"/>
      <c r="BS74" s="51"/>
      <c r="BT74" s="51"/>
      <c r="BU74" s="51"/>
      <c r="BV74" s="51"/>
      <c r="BW74" s="51"/>
      <c r="BX74" s="51"/>
      <c r="BY74" s="51"/>
      <c r="BZ74" s="5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50"/>
      <c r="BM75" s="51"/>
      <c r="BN75" s="51"/>
      <c r="BO75" s="51"/>
      <c r="BP75" s="51"/>
      <c r="BQ75" s="51"/>
      <c r="BR75" s="51"/>
      <c r="BS75" s="51"/>
      <c r="BT75" s="51"/>
      <c r="BU75" s="51"/>
      <c r="BV75" s="51"/>
      <c r="BW75" s="51"/>
      <c r="BX75" s="51"/>
      <c r="BY75" s="51"/>
      <c r="BZ75" s="5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50"/>
      <c r="BM76" s="51"/>
      <c r="BN76" s="51"/>
      <c r="BO76" s="51"/>
      <c r="BP76" s="51"/>
      <c r="BQ76" s="51"/>
      <c r="BR76" s="51"/>
      <c r="BS76" s="51"/>
      <c r="BT76" s="51"/>
      <c r="BU76" s="51"/>
      <c r="BV76" s="51"/>
      <c r="BW76" s="51"/>
      <c r="BX76" s="51"/>
      <c r="BY76" s="51"/>
      <c r="BZ76" s="5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50"/>
      <c r="BM77" s="51"/>
      <c r="BN77" s="51"/>
      <c r="BO77" s="51"/>
      <c r="BP77" s="51"/>
      <c r="BQ77" s="51"/>
      <c r="BR77" s="51"/>
      <c r="BS77" s="51"/>
      <c r="BT77" s="51"/>
      <c r="BU77" s="51"/>
      <c r="BV77" s="51"/>
      <c r="BW77" s="51"/>
      <c r="BX77" s="51"/>
      <c r="BY77" s="51"/>
      <c r="BZ77" s="5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50"/>
      <c r="BM78" s="51"/>
      <c r="BN78" s="51"/>
      <c r="BO78" s="51"/>
      <c r="BP78" s="51"/>
      <c r="BQ78" s="51"/>
      <c r="BR78" s="51"/>
      <c r="BS78" s="51"/>
      <c r="BT78" s="51"/>
      <c r="BU78" s="51"/>
      <c r="BV78" s="51"/>
      <c r="BW78" s="51"/>
      <c r="BX78" s="51"/>
      <c r="BY78" s="51"/>
      <c r="BZ78" s="52"/>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50"/>
      <c r="BM79" s="51"/>
      <c r="BN79" s="51"/>
      <c r="BO79" s="51"/>
      <c r="BP79" s="51"/>
      <c r="BQ79" s="51"/>
      <c r="BR79" s="51"/>
      <c r="BS79" s="51"/>
      <c r="BT79" s="51"/>
      <c r="BU79" s="51"/>
      <c r="BV79" s="51"/>
      <c r="BW79" s="51"/>
      <c r="BX79" s="51"/>
      <c r="BY79" s="51"/>
      <c r="BZ79" s="52"/>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50"/>
      <c r="BM80" s="51"/>
      <c r="BN80" s="51"/>
      <c r="BO80" s="51"/>
      <c r="BP80" s="51"/>
      <c r="BQ80" s="51"/>
      <c r="BR80" s="51"/>
      <c r="BS80" s="51"/>
      <c r="BT80" s="51"/>
      <c r="BU80" s="51"/>
      <c r="BV80" s="51"/>
      <c r="BW80" s="51"/>
      <c r="BX80" s="51"/>
      <c r="BY80" s="51"/>
      <c r="BZ80" s="52"/>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50"/>
      <c r="BM81" s="51"/>
      <c r="BN81" s="51"/>
      <c r="BO81" s="51"/>
      <c r="BP81" s="51"/>
      <c r="BQ81" s="51"/>
      <c r="BR81" s="51"/>
      <c r="BS81" s="51"/>
      <c r="BT81" s="51"/>
      <c r="BU81" s="51"/>
      <c r="BV81" s="51"/>
      <c r="BW81" s="51"/>
      <c r="BX81" s="51"/>
      <c r="BY81" s="51"/>
      <c r="BZ81" s="52"/>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53"/>
      <c r="BM82" s="54"/>
      <c r="BN82" s="54"/>
      <c r="BO82" s="54"/>
      <c r="BP82" s="54"/>
      <c r="BQ82" s="54"/>
      <c r="BR82" s="54"/>
      <c r="BS82" s="54"/>
      <c r="BT82" s="54"/>
      <c r="BU82" s="54"/>
      <c r="BV82" s="54"/>
      <c r="BW82" s="54"/>
      <c r="BX82" s="54"/>
      <c r="BY82" s="54"/>
      <c r="BZ82" s="55"/>
    </row>
    <row r="83" spans="1:78" x14ac:dyDescent="0.15">
      <c r="C83" s="28" t="s">
        <v>45</v>
      </c>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row>
    <row r="84" spans="1:78" hidden="1" x14ac:dyDescent="0.15">
      <c r="B84" s="6" t="s">
        <v>46</v>
      </c>
      <c r="C84" s="6"/>
      <c r="D84" s="6"/>
      <c r="E84" s="6" t="s">
        <v>48</v>
      </c>
      <c r="F84" s="6" t="s">
        <v>49</v>
      </c>
      <c r="G84" s="6" t="s">
        <v>50</v>
      </c>
      <c r="H84" s="6" t="s">
        <v>43</v>
      </c>
      <c r="I84" s="6" t="s">
        <v>8</v>
      </c>
      <c r="J84" s="6" t="s">
        <v>51</v>
      </c>
      <c r="K84" s="6" t="s">
        <v>52</v>
      </c>
      <c r="L84" s="6" t="s">
        <v>33</v>
      </c>
      <c r="M84" s="6" t="s">
        <v>36</v>
      </c>
      <c r="N84" s="6" t="s">
        <v>54</v>
      </c>
      <c r="O84" s="6" t="s">
        <v>56</v>
      </c>
    </row>
    <row r="85" spans="1:78" hidden="1" x14ac:dyDescent="0.15">
      <c r="B85" s="6"/>
      <c r="C85" s="6"/>
      <c r="D85" s="6"/>
      <c r="E85" s="6" t="str">
        <f>データ!AI6</f>
        <v>【104.30】</v>
      </c>
      <c r="F85" s="6" t="str">
        <f>データ!AT6</f>
        <v>【102.74】</v>
      </c>
      <c r="G85" s="6" t="str">
        <f>データ!BE6</f>
        <v>【47.19】</v>
      </c>
      <c r="H85" s="6" t="str">
        <f>データ!BP6</f>
        <v>【798.10】</v>
      </c>
      <c r="I85" s="6" t="str">
        <f>データ!CA6</f>
        <v>【54.51】</v>
      </c>
      <c r="J85" s="6" t="str">
        <f>データ!CL6</f>
        <v>【286.33】</v>
      </c>
      <c r="K85" s="6" t="str">
        <f>データ!CW6</f>
        <v>【49.92】</v>
      </c>
      <c r="L85" s="6" t="str">
        <f>データ!DH6</f>
        <v>【87.80】</v>
      </c>
      <c r="M85" s="6" t="str">
        <f>データ!DS6</f>
        <v>【28.46】</v>
      </c>
      <c r="N85" s="6" t="str">
        <f>データ!ED6</f>
        <v>【0.03】</v>
      </c>
      <c r="O85" s="6" t="str">
        <f>データ!EO6</f>
        <v>【0.02】</v>
      </c>
    </row>
  </sheetData>
  <sheetProtection algorithmName="SHA-512" hashValue="yxmPoSH5YdFphunviZKl6j2FOIKGKnlta53MbSPPHmKuzANQ0qrNgRVKwzrdpLPl1rZtXmNR0yp+BmT9feGAaA==" saltValue="48R7mNqPBS8MBo3krxch1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15">
      <c r="A2" s="14" t="s">
        <v>58</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19</v>
      </c>
      <c r="B3" s="16" t="s">
        <v>32</v>
      </c>
      <c r="C3" s="16" t="s">
        <v>60</v>
      </c>
      <c r="D3" s="16" t="s">
        <v>39</v>
      </c>
      <c r="E3" s="16" t="s">
        <v>4</v>
      </c>
      <c r="F3" s="16" t="s">
        <v>3</v>
      </c>
      <c r="G3" s="16" t="s">
        <v>25</v>
      </c>
      <c r="H3" s="77" t="s">
        <v>61</v>
      </c>
      <c r="I3" s="78"/>
      <c r="J3" s="78"/>
      <c r="K3" s="78"/>
      <c r="L3" s="78"/>
      <c r="M3" s="78"/>
      <c r="N3" s="78"/>
      <c r="O3" s="78"/>
      <c r="P3" s="78"/>
      <c r="Q3" s="78"/>
      <c r="R3" s="78"/>
      <c r="S3" s="78"/>
      <c r="T3" s="78"/>
      <c r="U3" s="78"/>
      <c r="V3" s="78"/>
      <c r="W3" s="78"/>
      <c r="X3" s="79"/>
      <c r="Y3" s="83" t="s">
        <v>55</v>
      </c>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t="s">
        <v>10</v>
      </c>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row>
    <row r="4" spans="1:148" x14ac:dyDescent="0.15">
      <c r="A4" s="14" t="s">
        <v>62</v>
      </c>
      <c r="B4" s="17"/>
      <c r="C4" s="17"/>
      <c r="D4" s="17"/>
      <c r="E4" s="17"/>
      <c r="F4" s="17"/>
      <c r="G4" s="17"/>
      <c r="H4" s="80"/>
      <c r="I4" s="81"/>
      <c r="J4" s="81"/>
      <c r="K4" s="81"/>
      <c r="L4" s="81"/>
      <c r="M4" s="81"/>
      <c r="N4" s="81"/>
      <c r="O4" s="81"/>
      <c r="P4" s="81"/>
      <c r="Q4" s="81"/>
      <c r="R4" s="81"/>
      <c r="S4" s="81"/>
      <c r="T4" s="81"/>
      <c r="U4" s="81"/>
      <c r="V4" s="81"/>
      <c r="W4" s="81"/>
      <c r="X4" s="82"/>
      <c r="Y4" s="84" t="s">
        <v>53</v>
      </c>
      <c r="Z4" s="84"/>
      <c r="AA4" s="84"/>
      <c r="AB4" s="84"/>
      <c r="AC4" s="84"/>
      <c r="AD4" s="84"/>
      <c r="AE4" s="84"/>
      <c r="AF4" s="84"/>
      <c r="AG4" s="84"/>
      <c r="AH4" s="84"/>
      <c r="AI4" s="84"/>
      <c r="AJ4" s="84" t="s">
        <v>47</v>
      </c>
      <c r="AK4" s="84"/>
      <c r="AL4" s="84"/>
      <c r="AM4" s="84"/>
      <c r="AN4" s="84"/>
      <c r="AO4" s="84"/>
      <c r="AP4" s="84"/>
      <c r="AQ4" s="84"/>
      <c r="AR4" s="84"/>
      <c r="AS4" s="84"/>
      <c r="AT4" s="84"/>
      <c r="AU4" s="84" t="s">
        <v>28</v>
      </c>
      <c r="AV4" s="84"/>
      <c r="AW4" s="84"/>
      <c r="AX4" s="84"/>
      <c r="AY4" s="84"/>
      <c r="AZ4" s="84"/>
      <c r="BA4" s="84"/>
      <c r="BB4" s="84"/>
      <c r="BC4" s="84"/>
      <c r="BD4" s="84"/>
      <c r="BE4" s="84"/>
      <c r="BF4" s="84" t="s">
        <v>64</v>
      </c>
      <c r="BG4" s="84"/>
      <c r="BH4" s="84"/>
      <c r="BI4" s="84"/>
      <c r="BJ4" s="84"/>
      <c r="BK4" s="84"/>
      <c r="BL4" s="84"/>
      <c r="BM4" s="84"/>
      <c r="BN4" s="84"/>
      <c r="BO4" s="84"/>
      <c r="BP4" s="84"/>
      <c r="BQ4" s="84" t="s">
        <v>14</v>
      </c>
      <c r="BR4" s="84"/>
      <c r="BS4" s="84"/>
      <c r="BT4" s="84"/>
      <c r="BU4" s="84"/>
      <c r="BV4" s="84"/>
      <c r="BW4" s="84"/>
      <c r="BX4" s="84"/>
      <c r="BY4" s="84"/>
      <c r="BZ4" s="84"/>
      <c r="CA4" s="84"/>
      <c r="CB4" s="84" t="s">
        <v>63</v>
      </c>
      <c r="CC4" s="84"/>
      <c r="CD4" s="84"/>
      <c r="CE4" s="84"/>
      <c r="CF4" s="84"/>
      <c r="CG4" s="84"/>
      <c r="CH4" s="84"/>
      <c r="CI4" s="84"/>
      <c r="CJ4" s="84"/>
      <c r="CK4" s="84"/>
      <c r="CL4" s="84"/>
      <c r="CM4" s="84" t="s">
        <v>1</v>
      </c>
      <c r="CN4" s="84"/>
      <c r="CO4" s="84"/>
      <c r="CP4" s="84"/>
      <c r="CQ4" s="84"/>
      <c r="CR4" s="84"/>
      <c r="CS4" s="84"/>
      <c r="CT4" s="84"/>
      <c r="CU4" s="84"/>
      <c r="CV4" s="84"/>
      <c r="CW4" s="84"/>
      <c r="CX4" s="84" t="s">
        <v>66</v>
      </c>
      <c r="CY4" s="84"/>
      <c r="CZ4" s="84"/>
      <c r="DA4" s="84"/>
      <c r="DB4" s="84"/>
      <c r="DC4" s="84"/>
      <c r="DD4" s="84"/>
      <c r="DE4" s="84"/>
      <c r="DF4" s="84"/>
      <c r="DG4" s="84"/>
      <c r="DH4" s="84"/>
      <c r="DI4" s="84" t="s">
        <v>67</v>
      </c>
      <c r="DJ4" s="84"/>
      <c r="DK4" s="84"/>
      <c r="DL4" s="84"/>
      <c r="DM4" s="84"/>
      <c r="DN4" s="84"/>
      <c r="DO4" s="84"/>
      <c r="DP4" s="84"/>
      <c r="DQ4" s="84"/>
      <c r="DR4" s="84"/>
      <c r="DS4" s="84"/>
      <c r="DT4" s="84" t="s">
        <v>68</v>
      </c>
      <c r="DU4" s="84"/>
      <c r="DV4" s="84"/>
      <c r="DW4" s="84"/>
      <c r="DX4" s="84"/>
      <c r="DY4" s="84"/>
      <c r="DZ4" s="84"/>
      <c r="EA4" s="84"/>
      <c r="EB4" s="84"/>
      <c r="EC4" s="84"/>
      <c r="ED4" s="84"/>
      <c r="EE4" s="84" t="s">
        <v>69</v>
      </c>
      <c r="EF4" s="84"/>
      <c r="EG4" s="84"/>
      <c r="EH4" s="84"/>
      <c r="EI4" s="84"/>
      <c r="EJ4" s="84"/>
      <c r="EK4" s="84"/>
      <c r="EL4" s="84"/>
      <c r="EM4" s="84"/>
      <c r="EN4" s="84"/>
      <c r="EO4" s="84"/>
    </row>
    <row r="5" spans="1:148" x14ac:dyDescent="0.15">
      <c r="A5" s="14" t="s">
        <v>70</v>
      </c>
      <c r="B5" s="18"/>
      <c r="C5" s="18"/>
      <c r="D5" s="18"/>
      <c r="E5" s="18"/>
      <c r="F5" s="18"/>
      <c r="G5" s="18"/>
      <c r="H5" s="22" t="s">
        <v>59</v>
      </c>
      <c r="I5" s="22" t="s">
        <v>71</v>
      </c>
      <c r="J5" s="22" t="s">
        <v>72</v>
      </c>
      <c r="K5" s="22" t="s">
        <v>73</v>
      </c>
      <c r="L5" s="22" t="s">
        <v>74</v>
      </c>
      <c r="M5" s="22" t="s">
        <v>5</v>
      </c>
      <c r="N5" s="22" t="s">
        <v>75</v>
      </c>
      <c r="O5" s="22" t="s">
        <v>76</v>
      </c>
      <c r="P5" s="22" t="s">
        <v>77</v>
      </c>
      <c r="Q5" s="22" t="s">
        <v>78</v>
      </c>
      <c r="R5" s="22" t="s">
        <v>79</v>
      </c>
      <c r="S5" s="22" t="s">
        <v>80</v>
      </c>
      <c r="T5" s="22" t="s">
        <v>81</v>
      </c>
      <c r="U5" s="22" t="s">
        <v>0</v>
      </c>
      <c r="V5" s="22" t="s">
        <v>82</v>
      </c>
      <c r="W5" s="22" t="s">
        <v>83</v>
      </c>
      <c r="X5" s="22" t="s">
        <v>84</v>
      </c>
      <c r="Y5" s="22" t="s">
        <v>85</v>
      </c>
      <c r="Z5" s="22" t="s">
        <v>86</v>
      </c>
      <c r="AA5" s="22" t="s">
        <v>87</v>
      </c>
      <c r="AB5" s="22" t="s">
        <v>88</v>
      </c>
      <c r="AC5" s="22" t="s">
        <v>89</v>
      </c>
      <c r="AD5" s="22" t="s">
        <v>91</v>
      </c>
      <c r="AE5" s="22" t="s">
        <v>92</v>
      </c>
      <c r="AF5" s="22" t="s">
        <v>93</v>
      </c>
      <c r="AG5" s="22" t="s">
        <v>94</v>
      </c>
      <c r="AH5" s="22" t="s">
        <v>95</v>
      </c>
      <c r="AI5" s="22" t="s">
        <v>46</v>
      </c>
      <c r="AJ5" s="22" t="s">
        <v>85</v>
      </c>
      <c r="AK5" s="22" t="s">
        <v>86</v>
      </c>
      <c r="AL5" s="22" t="s">
        <v>87</v>
      </c>
      <c r="AM5" s="22" t="s">
        <v>88</v>
      </c>
      <c r="AN5" s="22" t="s">
        <v>89</v>
      </c>
      <c r="AO5" s="22" t="s">
        <v>91</v>
      </c>
      <c r="AP5" s="22" t="s">
        <v>92</v>
      </c>
      <c r="AQ5" s="22" t="s">
        <v>93</v>
      </c>
      <c r="AR5" s="22" t="s">
        <v>94</v>
      </c>
      <c r="AS5" s="22" t="s">
        <v>95</v>
      </c>
      <c r="AT5" s="22" t="s">
        <v>90</v>
      </c>
      <c r="AU5" s="22" t="s">
        <v>85</v>
      </c>
      <c r="AV5" s="22" t="s">
        <v>86</v>
      </c>
      <c r="AW5" s="22" t="s">
        <v>87</v>
      </c>
      <c r="AX5" s="22" t="s">
        <v>88</v>
      </c>
      <c r="AY5" s="22" t="s">
        <v>89</v>
      </c>
      <c r="AZ5" s="22" t="s">
        <v>91</v>
      </c>
      <c r="BA5" s="22" t="s">
        <v>92</v>
      </c>
      <c r="BB5" s="22" t="s">
        <v>93</v>
      </c>
      <c r="BC5" s="22" t="s">
        <v>94</v>
      </c>
      <c r="BD5" s="22" t="s">
        <v>95</v>
      </c>
      <c r="BE5" s="22" t="s">
        <v>90</v>
      </c>
      <c r="BF5" s="22" t="s">
        <v>85</v>
      </c>
      <c r="BG5" s="22" t="s">
        <v>86</v>
      </c>
      <c r="BH5" s="22" t="s">
        <v>87</v>
      </c>
      <c r="BI5" s="22" t="s">
        <v>88</v>
      </c>
      <c r="BJ5" s="22" t="s">
        <v>89</v>
      </c>
      <c r="BK5" s="22" t="s">
        <v>91</v>
      </c>
      <c r="BL5" s="22" t="s">
        <v>92</v>
      </c>
      <c r="BM5" s="22" t="s">
        <v>93</v>
      </c>
      <c r="BN5" s="22" t="s">
        <v>94</v>
      </c>
      <c r="BO5" s="22" t="s">
        <v>95</v>
      </c>
      <c r="BP5" s="22" t="s">
        <v>90</v>
      </c>
      <c r="BQ5" s="22" t="s">
        <v>85</v>
      </c>
      <c r="BR5" s="22" t="s">
        <v>86</v>
      </c>
      <c r="BS5" s="22" t="s">
        <v>87</v>
      </c>
      <c r="BT5" s="22" t="s">
        <v>88</v>
      </c>
      <c r="BU5" s="22" t="s">
        <v>89</v>
      </c>
      <c r="BV5" s="22" t="s">
        <v>91</v>
      </c>
      <c r="BW5" s="22" t="s">
        <v>92</v>
      </c>
      <c r="BX5" s="22" t="s">
        <v>93</v>
      </c>
      <c r="BY5" s="22" t="s">
        <v>94</v>
      </c>
      <c r="BZ5" s="22" t="s">
        <v>95</v>
      </c>
      <c r="CA5" s="22" t="s">
        <v>90</v>
      </c>
      <c r="CB5" s="22" t="s">
        <v>85</v>
      </c>
      <c r="CC5" s="22" t="s">
        <v>86</v>
      </c>
      <c r="CD5" s="22" t="s">
        <v>87</v>
      </c>
      <c r="CE5" s="22" t="s">
        <v>88</v>
      </c>
      <c r="CF5" s="22" t="s">
        <v>89</v>
      </c>
      <c r="CG5" s="22" t="s">
        <v>91</v>
      </c>
      <c r="CH5" s="22" t="s">
        <v>92</v>
      </c>
      <c r="CI5" s="22" t="s">
        <v>93</v>
      </c>
      <c r="CJ5" s="22" t="s">
        <v>94</v>
      </c>
      <c r="CK5" s="22" t="s">
        <v>95</v>
      </c>
      <c r="CL5" s="22" t="s">
        <v>90</v>
      </c>
      <c r="CM5" s="22" t="s">
        <v>85</v>
      </c>
      <c r="CN5" s="22" t="s">
        <v>86</v>
      </c>
      <c r="CO5" s="22" t="s">
        <v>87</v>
      </c>
      <c r="CP5" s="22" t="s">
        <v>88</v>
      </c>
      <c r="CQ5" s="22" t="s">
        <v>89</v>
      </c>
      <c r="CR5" s="22" t="s">
        <v>91</v>
      </c>
      <c r="CS5" s="22" t="s">
        <v>92</v>
      </c>
      <c r="CT5" s="22" t="s">
        <v>93</v>
      </c>
      <c r="CU5" s="22" t="s">
        <v>94</v>
      </c>
      <c r="CV5" s="22" t="s">
        <v>95</v>
      </c>
      <c r="CW5" s="22" t="s">
        <v>90</v>
      </c>
      <c r="CX5" s="22" t="s">
        <v>85</v>
      </c>
      <c r="CY5" s="22" t="s">
        <v>86</v>
      </c>
      <c r="CZ5" s="22" t="s">
        <v>87</v>
      </c>
      <c r="DA5" s="22" t="s">
        <v>88</v>
      </c>
      <c r="DB5" s="22" t="s">
        <v>89</v>
      </c>
      <c r="DC5" s="22" t="s">
        <v>91</v>
      </c>
      <c r="DD5" s="22" t="s">
        <v>92</v>
      </c>
      <c r="DE5" s="22" t="s">
        <v>93</v>
      </c>
      <c r="DF5" s="22" t="s">
        <v>94</v>
      </c>
      <c r="DG5" s="22" t="s">
        <v>95</v>
      </c>
      <c r="DH5" s="22" t="s">
        <v>90</v>
      </c>
      <c r="DI5" s="22" t="s">
        <v>85</v>
      </c>
      <c r="DJ5" s="22" t="s">
        <v>86</v>
      </c>
      <c r="DK5" s="22" t="s">
        <v>87</v>
      </c>
      <c r="DL5" s="22" t="s">
        <v>88</v>
      </c>
      <c r="DM5" s="22" t="s">
        <v>89</v>
      </c>
      <c r="DN5" s="22" t="s">
        <v>91</v>
      </c>
      <c r="DO5" s="22" t="s">
        <v>92</v>
      </c>
      <c r="DP5" s="22" t="s">
        <v>93</v>
      </c>
      <c r="DQ5" s="22" t="s">
        <v>94</v>
      </c>
      <c r="DR5" s="22" t="s">
        <v>95</v>
      </c>
      <c r="DS5" s="22" t="s">
        <v>90</v>
      </c>
      <c r="DT5" s="22" t="s">
        <v>85</v>
      </c>
      <c r="DU5" s="22" t="s">
        <v>86</v>
      </c>
      <c r="DV5" s="22" t="s">
        <v>87</v>
      </c>
      <c r="DW5" s="22" t="s">
        <v>88</v>
      </c>
      <c r="DX5" s="22" t="s">
        <v>89</v>
      </c>
      <c r="DY5" s="22" t="s">
        <v>91</v>
      </c>
      <c r="DZ5" s="22" t="s">
        <v>92</v>
      </c>
      <c r="EA5" s="22" t="s">
        <v>93</v>
      </c>
      <c r="EB5" s="22" t="s">
        <v>94</v>
      </c>
      <c r="EC5" s="22" t="s">
        <v>95</v>
      </c>
      <c r="ED5" s="22" t="s">
        <v>90</v>
      </c>
      <c r="EE5" s="22" t="s">
        <v>85</v>
      </c>
      <c r="EF5" s="22" t="s">
        <v>86</v>
      </c>
      <c r="EG5" s="22" t="s">
        <v>87</v>
      </c>
      <c r="EH5" s="22" t="s">
        <v>88</v>
      </c>
      <c r="EI5" s="22" t="s">
        <v>89</v>
      </c>
      <c r="EJ5" s="22" t="s">
        <v>91</v>
      </c>
      <c r="EK5" s="22" t="s">
        <v>92</v>
      </c>
      <c r="EL5" s="22" t="s">
        <v>93</v>
      </c>
      <c r="EM5" s="22" t="s">
        <v>94</v>
      </c>
      <c r="EN5" s="22" t="s">
        <v>95</v>
      </c>
      <c r="EO5" s="22" t="s">
        <v>90</v>
      </c>
    </row>
    <row r="6" spans="1:148" s="13" customFormat="1" x14ac:dyDescent="0.15">
      <c r="A6" s="14" t="s">
        <v>96</v>
      </c>
      <c r="B6" s="19">
        <f t="shared" ref="B6:X6" si="1">B7</f>
        <v>2024</v>
      </c>
      <c r="C6" s="19">
        <f t="shared" si="1"/>
        <v>83101</v>
      </c>
      <c r="D6" s="19">
        <f t="shared" si="1"/>
        <v>46</v>
      </c>
      <c r="E6" s="19">
        <f t="shared" si="1"/>
        <v>17</v>
      </c>
      <c r="F6" s="19">
        <f t="shared" si="1"/>
        <v>5</v>
      </c>
      <c r="G6" s="19">
        <f t="shared" si="1"/>
        <v>0</v>
      </c>
      <c r="H6" s="19" t="str">
        <f t="shared" si="1"/>
        <v>茨城県　城里町</v>
      </c>
      <c r="I6" s="19" t="str">
        <f t="shared" si="1"/>
        <v>法適用</v>
      </c>
      <c r="J6" s="19" t="str">
        <f t="shared" si="1"/>
        <v>下水道事業</v>
      </c>
      <c r="K6" s="19" t="str">
        <f t="shared" si="1"/>
        <v>農業集落排水</v>
      </c>
      <c r="L6" s="19" t="str">
        <f t="shared" si="1"/>
        <v>F2</v>
      </c>
      <c r="M6" s="19" t="str">
        <f t="shared" si="1"/>
        <v>非設置</v>
      </c>
      <c r="N6" s="23" t="str">
        <f t="shared" si="1"/>
        <v>-</v>
      </c>
      <c r="O6" s="23">
        <f t="shared" si="1"/>
        <v>77.819999999999993</v>
      </c>
      <c r="P6" s="23">
        <f t="shared" si="1"/>
        <v>19.600000000000001</v>
      </c>
      <c r="Q6" s="23">
        <f t="shared" si="1"/>
        <v>94.52</v>
      </c>
      <c r="R6" s="23">
        <f t="shared" si="1"/>
        <v>2970</v>
      </c>
      <c r="S6" s="23">
        <f t="shared" si="1"/>
        <v>17708</v>
      </c>
      <c r="T6" s="23">
        <f t="shared" si="1"/>
        <v>161.80000000000001</v>
      </c>
      <c r="U6" s="23">
        <f t="shared" si="1"/>
        <v>109.44</v>
      </c>
      <c r="V6" s="23">
        <f t="shared" si="1"/>
        <v>3439</v>
      </c>
      <c r="W6" s="23">
        <f t="shared" si="1"/>
        <v>4.32</v>
      </c>
      <c r="X6" s="23">
        <f t="shared" si="1"/>
        <v>796.06</v>
      </c>
      <c r="Y6" s="27" t="str">
        <f t="shared" ref="Y6:AH6" si="2">IF(Y7="",NA(),Y7)</f>
        <v>-</v>
      </c>
      <c r="Z6" s="27" t="str">
        <f t="shared" si="2"/>
        <v>-</v>
      </c>
      <c r="AA6" s="27">
        <f t="shared" si="2"/>
        <v>113.18</v>
      </c>
      <c r="AB6" s="27">
        <f t="shared" si="2"/>
        <v>103.18</v>
      </c>
      <c r="AC6" s="27">
        <f t="shared" si="2"/>
        <v>103.23</v>
      </c>
      <c r="AD6" s="27" t="str">
        <f t="shared" si="2"/>
        <v>-</v>
      </c>
      <c r="AE6" s="27" t="str">
        <f t="shared" si="2"/>
        <v>-</v>
      </c>
      <c r="AF6" s="27">
        <f t="shared" si="2"/>
        <v>105.5</v>
      </c>
      <c r="AG6" s="27">
        <f t="shared" si="2"/>
        <v>106.35</v>
      </c>
      <c r="AH6" s="27">
        <f t="shared" si="2"/>
        <v>106.62</v>
      </c>
      <c r="AI6" s="23" t="str">
        <f>IF(AI7="","",IF(AI7="-","【-】","【"&amp;SUBSTITUTE(TEXT(AI7,"#,##0.00"),"-","△")&amp;"】"))</f>
        <v>【104.30】</v>
      </c>
      <c r="AJ6" s="27" t="str">
        <f t="shared" ref="AJ6:AS6" si="3">IF(AJ7="",NA(),AJ7)</f>
        <v>-</v>
      </c>
      <c r="AK6" s="27" t="str">
        <f t="shared" si="3"/>
        <v>-</v>
      </c>
      <c r="AL6" s="23">
        <f t="shared" si="3"/>
        <v>0</v>
      </c>
      <c r="AM6" s="23">
        <f t="shared" si="3"/>
        <v>0</v>
      </c>
      <c r="AN6" s="23">
        <f t="shared" si="3"/>
        <v>0</v>
      </c>
      <c r="AO6" s="27" t="str">
        <f t="shared" si="3"/>
        <v>-</v>
      </c>
      <c r="AP6" s="27" t="str">
        <f t="shared" si="3"/>
        <v>-</v>
      </c>
      <c r="AQ6" s="27">
        <f t="shared" si="3"/>
        <v>145.43</v>
      </c>
      <c r="AR6" s="27">
        <f t="shared" si="3"/>
        <v>129.88999999999999</v>
      </c>
      <c r="AS6" s="27">
        <f t="shared" si="3"/>
        <v>107.99</v>
      </c>
      <c r="AT6" s="23" t="str">
        <f>IF(AT7="","",IF(AT7="-","【-】","【"&amp;SUBSTITUTE(TEXT(AT7,"#,##0.00"),"-","△")&amp;"】"))</f>
        <v>【102.74】</v>
      </c>
      <c r="AU6" s="27" t="str">
        <f t="shared" ref="AU6:BD6" si="4">IF(AU7="",NA(),AU7)</f>
        <v>-</v>
      </c>
      <c r="AV6" s="27" t="str">
        <f t="shared" si="4"/>
        <v>-</v>
      </c>
      <c r="AW6" s="27">
        <f t="shared" si="4"/>
        <v>35.65</v>
      </c>
      <c r="AX6" s="27">
        <f t="shared" si="4"/>
        <v>45.13</v>
      </c>
      <c r="AY6" s="27">
        <f t="shared" si="4"/>
        <v>52.53</v>
      </c>
      <c r="AZ6" s="27" t="str">
        <f t="shared" si="4"/>
        <v>-</v>
      </c>
      <c r="BA6" s="27" t="str">
        <f t="shared" si="4"/>
        <v>-</v>
      </c>
      <c r="BB6" s="27">
        <f t="shared" si="4"/>
        <v>38.4</v>
      </c>
      <c r="BC6" s="27">
        <f t="shared" si="4"/>
        <v>44.04</v>
      </c>
      <c r="BD6" s="27">
        <f t="shared" si="4"/>
        <v>58.25</v>
      </c>
      <c r="BE6" s="23" t="str">
        <f>IF(BE7="","",IF(BE7="-","【-】","【"&amp;SUBSTITUTE(TEXT(BE7,"#,##0.00"),"-","△")&amp;"】"))</f>
        <v>【47.19】</v>
      </c>
      <c r="BF6" s="27" t="str">
        <f t="shared" ref="BF6:BO6" si="5">IF(BF7="",NA(),BF7)</f>
        <v>-</v>
      </c>
      <c r="BG6" s="27" t="str">
        <f t="shared" si="5"/>
        <v>-</v>
      </c>
      <c r="BH6" s="23">
        <f t="shared" si="5"/>
        <v>0</v>
      </c>
      <c r="BI6" s="23">
        <f t="shared" si="5"/>
        <v>0</v>
      </c>
      <c r="BJ6" s="23">
        <f t="shared" si="5"/>
        <v>0</v>
      </c>
      <c r="BK6" s="27" t="str">
        <f t="shared" si="5"/>
        <v>-</v>
      </c>
      <c r="BL6" s="27" t="str">
        <f t="shared" si="5"/>
        <v>-</v>
      </c>
      <c r="BM6" s="27">
        <f t="shared" si="5"/>
        <v>900.82</v>
      </c>
      <c r="BN6" s="27">
        <f t="shared" si="5"/>
        <v>839.21</v>
      </c>
      <c r="BO6" s="27">
        <f t="shared" si="5"/>
        <v>791.46</v>
      </c>
      <c r="BP6" s="23" t="str">
        <f>IF(BP7="","",IF(BP7="-","【-】","【"&amp;SUBSTITUTE(TEXT(BP7,"#,##0.00"),"-","△")&amp;"】"))</f>
        <v>【798.10】</v>
      </c>
      <c r="BQ6" s="27" t="str">
        <f t="shared" ref="BQ6:BZ6" si="6">IF(BQ7="",NA(),BQ7)</f>
        <v>-</v>
      </c>
      <c r="BR6" s="27" t="str">
        <f t="shared" si="6"/>
        <v>-</v>
      </c>
      <c r="BS6" s="27">
        <f t="shared" si="6"/>
        <v>50.36</v>
      </c>
      <c r="BT6" s="27">
        <f t="shared" si="6"/>
        <v>51.53</v>
      </c>
      <c r="BU6" s="27">
        <f t="shared" si="6"/>
        <v>53.87</v>
      </c>
      <c r="BV6" s="27" t="str">
        <f t="shared" si="6"/>
        <v>-</v>
      </c>
      <c r="BW6" s="27" t="str">
        <f t="shared" si="6"/>
        <v>-</v>
      </c>
      <c r="BX6" s="27">
        <f t="shared" si="6"/>
        <v>52.94</v>
      </c>
      <c r="BY6" s="27">
        <f t="shared" si="6"/>
        <v>52.05</v>
      </c>
      <c r="BZ6" s="27">
        <f t="shared" si="6"/>
        <v>47.96</v>
      </c>
      <c r="CA6" s="23" t="str">
        <f>IF(CA7="","",IF(CA7="-","【-】","【"&amp;SUBSTITUTE(TEXT(CA7,"#,##0.00"),"-","△")&amp;"】"))</f>
        <v>【54.51】</v>
      </c>
      <c r="CB6" s="27" t="str">
        <f t="shared" ref="CB6:CK6" si="7">IF(CB7="",NA(),CB7)</f>
        <v>-</v>
      </c>
      <c r="CC6" s="27" t="str">
        <f t="shared" si="7"/>
        <v>-</v>
      </c>
      <c r="CD6" s="27">
        <f t="shared" si="7"/>
        <v>294.45999999999998</v>
      </c>
      <c r="CE6" s="27">
        <f t="shared" si="7"/>
        <v>290.56</v>
      </c>
      <c r="CF6" s="27">
        <f t="shared" si="7"/>
        <v>280.35000000000002</v>
      </c>
      <c r="CG6" s="27" t="str">
        <f t="shared" si="7"/>
        <v>-</v>
      </c>
      <c r="CH6" s="27" t="str">
        <f t="shared" si="7"/>
        <v>-</v>
      </c>
      <c r="CI6" s="27">
        <f t="shared" si="7"/>
        <v>303.27999999999997</v>
      </c>
      <c r="CJ6" s="27">
        <f t="shared" si="7"/>
        <v>301.86</v>
      </c>
      <c r="CK6" s="27">
        <f t="shared" si="7"/>
        <v>325.85000000000002</v>
      </c>
      <c r="CL6" s="23" t="str">
        <f>IF(CL7="","",IF(CL7="-","【-】","【"&amp;SUBSTITUTE(TEXT(CL7,"#,##0.00"),"-","△")&amp;"】"))</f>
        <v>【286.33】</v>
      </c>
      <c r="CM6" s="27" t="str">
        <f t="shared" ref="CM6:CV6" si="8">IF(CM7="",NA(),CM7)</f>
        <v>-</v>
      </c>
      <c r="CN6" s="27" t="str">
        <f t="shared" si="8"/>
        <v>-</v>
      </c>
      <c r="CO6" s="27">
        <f t="shared" si="8"/>
        <v>46.66</v>
      </c>
      <c r="CP6" s="27">
        <f t="shared" si="8"/>
        <v>47.46</v>
      </c>
      <c r="CQ6" s="27">
        <f t="shared" si="8"/>
        <v>44.37</v>
      </c>
      <c r="CR6" s="27" t="str">
        <f t="shared" si="8"/>
        <v>-</v>
      </c>
      <c r="CS6" s="27" t="str">
        <f t="shared" si="8"/>
        <v>-</v>
      </c>
      <c r="CT6" s="27">
        <f t="shared" si="8"/>
        <v>52.35</v>
      </c>
      <c r="CU6" s="27">
        <f t="shared" si="8"/>
        <v>46.25</v>
      </c>
      <c r="CV6" s="27">
        <f t="shared" si="8"/>
        <v>45.32</v>
      </c>
      <c r="CW6" s="23" t="str">
        <f>IF(CW7="","",IF(CW7="-","【-】","【"&amp;SUBSTITUTE(TEXT(CW7,"#,##0.00"),"-","△")&amp;"】"))</f>
        <v>【49.92】</v>
      </c>
      <c r="CX6" s="27" t="str">
        <f t="shared" ref="CX6:DG6" si="9">IF(CX7="",NA(),CX7)</f>
        <v>-</v>
      </c>
      <c r="CY6" s="27" t="str">
        <f t="shared" si="9"/>
        <v>-</v>
      </c>
      <c r="CZ6" s="27">
        <f t="shared" si="9"/>
        <v>93.21</v>
      </c>
      <c r="DA6" s="27">
        <f t="shared" si="9"/>
        <v>93.5</v>
      </c>
      <c r="DB6" s="27">
        <f t="shared" si="9"/>
        <v>93.98</v>
      </c>
      <c r="DC6" s="27" t="str">
        <f t="shared" si="9"/>
        <v>-</v>
      </c>
      <c r="DD6" s="27" t="str">
        <f t="shared" si="9"/>
        <v>-</v>
      </c>
      <c r="DE6" s="27">
        <f t="shared" si="9"/>
        <v>84.39</v>
      </c>
      <c r="DF6" s="27">
        <f t="shared" si="9"/>
        <v>83.96</v>
      </c>
      <c r="DG6" s="27">
        <f t="shared" si="9"/>
        <v>83.54</v>
      </c>
      <c r="DH6" s="23" t="str">
        <f>IF(DH7="","",IF(DH7="-","【-】","【"&amp;SUBSTITUTE(TEXT(DH7,"#,##0.00"),"-","△")&amp;"】"))</f>
        <v>【87.80】</v>
      </c>
      <c r="DI6" s="27" t="str">
        <f t="shared" ref="DI6:DR6" si="10">IF(DI7="",NA(),DI7)</f>
        <v>-</v>
      </c>
      <c r="DJ6" s="27" t="str">
        <f t="shared" si="10"/>
        <v>-</v>
      </c>
      <c r="DK6" s="27">
        <f t="shared" si="10"/>
        <v>3.81</v>
      </c>
      <c r="DL6" s="27">
        <f t="shared" si="10"/>
        <v>7.2</v>
      </c>
      <c r="DM6" s="27">
        <f t="shared" si="10"/>
        <v>10.45</v>
      </c>
      <c r="DN6" s="27" t="str">
        <f t="shared" si="10"/>
        <v>-</v>
      </c>
      <c r="DO6" s="27" t="str">
        <f t="shared" si="10"/>
        <v>-</v>
      </c>
      <c r="DP6" s="27">
        <f t="shared" si="10"/>
        <v>25.19</v>
      </c>
      <c r="DQ6" s="27">
        <f t="shared" si="10"/>
        <v>25.46</v>
      </c>
      <c r="DR6" s="27">
        <f t="shared" si="10"/>
        <v>24.53</v>
      </c>
      <c r="DS6" s="23" t="str">
        <f>IF(DS7="","",IF(DS7="-","【-】","【"&amp;SUBSTITUTE(TEXT(DS7,"#,##0.00"),"-","△")&amp;"】"))</f>
        <v>【28.46】</v>
      </c>
      <c r="DT6" s="27" t="str">
        <f t="shared" ref="DT6:EC6" si="11">IF(DT7="",NA(),DT7)</f>
        <v>-</v>
      </c>
      <c r="DU6" s="27" t="str">
        <f t="shared" si="11"/>
        <v>-</v>
      </c>
      <c r="DV6" s="23">
        <f t="shared" si="11"/>
        <v>0</v>
      </c>
      <c r="DW6" s="23">
        <f t="shared" si="11"/>
        <v>0</v>
      </c>
      <c r="DX6" s="23">
        <f t="shared" si="11"/>
        <v>0</v>
      </c>
      <c r="DY6" s="27" t="str">
        <f t="shared" si="11"/>
        <v>-</v>
      </c>
      <c r="DZ6" s="27" t="str">
        <f t="shared" si="11"/>
        <v>-</v>
      </c>
      <c r="EA6" s="23">
        <f t="shared" si="11"/>
        <v>0</v>
      </c>
      <c r="EB6" s="27">
        <f t="shared" si="11"/>
        <v>0.19</v>
      </c>
      <c r="EC6" s="23">
        <f t="shared" si="11"/>
        <v>0</v>
      </c>
      <c r="ED6" s="23" t="str">
        <f>IF(ED7="","",IF(ED7="-","【-】","【"&amp;SUBSTITUTE(TEXT(ED7,"#,##0.00"),"-","△")&amp;"】"))</f>
        <v>【0.03】</v>
      </c>
      <c r="EE6" s="27" t="str">
        <f t="shared" ref="EE6:EN6" si="12">IF(EE7="",NA(),EE7)</f>
        <v>-</v>
      </c>
      <c r="EF6" s="27" t="str">
        <f t="shared" si="12"/>
        <v>-</v>
      </c>
      <c r="EG6" s="23">
        <f t="shared" si="12"/>
        <v>0</v>
      </c>
      <c r="EH6" s="23">
        <f t="shared" si="12"/>
        <v>0</v>
      </c>
      <c r="EI6" s="23">
        <f t="shared" si="12"/>
        <v>0</v>
      </c>
      <c r="EJ6" s="27" t="str">
        <f t="shared" si="12"/>
        <v>-</v>
      </c>
      <c r="EK6" s="27" t="str">
        <f t="shared" si="12"/>
        <v>-</v>
      </c>
      <c r="EL6" s="27">
        <f t="shared" si="12"/>
        <v>0.03</v>
      </c>
      <c r="EM6" s="27">
        <f t="shared" si="12"/>
        <v>0.03</v>
      </c>
      <c r="EN6" s="27">
        <f t="shared" si="12"/>
        <v>0.03</v>
      </c>
      <c r="EO6" s="23" t="str">
        <f>IF(EO7="","",IF(EO7="-","【-】","【"&amp;SUBSTITUTE(TEXT(EO7,"#,##0.00"),"-","△")&amp;"】"))</f>
        <v>【0.02】</v>
      </c>
    </row>
    <row r="7" spans="1:148" s="13" customFormat="1" x14ac:dyDescent="0.15">
      <c r="A7" s="14"/>
      <c r="B7" s="20">
        <v>2024</v>
      </c>
      <c r="C7" s="20">
        <v>83101</v>
      </c>
      <c r="D7" s="20">
        <v>46</v>
      </c>
      <c r="E7" s="20">
        <v>17</v>
      </c>
      <c r="F7" s="20">
        <v>5</v>
      </c>
      <c r="G7" s="20">
        <v>0</v>
      </c>
      <c r="H7" s="20" t="s">
        <v>65</v>
      </c>
      <c r="I7" s="20" t="s">
        <v>97</v>
      </c>
      <c r="J7" s="20" t="s">
        <v>98</v>
      </c>
      <c r="K7" s="20" t="s">
        <v>99</v>
      </c>
      <c r="L7" s="20" t="s">
        <v>100</v>
      </c>
      <c r="M7" s="20" t="s">
        <v>101</v>
      </c>
      <c r="N7" s="24" t="s">
        <v>102</v>
      </c>
      <c r="O7" s="24">
        <v>77.819999999999993</v>
      </c>
      <c r="P7" s="24">
        <v>19.600000000000001</v>
      </c>
      <c r="Q7" s="24">
        <v>94.52</v>
      </c>
      <c r="R7" s="24">
        <v>2970</v>
      </c>
      <c r="S7" s="24">
        <v>17708</v>
      </c>
      <c r="T7" s="24">
        <v>161.80000000000001</v>
      </c>
      <c r="U7" s="24">
        <v>109.44</v>
      </c>
      <c r="V7" s="24">
        <v>3439</v>
      </c>
      <c r="W7" s="24">
        <v>4.32</v>
      </c>
      <c r="X7" s="24">
        <v>796.06</v>
      </c>
      <c r="Y7" s="24" t="s">
        <v>102</v>
      </c>
      <c r="Z7" s="24" t="s">
        <v>102</v>
      </c>
      <c r="AA7" s="24">
        <v>113.18</v>
      </c>
      <c r="AB7" s="24">
        <v>103.18</v>
      </c>
      <c r="AC7" s="24">
        <v>103.23</v>
      </c>
      <c r="AD7" s="24" t="s">
        <v>102</v>
      </c>
      <c r="AE7" s="24" t="s">
        <v>102</v>
      </c>
      <c r="AF7" s="24">
        <v>105.5</v>
      </c>
      <c r="AG7" s="24">
        <v>106.35</v>
      </c>
      <c r="AH7" s="24">
        <v>106.62</v>
      </c>
      <c r="AI7" s="24">
        <v>104.3</v>
      </c>
      <c r="AJ7" s="24" t="s">
        <v>102</v>
      </c>
      <c r="AK7" s="24" t="s">
        <v>102</v>
      </c>
      <c r="AL7" s="24">
        <v>0</v>
      </c>
      <c r="AM7" s="24">
        <v>0</v>
      </c>
      <c r="AN7" s="24">
        <v>0</v>
      </c>
      <c r="AO7" s="24" t="s">
        <v>102</v>
      </c>
      <c r="AP7" s="24" t="s">
        <v>102</v>
      </c>
      <c r="AQ7" s="24">
        <v>145.43</v>
      </c>
      <c r="AR7" s="24">
        <v>129.88999999999999</v>
      </c>
      <c r="AS7" s="24">
        <v>107.99</v>
      </c>
      <c r="AT7" s="24">
        <v>102.74</v>
      </c>
      <c r="AU7" s="24" t="s">
        <v>102</v>
      </c>
      <c r="AV7" s="24" t="s">
        <v>102</v>
      </c>
      <c r="AW7" s="24">
        <v>35.65</v>
      </c>
      <c r="AX7" s="24">
        <v>45.13</v>
      </c>
      <c r="AY7" s="24">
        <v>52.53</v>
      </c>
      <c r="AZ7" s="24" t="s">
        <v>102</v>
      </c>
      <c r="BA7" s="24" t="s">
        <v>102</v>
      </c>
      <c r="BB7" s="24">
        <v>38.4</v>
      </c>
      <c r="BC7" s="24">
        <v>44.04</v>
      </c>
      <c r="BD7" s="24">
        <v>58.25</v>
      </c>
      <c r="BE7" s="24">
        <v>47.19</v>
      </c>
      <c r="BF7" s="24" t="s">
        <v>102</v>
      </c>
      <c r="BG7" s="24" t="s">
        <v>102</v>
      </c>
      <c r="BH7" s="24">
        <v>0</v>
      </c>
      <c r="BI7" s="24">
        <v>0</v>
      </c>
      <c r="BJ7" s="24">
        <v>0</v>
      </c>
      <c r="BK7" s="24" t="s">
        <v>102</v>
      </c>
      <c r="BL7" s="24" t="s">
        <v>102</v>
      </c>
      <c r="BM7" s="24">
        <v>900.82</v>
      </c>
      <c r="BN7" s="24">
        <v>839.21</v>
      </c>
      <c r="BO7" s="24">
        <v>791.46</v>
      </c>
      <c r="BP7" s="24">
        <v>798.1</v>
      </c>
      <c r="BQ7" s="24" t="s">
        <v>102</v>
      </c>
      <c r="BR7" s="24" t="s">
        <v>102</v>
      </c>
      <c r="BS7" s="24">
        <v>50.36</v>
      </c>
      <c r="BT7" s="24">
        <v>51.53</v>
      </c>
      <c r="BU7" s="24">
        <v>53.87</v>
      </c>
      <c r="BV7" s="24" t="s">
        <v>102</v>
      </c>
      <c r="BW7" s="24" t="s">
        <v>102</v>
      </c>
      <c r="BX7" s="24">
        <v>52.94</v>
      </c>
      <c r="BY7" s="24">
        <v>52.05</v>
      </c>
      <c r="BZ7" s="24">
        <v>47.96</v>
      </c>
      <c r="CA7" s="24">
        <v>54.51</v>
      </c>
      <c r="CB7" s="24" t="s">
        <v>102</v>
      </c>
      <c r="CC7" s="24" t="s">
        <v>102</v>
      </c>
      <c r="CD7" s="24">
        <v>294.45999999999998</v>
      </c>
      <c r="CE7" s="24">
        <v>290.56</v>
      </c>
      <c r="CF7" s="24">
        <v>280.35000000000002</v>
      </c>
      <c r="CG7" s="24" t="s">
        <v>102</v>
      </c>
      <c r="CH7" s="24" t="s">
        <v>102</v>
      </c>
      <c r="CI7" s="24">
        <v>303.27999999999997</v>
      </c>
      <c r="CJ7" s="24">
        <v>301.86</v>
      </c>
      <c r="CK7" s="24">
        <v>325.85000000000002</v>
      </c>
      <c r="CL7" s="24">
        <v>286.33</v>
      </c>
      <c r="CM7" s="24" t="s">
        <v>102</v>
      </c>
      <c r="CN7" s="24" t="s">
        <v>102</v>
      </c>
      <c r="CO7" s="24">
        <v>46.66</v>
      </c>
      <c r="CP7" s="24">
        <v>47.46</v>
      </c>
      <c r="CQ7" s="24">
        <v>44.37</v>
      </c>
      <c r="CR7" s="24" t="s">
        <v>102</v>
      </c>
      <c r="CS7" s="24" t="s">
        <v>102</v>
      </c>
      <c r="CT7" s="24">
        <v>52.35</v>
      </c>
      <c r="CU7" s="24">
        <v>46.25</v>
      </c>
      <c r="CV7" s="24">
        <v>45.32</v>
      </c>
      <c r="CW7" s="24">
        <v>49.92</v>
      </c>
      <c r="CX7" s="24" t="s">
        <v>102</v>
      </c>
      <c r="CY7" s="24" t="s">
        <v>102</v>
      </c>
      <c r="CZ7" s="24">
        <v>93.21</v>
      </c>
      <c r="DA7" s="24">
        <v>93.5</v>
      </c>
      <c r="DB7" s="24">
        <v>93.98</v>
      </c>
      <c r="DC7" s="24" t="s">
        <v>102</v>
      </c>
      <c r="DD7" s="24" t="s">
        <v>102</v>
      </c>
      <c r="DE7" s="24">
        <v>84.39</v>
      </c>
      <c r="DF7" s="24">
        <v>83.96</v>
      </c>
      <c r="DG7" s="24">
        <v>83.54</v>
      </c>
      <c r="DH7" s="24">
        <v>87.8</v>
      </c>
      <c r="DI7" s="24" t="s">
        <v>102</v>
      </c>
      <c r="DJ7" s="24" t="s">
        <v>102</v>
      </c>
      <c r="DK7" s="24">
        <v>3.81</v>
      </c>
      <c r="DL7" s="24">
        <v>7.2</v>
      </c>
      <c r="DM7" s="24">
        <v>10.45</v>
      </c>
      <c r="DN7" s="24" t="s">
        <v>102</v>
      </c>
      <c r="DO7" s="24" t="s">
        <v>102</v>
      </c>
      <c r="DP7" s="24">
        <v>25.19</v>
      </c>
      <c r="DQ7" s="24">
        <v>25.46</v>
      </c>
      <c r="DR7" s="24">
        <v>24.53</v>
      </c>
      <c r="DS7" s="24">
        <v>28.46</v>
      </c>
      <c r="DT7" s="24" t="s">
        <v>102</v>
      </c>
      <c r="DU7" s="24" t="s">
        <v>102</v>
      </c>
      <c r="DV7" s="24">
        <v>0</v>
      </c>
      <c r="DW7" s="24">
        <v>0</v>
      </c>
      <c r="DX7" s="24">
        <v>0</v>
      </c>
      <c r="DY7" s="24" t="s">
        <v>102</v>
      </c>
      <c r="DZ7" s="24" t="s">
        <v>102</v>
      </c>
      <c r="EA7" s="24">
        <v>0</v>
      </c>
      <c r="EB7" s="24">
        <v>0.19</v>
      </c>
      <c r="EC7" s="24">
        <v>0</v>
      </c>
      <c r="ED7" s="24">
        <v>0.03</v>
      </c>
      <c r="EE7" s="24" t="s">
        <v>102</v>
      </c>
      <c r="EF7" s="24" t="s">
        <v>102</v>
      </c>
      <c r="EG7" s="24">
        <v>0</v>
      </c>
      <c r="EH7" s="24">
        <v>0</v>
      </c>
      <c r="EI7" s="24">
        <v>0</v>
      </c>
      <c r="EJ7" s="24" t="s">
        <v>102</v>
      </c>
      <c r="EK7" s="24" t="s">
        <v>102</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15"/>
      <c r="B9" s="15" t="s">
        <v>103</v>
      </c>
      <c r="C9" s="15" t="s">
        <v>104</v>
      </c>
      <c r="D9" s="15" t="s">
        <v>105</v>
      </c>
      <c r="E9" s="15" t="s">
        <v>106</v>
      </c>
      <c r="F9" s="15"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15" t="s">
        <v>32</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菊池　南</cp:lastModifiedBy>
  <dcterms:created xsi:type="dcterms:W3CDTF">2025-12-23T06:17:53Z</dcterms:created>
  <dcterms:modified xsi:type="dcterms:W3CDTF">2026-02-26T07:08:38Z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2026-01-27T01:49:19Z</vt:filetime>
  </property>
</Properties>
</file>