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ED7E78E9-47AA-4581-B0E4-38997D43ECBA}" xr6:coauthVersionLast="47" xr6:coauthVersionMax="47" xr10:uidLastSave="{00000000-0000-0000-0000-000000000000}"/>
  <workbookProtection workbookAlgorithmName="SHA-512" workbookHashValue="IMx+zI4BCbTwga47//E/+rPdDsKtmw10GR1Ep9Dh2xrHfIm1chfK1vE2C+3qDifyGucZ3gLKfuunpI0QHfudnw==" workbookSaltValue="Xf92p/3j7sYphK24KUHCH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AL10" i="4"/>
  <c r="I10" i="4"/>
  <c r="AL8" i="4"/>
  <c r="P8" i="4"/>
  <c r="I8" i="4"/>
</calcChain>
</file>

<file path=xl/sharedStrings.xml><?xml version="1.0" encoding="utf-8"?>
<sst xmlns="http://schemas.openxmlformats.org/spreadsheetml/2006/main" count="239" uniqueCount="115">
  <si>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</si>
  <si>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</si>
  <si>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</si>
  <si>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</si>
  <si>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</si>
  <si>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</si>
  <si>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</si>
  <si>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</si>
  <si>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</si>
  <si>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</si>
  <si>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</si>
  <si>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</si>
  <si>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</si>
  <si>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</si>
  <si>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</si>
  <si>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</si>
  <si>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</si>
  <si>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</si>
  <si>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</si>
  <si>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</si>
  <si>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</si>
  <si>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</si>
  <si>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</si>
  <si>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</si>
  <si>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</si>
  <si>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</si>
  <si>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</si>
  <si>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</si>
  <si>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</si>
  <si>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</si>
  <si>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</si>
  <si>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</si>
  <si>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</si>
  <si>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</si>
  <si>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</si>
  <si>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</si>
  <si>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</si>
  <si>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</si>
  <si>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</si>
  <si>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</si>
  <si>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</si>
  <si>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</si>
  <si>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</si>
  <si>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</si>
  <si>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</si>
  <si>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</si>
  <si>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</si>
  <si>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</si>
  <si>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</si>
  <si>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</si>
  <si>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</si>
  <si>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</si>
  <si>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</si>
  <si>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</si>
  <si>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</si>
  <si>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</si>
  <si>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</si>
  <si>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</si>
  <si>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</si>
  <si>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</si>
  <si>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</si>
  <si>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</si>
  <si>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</si>
  <si>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</si>
  <si>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</si>
  <si>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</si>
  <si>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</si>
  <si>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</si>
  <si>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</si>
  <si>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</si>
  <si>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</si>
  <si>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</si>
  <si>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</si>
  <si>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</si>
  <si>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</si>
  <si>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</si>
  <si>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</si>
  <si>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</si>
  <si>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</si>
  <si>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</si>
  <si>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</si>
  <si>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</si>
  <si>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</si>
  <si>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</si>
  <si>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</si>
  <si>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</si>
  <si>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</si>
  <si>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</si>
  <si>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</si>
  <si>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</si>
  <si>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</si>
  <si>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</si>
  <si>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</si>
  <si>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</si>
  <si>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</si>
  <si>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</si>
  <si>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ひたちなか・東海広域事務組合</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</si>
  <si>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</si>
  <si>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</si>
  <si>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</si>
  <si>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</si>
  <si>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</si>
  <si>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</si>
  <si>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</si>
  <si>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</si>
  <si>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</si>
  <si>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</si>
  <si>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</si>
  <si>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</si>
  <si>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</si>
  <si>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</si>
  <si>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</si>
  <si>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rPr>
        <sz val="11"/>
        <rFont val="ＭＳ ゴシック"/>
        <family val="3"/>
        <charset val="128"/>
      </rPr>
      <t>①有形固定資産減価償却率について，類似団体の平均値と比較すると，経過年数が少ない施設が多いため低く抑えられている。　　</t>
    </r>
    <r>
      <rPr>
        <sz val="11"/>
        <color rgb="FFFF0000"/>
        <rFont val="ＭＳ ゴシック"/>
        <family val="3"/>
        <charset val="128"/>
      </rPr>
      <t xml:space="preserve">　　　　　　　　　　
</t>
    </r>
    <r>
      <rPr>
        <sz val="11"/>
        <rFont val="ＭＳ ゴシック"/>
        <family val="3"/>
        <charset val="128"/>
      </rPr>
      <t>③管渠改善率について，平成元年度に事業を開始したので，管渠の耐用年数である50年を経過するまでにはまだ年数があるため,管渠改修の費用を計上していない。</t>
    </r>
    <rPh sb="32" eb="34">
      <t>ケイカ</t>
    </rPh>
    <rPh sb="34" eb="36">
      <t>ネンスウ</t>
    </rPh>
    <rPh sb="37" eb="38">
      <t>スク</t>
    </rPh>
    <rPh sb="40" eb="42">
      <t>シセツ</t>
    </rPh>
    <rPh sb="43" eb="44">
      <t>オオ</t>
    </rPh>
    <rPh sb="110" eb="111">
      <t>ネン</t>
    </rPh>
    <rPh sb="112" eb="114">
      <t>ケイカ</t>
    </rPh>
    <rPh sb="122" eb="124">
      <t>ネンスウ</t>
    </rPh>
    <phoneticPr fontId="4"/>
  </si>
  <si>
    <t>①経常収支比率は，100％を下回っており，②累積欠損金が生じている。要因としては，ストックマネジメント計画策定に関連する費用を支出したこによる。
③流動比率の指標について，100％を大きく超えているのは，1年以内に返済する額に対して，現金を多く保有していることによる。
⑤経費回収率の指標について，100％を下回っており，類似団体平均値と比較しても回収率が下回っている。要因としては，使用料収入の減少やストックマネジメント等，将来的な負担の削減に向けた費用が一時的に増加したことによる。
⑥汚水処理原価については，類似団体平均値と比較して上回っている。要因としては，一般会計からの繰り入れを行っていないことから，費用増加分が汚水原価処理に直接反映することによる。
⑧ひたちなか地区で実施している当事業は，事業開始より水洗化率100％を達成しており，新たな企業立地も進んでいることから，安定した使用料収入が見込める。</t>
    <rPh sb="56" eb="58">
      <t>カンレン</t>
    </rPh>
    <rPh sb="60" eb="62">
      <t>ヒヨウ</t>
    </rPh>
    <rPh sb="63" eb="65">
      <t>シシュツ</t>
    </rPh>
    <rPh sb="123" eb="125">
      <t>ホユウ</t>
    </rPh>
    <rPh sb="200" eb="202">
      <t>ゲンショウ</t>
    </rPh>
    <rPh sb="213" eb="214">
      <t>トウ</t>
    </rPh>
    <rPh sb="215" eb="218">
      <t>ショウライテキ</t>
    </rPh>
    <rPh sb="219" eb="221">
      <t>フタン</t>
    </rPh>
    <rPh sb="222" eb="224">
      <t>サクゲン</t>
    </rPh>
    <rPh sb="225" eb="226">
      <t>ム</t>
    </rPh>
    <rPh sb="231" eb="234">
      <t>イチジテキ</t>
    </rPh>
    <rPh sb="322" eb="324">
      <t>チョクセツ</t>
    </rPh>
    <rPh sb="324" eb="326">
      <t>ハンエイ</t>
    </rPh>
    <rPh sb="342" eb="344">
      <t>チク</t>
    </rPh>
    <rPh sb="345" eb="347">
      <t>ジッシ</t>
    </rPh>
    <rPh sb="351" eb="352">
      <t>トウ</t>
    </rPh>
    <rPh sb="352" eb="354">
      <t>ジギョウ</t>
    </rPh>
    <rPh sb="356" eb="358">
      <t>ジギョウ</t>
    </rPh>
    <rPh sb="358" eb="360">
      <t>カイシ</t>
    </rPh>
    <rPh sb="362" eb="365">
      <t>スイセンカ</t>
    </rPh>
    <rPh sb="365" eb="366">
      <t>リツ</t>
    </rPh>
    <rPh sb="371" eb="373">
      <t>タッセイ</t>
    </rPh>
    <rPh sb="378" eb="379">
      <t>アラ</t>
    </rPh>
    <rPh sb="381" eb="383">
      <t>キギョウ</t>
    </rPh>
    <rPh sb="383" eb="385">
      <t>リッチ</t>
    </rPh>
    <rPh sb="386" eb="387">
      <t>スス</t>
    </rPh>
    <rPh sb="396" eb="398">
      <t>アンテイ</t>
    </rPh>
    <rPh sb="400" eb="403">
      <t>シヨウリョウ</t>
    </rPh>
    <rPh sb="403" eb="405">
      <t>シュウニュウ</t>
    </rPh>
    <rPh sb="406" eb="408">
      <t>ミコ</t>
    </rPh>
    <phoneticPr fontId="4"/>
  </si>
  <si>
    <t>　本年度は，使用料収入が減少や物価高騰による維持管理費の増加により，前年度に引き続き赤字経営となった。
　また，高齢化や人口減少により使用料収入の減少が懸念される中，施設の老朽化に伴う更新に莫大な費用が掛かり，さらに下水道事業に携わる職員不足による下水道機能・サービス水準の維持にも影響が出ることが懸念されるなど，下水道事業を取り巻く環境はより一層厳しくなると想定される。
　今後は，ストックマネジメント計画，経営戦略及びウォーターＰＰＰ導入可能性調査の結果を基に，計画的な改築・更新工事を進めるとともに，安定的な事業運営を図っていく。</t>
    <rPh sb="108" eb="111">
      <t>ゲスイドウ</t>
    </rPh>
    <rPh sb="111" eb="113">
      <t>ジギョウ</t>
    </rPh>
    <rPh sb="114" eb="115">
      <t>タズサ</t>
    </rPh>
    <rPh sb="141" eb="143">
      <t>エイキョウ</t>
    </rPh>
    <rPh sb="144" eb="145">
      <t>デ</t>
    </rPh>
    <rPh sb="149" eb="151">
      <t>ケネン</t>
    </rPh>
    <rPh sb="157" eb="162">
      <t>ゲスイドウジギョウ</t>
    </rPh>
    <rPh sb="163" eb="164">
      <t>ト</t>
    </rPh>
    <rPh sb="165" eb="166">
      <t>マ</t>
    </rPh>
    <rPh sb="167" eb="169">
      <t>カンキョウ</t>
    </rPh>
    <rPh sb="172" eb="174">
      <t>イッソウ</t>
    </rPh>
    <rPh sb="174" eb="175">
      <t>キビ</t>
    </rPh>
    <rPh sb="180" eb="182">
      <t>ソウテイ</t>
    </rPh>
    <rPh sb="188" eb="190">
      <t>コンゴ</t>
    </rPh>
    <rPh sb="202" eb="204">
      <t>ケイカク</t>
    </rPh>
    <rPh sb="205" eb="209">
      <t>ケイエイセンリャク</t>
    </rPh>
    <rPh sb="209" eb="210">
      <t>オヨ</t>
    </rPh>
    <rPh sb="219" eb="221">
      <t>ドウニュウ</t>
    </rPh>
    <rPh sb="221" eb="224">
      <t>カノウセイ</t>
    </rPh>
    <rPh sb="224" eb="226">
      <t>チョウサ</t>
    </rPh>
    <rPh sb="227" eb="229">
      <t>ケッカ</t>
    </rPh>
    <rPh sb="230" eb="231">
      <t>モト</t>
    </rPh>
    <rPh sb="233" eb="236">
      <t>ケイカクテキ</t>
    </rPh>
    <rPh sb="237" eb="239">
      <t>カイチク</t>
    </rPh>
    <rPh sb="240" eb="242">
      <t>コウシン</t>
    </rPh>
    <rPh sb="242" eb="244">
      <t>コウジ</t>
    </rPh>
    <rPh sb="245" eb="246">
      <t>スス</t>
    </rPh>
    <rPh sb="253" eb="256">
      <t>アンテイテキ</t>
    </rPh>
    <rPh sb="257" eb="261">
      <t>ジギョウウンエイ</t>
    </rPh>
    <rPh sb="262" eb="26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</si>
</sst>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A5-4AAA-84F8-1D2B7B6225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D6A5-4AAA-84F8-1D2B7B6225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AB-4F72-AF0A-675962064AD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55.78</c:v>
                </c:pt>
                <c:pt idx="2">
                  <c:v>54.86</c:v>
                </c:pt>
                <c:pt idx="3">
                  <c:v>55.04</c:v>
                </c:pt>
                <c:pt idx="4">
                  <c:v>53.26</c:v>
                </c:pt>
              </c:numCache>
            </c:numRef>
          </c:val>
          <c:smooth val="0"/>
          <c:extLst>
            <c:ext xmlns:c16="http://schemas.microsoft.com/office/drawing/2014/chart" uri="{C3380CC4-5D6E-409C-BE32-E72D297353CC}">
              <c16:uniqueId val="{00000001-12AB-4F72-AF0A-675962064AD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50D-4A84-A04C-5F1664614E8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91.78</c:v>
                </c:pt>
                <c:pt idx="2">
                  <c:v>91.37</c:v>
                </c:pt>
                <c:pt idx="3">
                  <c:v>91.92</c:v>
                </c:pt>
                <c:pt idx="4">
                  <c:v>91.12</c:v>
                </c:pt>
              </c:numCache>
            </c:numRef>
          </c:val>
          <c:smooth val="0"/>
          <c:extLst>
            <c:ext xmlns:c16="http://schemas.microsoft.com/office/drawing/2014/chart" uri="{C3380CC4-5D6E-409C-BE32-E72D297353CC}">
              <c16:uniqueId val="{00000001-750D-4A84-A04C-5F1664614E8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102.31</c:v>
                </c:pt>
                <c:pt idx="1">
                  <c:v>102.22</c:v>
                </c:pt>
                <c:pt idx="2">
                  <c:v>96.94</c:v>
                </c:pt>
                <c:pt idx="3">
                  <c:v>96.64</c:v>
                </c:pt>
                <c:pt idx="4">
                  <c:v>97.88</c:v>
                </c:pt>
              </c:numCache>
            </c:numRef>
          </c:val>
          <c:extLst>
            <c:ext xmlns:c16="http://schemas.microsoft.com/office/drawing/2014/chart" uri="{C3380CC4-5D6E-409C-BE32-E72D297353CC}">
              <c16:uniqueId val="{00000000-DC02-41F2-80B5-30719B321A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104.64</c:v>
                </c:pt>
                <c:pt idx="2">
                  <c:v>105.35</c:v>
                </c:pt>
                <c:pt idx="3">
                  <c:v>106.8</c:v>
                </c:pt>
                <c:pt idx="4">
                  <c:v>104.65</c:v>
                </c:pt>
              </c:numCache>
            </c:numRef>
          </c:val>
          <c:smooth val="0"/>
          <c:extLst>
            <c:ext xmlns:c16="http://schemas.microsoft.com/office/drawing/2014/chart" uri="{C3380CC4-5D6E-409C-BE32-E72D297353CC}">
              <c16:uniqueId val="{00000001-DC02-41F2-80B5-30719B321A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3.83</c:v>
                </c:pt>
                <c:pt idx="1">
                  <c:v>7.67</c:v>
                </c:pt>
                <c:pt idx="2">
                  <c:v>11.5</c:v>
                </c:pt>
                <c:pt idx="3">
                  <c:v>15.33</c:v>
                </c:pt>
                <c:pt idx="4">
                  <c:v>19.16</c:v>
                </c:pt>
              </c:numCache>
            </c:numRef>
          </c:val>
          <c:extLst>
            <c:ext xmlns:c16="http://schemas.microsoft.com/office/drawing/2014/chart" uri="{C3380CC4-5D6E-409C-BE32-E72D297353CC}">
              <c16:uniqueId val="{00000000-02DC-4E5B-B6FE-31C9F7771E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26.89</c:v>
                </c:pt>
                <c:pt idx="2">
                  <c:v>29.42</c:v>
                </c:pt>
                <c:pt idx="3">
                  <c:v>31.14</c:v>
                </c:pt>
                <c:pt idx="4">
                  <c:v>33.11</c:v>
                </c:pt>
              </c:numCache>
            </c:numRef>
          </c:val>
          <c:smooth val="0"/>
          <c:extLst>
            <c:ext xmlns:c16="http://schemas.microsoft.com/office/drawing/2014/chart" uri="{C3380CC4-5D6E-409C-BE32-E72D297353CC}">
              <c16:uniqueId val="{00000001-02DC-4E5B-B6FE-31C9F7771E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5A-4E1D-8B2E-3600C99A8A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0.75</c:v>
                </c:pt>
                <c:pt idx="2">
                  <c:v>0.74</c:v>
                </c:pt>
                <c:pt idx="3">
                  <c:v>0.76</c:v>
                </c:pt>
                <c:pt idx="4">
                  <c:v>0.94</c:v>
                </c:pt>
              </c:numCache>
            </c:numRef>
          </c:val>
          <c:smooth val="0"/>
          <c:extLst>
            <c:ext xmlns:c16="http://schemas.microsoft.com/office/drawing/2014/chart" uri="{C3380CC4-5D6E-409C-BE32-E72D297353CC}">
              <c16:uniqueId val="{00000001-745A-4E1D-8B2E-3600C99A8A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2.19</c:v>
                </c:pt>
                <c:pt idx="3" formatCode="#,##0.00;&quot;△&quot;#,##0.00;&quot;-&quot;">
                  <c:v>15.79</c:v>
                </c:pt>
                <c:pt idx="4" formatCode="#,##0.00;&quot;△&quot;#,##0.00;&quot;-&quot;">
                  <c:v>30.26</c:v>
                </c:pt>
              </c:numCache>
            </c:numRef>
          </c:val>
          <c:extLst>
            <c:ext xmlns:c16="http://schemas.microsoft.com/office/drawing/2014/chart" uri="{C3380CC4-5D6E-409C-BE32-E72D297353CC}">
              <c16:uniqueId val="{00000000-6475-4E00-B873-DC446B5F6A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25.76</c:v>
                </c:pt>
                <c:pt idx="2">
                  <c:v>26.07</c:v>
                </c:pt>
                <c:pt idx="3">
                  <c:v>26.89</c:v>
                </c:pt>
                <c:pt idx="4">
                  <c:v>23.18</c:v>
                </c:pt>
              </c:numCache>
            </c:numRef>
          </c:val>
          <c:smooth val="0"/>
          <c:extLst>
            <c:ext xmlns:c16="http://schemas.microsoft.com/office/drawing/2014/chart" uri="{C3380CC4-5D6E-409C-BE32-E72D297353CC}">
              <c16:uniqueId val="{00000001-6475-4E00-B873-DC446B5F6A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4837.24</c:v>
                </c:pt>
                <c:pt idx="1">
                  <c:v>5264.96</c:v>
                </c:pt>
                <c:pt idx="2">
                  <c:v>3218.57</c:v>
                </c:pt>
                <c:pt idx="3">
                  <c:v>5541.83</c:v>
                </c:pt>
                <c:pt idx="4">
                  <c:v>2541.4499999999998</c:v>
                </c:pt>
              </c:numCache>
            </c:numRef>
          </c:val>
          <c:extLst>
            <c:ext xmlns:c16="http://schemas.microsoft.com/office/drawing/2014/chart" uri="{C3380CC4-5D6E-409C-BE32-E72D297353CC}">
              <c16:uniqueId val="{00000000-A985-4F24-B9F5-F088A529D8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A985-4F24-B9F5-F088A529D8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34.94</c:v>
                </c:pt>
                <c:pt idx="1">
                  <c:v>26.7</c:v>
                </c:pt>
                <c:pt idx="2">
                  <c:v>20.55</c:v>
                </c:pt>
                <c:pt idx="3">
                  <c:v>16.63</c:v>
                </c:pt>
                <c:pt idx="4">
                  <c:v>14.55</c:v>
                </c:pt>
              </c:numCache>
            </c:numRef>
          </c:val>
          <c:extLst>
            <c:ext xmlns:c16="http://schemas.microsoft.com/office/drawing/2014/chart" uri="{C3380CC4-5D6E-409C-BE32-E72D297353CC}">
              <c16:uniqueId val="{00000000-8D77-41F0-91C6-843C98D3C1A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765.48</c:v>
                </c:pt>
                <c:pt idx="2">
                  <c:v>742.08</c:v>
                </c:pt>
                <c:pt idx="3">
                  <c:v>730.84</c:v>
                </c:pt>
                <c:pt idx="4">
                  <c:v>706.45</c:v>
                </c:pt>
              </c:numCache>
            </c:numRef>
          </c:val>
          <c:smooth val="0"/>
          <c:extLst>
            <c:ext xmlns:c16="http://schemas.microsoft.com/office/drawing/2014/chart" uri="{C3380CC4-5D6E-409C-BE32-E72D297353CC}">
              <c16:uniqueId val="{00000001-8D77-41F0-91C6-843C98D3C1A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137.91999999999999</c:v>
                </c:pt>
                <c:pt idx="1">
                  <c:v>131.41999999999999</c:v>
                </c:pt>
                <c:pt idx="2">
                  <c:v>69.63</c:v>
                </c:pt>
                <c:pt idx="3">
                  <c:v>72.92</c:v>
                </c:pt>
                <c:pt idx="4">
                  <c:v>82.83</c:v>
                </c:pt>
              </c:numCache>
            </c:numRef>
          </c:val>
          <c:extLst>
            <c:ext xmlns:c16="http://schemas.microsoft.com/office/drawing/2014/chart" uri="{C3380CC4-5D6E-409C-BE32-E72D297353CC}">
              <c16:uniqueId val="{00000000-75C0-42AD-82DB-CD17C50F82D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87.8</c:v>
                </c:pt>
                <c:pt idx="2">
                  <c:v>86.51</c:v>
                </c:pt>
                <c:pt idx="3">
                  <c:v>89.17</c:v>
                </c:pt>
                <c:pt idx="4">
                  <c:v>85.67</c:v>
                </c:pt>
              </c:numCache>
            </c:numRef>
          </c:val>
          <c:smooth val="0"/>
          <c:extLst>
            <c:ext xmlns:c16="http://schemas.microsoft.com/office/drawing/2014/chart" uri="{C3380CC4-5D6E-409C-BE32-E72D297353CC}">
              <c16:uniqueId val="{00000001-75C0-42AD-82DB-CD17C50F82D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170.28</c:v>
                </c:pt>
                <c:pt idx="1">
                  <c:v>179.2</c:v>
                </c:pt>
                <c:pt idx="2">
                  <c:v>354.45</c:v>
                </c:pt>
                <c:pt idx="3">
                  <c:v>324.47000000000003</c:v>
                </c:pt>
                <c:pt idx="4">
                  <c:v>285.61</c:v>
                </c:pt>
              </c:numCache>
            </c:numRef>
          </c:val>
          <c:extLst>
            <c:ext xmlns:c16="http://schemas.microsoft.com/office/drawing/2014/chart" uri="{C3380CC4-5D6E-409C-BE32-E72D297353CC}">
              <c16:uniqueId val="{00000000-D54C-4E07-927F-B7CC55B58FC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187.69</c:v>
                </c:pt>
                <c:pt idx="2">
                  <c:v>188.24</c:v>
                </c:pt>
                <c:pt idx="3">
                  <c:v>184.85</c:v>
                </c:pt>
                <c:pt idx="4">
                  <c:v>194.78</c:v>
                </c:pt>
              </c:numCache>
            </c:numRef>
          </c:val>
          <c:smooth val="0"/>
          <c:extLst>
            <c:ext xmlns:c16="http://schemas.microsoft.com/office/drawing/2014/chart" uri="{C3380CC4-5D6E-409C-BE32-E72D297353CC}">
              <c16:uniqueId val="{00000001-D54C-4E07-927F-B7CC55B58FC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ひたちなか・東海広域事務組合</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t="str">
        <f>データ!S6</f>
        <v>-</v>
      </c>
      <c r="AM8" s="41"/>
      <c r="AN8" s="41"/>
      <c r="AO8" s="41"/>
      <c r="AP8" s="41"/>
      <c r="AQ8" s="41"/>
      <c r="AR8" s="41"/>
      <c r="AS8" s="41"/>
      <c r="AT8" s="34" t="str">
        <f>データ!T6</f>
        <v>-</v>
      </c>
      <c r="AU8" s="34"/>
      <c r="AV8" s="34"/>
      <c r="AW8" s="34"/>
      <c r="AX8" s="34"/>
      <c r="AY8" s="34"/>
      <c r="AZ8" s="34"/>
      <c r="BA8" s="34"/>
      <c r="BB8" s="34" t="str">
        <f>データ!U6</f>
        <v>-</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99.71</v>
      </c>
      <c r="J10" s="34"/>
      <c r="K10" s="34"/>
      <c r="L10" s="34"/>
      <c r="M10" s="34"/>
      <c r="N10" s="34"/>
      <c r="O10" s="34"/>
      <c r="P10" s="34">
        <f>データ!P6</f>
        <v>0.18</v>
      </c>
      <c r="Q10" s="34"/>
      <c r="R10" s="34"/>
      <c r="S10" s="34"/>
      <c r="T10" s="34"/>
      <c r="U10" s="34"/>
      <c r="V10" s="34"/>
      <c r="W10" s="34">
        <f>データ!Q6</f>
        <v>100</v>
      </c>
      <c r="X10" s="34"/>
      <c r="Y10" s="34"/>
      <c r="Z10" s="34"/>
      <c r="AA10" s="34"/>
      <c r="AB10" s="34"/>
      <c r="AC10" s="34"/>
      <c r="AD10" s="41">
        <f>データ!R6</f>
        <v>4620</v>
      </c>
      <c r="AE10" s="41"/>
      <c r="AF10" s="41"/>
      <c r="AG10" s="41"/>
      <c r="AH10" s="41"/>
      <c r="AI10" s="41"/>
      <c r="AJ10" s="41"/>
      <c r="AK10" s="2"/>
      <c r="AL10" s="41">
        <f>データ!V6</f>
        <v>344</v>
      </c>
      <c r="AM10" s="41"/>
      <c r="AN10" s="41"/>
      <c r="AO10" s="41"/>
      <c r="AP10" s="41"/>
      <c r="AQ10" s="41"/>
      <c r="AR10" s="41"/>
      <c r="AS10" s="41"/>
      <c r="AT10" s="34">
        <f>データ!W6</f>
        <v>11.95</v>
      </c>
      <c r="AU10" s="34"/>
      <c r="AV10" s="34"/>
      <c r="AW10" s="34"/>
      <c r="AX10" s="34"/>
      <c r="AY10" s="34"/>
      <c r="AZ10" s="34"/>
      <c r="BA10" s="34"/>
      <c r="BB10" s="34">
        <f>データ!X6</f>
        <v>28.79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w4N66NPKxenU+A0sl6XPrMCDefNNh3/IVT0QYMtWWKJJ/wj/X106VYMtqz9O65XMc1EnMy/nXVBkirSxnA6gA==" saltValue="FWETjeeqLJCsdIiBy/zT9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89354</v>
      </c>
      <c r="D6" s="19">
        <f t="shared" si="3"/>
        <v>46</v>
      </c>
      <c r="E6" s="19">
        <f t="shared" si="3"/>
        <v>17</v>
      </c>
      <c r="F6" s="19">
        <f t="shared" si="3"/>
        <v>1</v>
      </c>
      <c r="G6" s="19">
        <f t="shared" si="3"/>
        <v>0</v>
      </c>
      <c r="H6" s="19" t="str">
        <f t="shared" si="3"/>
        <v>茨城県　ひたちなか・東海広域事務組合</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99.71</v>
      </c>
      <c r="P6" s="20">
        <f t="shared" si="3"/>
        <v>0.18</v>
      </c>
      <c r="Q6" s="20">
        <f t="shared" si="3"/>
        <v>100</v>
      </c>
      <c r="R6" s="20">
        <f t="shared" si="3"/>
        <v>4620</v>
      </c>
      <c r="S6" s="20" t="str">
        <f t="shared" si="3"/>
        <v>-</v>
      </c>
      <c r="T6" s="20" t="str">
        <f t="shared" si="3"/>
        <v>-</v>
      </c>
      <c r="U6" s="20" t="str">
        <f t="shared" si="3"/>
        <v>-</v>
      </c>
      <c r="V6" s="20">
        <f t="shared" si="3"/>
        <v>344</v>
      </c>
      <c r="W6" s="20">
        <f t="shared" si="3"/>
        <v>11.95</v>
      </c>
      <c r="X6" s="20">
        <f t="shared" si="3"/>
        <v>28.79</v>
      </c>
      <c r="Y6" s="21">
        <f>IF(Y7="",NA(),Y7)</f>
        <v>102.31</v>
      </c>
      <c r="Z6" s="21">
        <f t="shared" ref="Z6:AH6" si="4">IF(Z7="",NA(),Z7)</f>
        <v>102.22</v>
      </c>
      <c r="AA6" s="21">
        <f t="shared" si="4"/>
        <v>96.94</v>
      </c>
      <c r="AB6" s="21">
        <f t="shared" si="4"/>
        <v>96.64</v>
      </c>
      <c r="AC6" s="21">
        <f t="shared" si="4"/>
        <v>97.88</v>
      </c>
      <c r="AD6" s="21">
        <f t="shared" si="4"/>
        <v>107.81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1">
        <f t="shared" si="5"/>
        <v>2.19</v>
      </c>
      <c r="AM6" s="21">
        <f t="shared" si="5"/>
        <v>15.79</v>
      </c>
      <c r="AN6" s="21">
        <f t="shared" si="5"/>
        <v>30.26</v>
      </c>
      <c r="AO6" s="21">
        <f t="shared" si="5"/>
        <v>18.2</v>
      </c>
      <c r="AP6" s="21">
        <f t="shared" si="5"/>
        <v>25.76</v>
      </c>
      <c r="AQ6" s="21">
        <f t="shared" si="5"/>
        <v>26.07</v>
      </c>
      <c r="AR6" s="21">
        <f t="shared" si="5"/>
        <v>26.89</v>
      </c>
      <c r="AS6" s="21">
        <f t="shared" si="5"/>
        <v>23.18</v>
      </c>
      <c r="AT6" s="20" t="str">
        <f>IF(AT7="","",IF(AT7="-","【-】","【"&amp;SUBSTITUTE(TEXT(AT7,"#,##0.00"),"-","△")&amp;"】"))</f>
        <v>【3.12】</v>
      </c>
      <c r="AU6" s="21">
        <f>IF(AU7="",NA(),AU7)</f>
        <v>4837.24</v>
      </c>
      <c r="AV6" s="21">
        <f t="shared" ref="AV6:BD6" si="6">IF(AV7="",NA(),AV7)</f>
        <v>5264.96</v>
      </c>
      <c r="AW6" s="21">
        <f t="shared" si="6"/>
        <v>3218.57</v>
      </c>
      <c r="AX6" s="21">
        <f t="shared" si="6"/>
        <v>5541.83</v>
      </c>
      <c r="AY6" s="21">
        <f t="shared" si="6"/>
        <v>2541.4499999999998</v>
      </c>
      <c r="AZ6" s="21">
        <f t="shared" si="6"/>
        <v>48.56</v>
      </c>
      <c r="BA6" s="21">
        <f t="shared" si="6"/>
        <v>65.56</v>
      </c>
      <c r="BB6" s="21">
        <f t="shared" si="6"/>
        <v>65.87</v>
      </c>
      <c r="BC6" s="21">
        <f t="shared" si="6"/>
        <v>77.260000000000005</v>
      </c>
      <c r="BD6" s="21">
        <f t="shared" si="6"/>
        <v>80.010000000000005</v>
      </c>
      <c r="BE6" s="20" t="str">
        <f>IF(BE7="","",IF(BE7="-","【-】","【"&amp;SUBSTITUTE(TEXT(BE7,"#,##0.00"),"-","△")&amp;"】"))</f>
        <v>【82.75】</v>
      </c>
      <c r="BF6" s="21">
        <f>IF(BF7="",NA(),BF7)</f>
        <v>34.94</v>
      </c>
      <c r="BG6" s="21">
        <f t="shared" ref="BG6:BO6" si="7">IF(BG7="",NA(),BG7)</f>
        <v>26.7</v>
      </c>
      <c r="BH6" s="21">
        <f t="shared" si="7"/>
        <v>20.55</v>
      </c>
      <c r="BI6" s="21">
        <f t="shared" si="7"/>
        <v>16.63</v>
      </c>
      <c r="BJ6" s="21">
        <f t="shared" si="7"/>
        <v>14.55</v>
      </c>
      <c r="BK6" s="21">
        <f t="shared" si="7"/>
        <v>1245.0999999999999</v>
      </c>
      <c r="BL6" s="21">
        <f t="shared" si="7"/>
        <v>765.48</v>
      </c>
      <c r="BM6" s="21">
        <f t="shared" si="7"/>
        <v>742.08</v>
      </c>
      <c r="BN6" s="21">
        <f t="shared" si="7"/>
        <v>730.84</v>
      </c>
      <c r="BO6" s="21">
        <f t="shared" si="7"/>
        <v>706.45</v>
      </c>
      <c r="BP6" s="20" t="str">
        <f>IF(BP7="","",IF(BP7="-","【-】","【"&amp;SUBSTITUTE(TEXT(BP7,"#,##0.00"),"-","△")&amp;"】"))</f>
        <v>【602.56】</v>
      </c>
      <c r="BQ6" s="21">
        <f>IF(BQ7="",NA(),BQ7)</f>
        <v>137.91999999999999</v>
      </c>
      <c r="BR6" s="21">
        <f t="shared" ref="BR6:BZ6" si="8">IF(BR7="",NA(),BR7)</f>
        <v>131.41999999999999</v>
      </c>
      <c r="BS6" s="21">
        <f t="shared" si="8"/>
        <v>69.63</v>
      </c>
      <c r="BT6" s="21">
        <f t="shared" si="8"/>
        <v>72.92</v>
      </c>
      <c r="BU6" s="21">
        <f t="shared" si="8"/>
        <v>82.83</v>
      </c>
      <c r="BV6" s="21">
        <f t="shared" si="8"/>
        <v>79.77</v>
      </c>
      <c r="BW6" s="21">
        <f t="shared" si="8"/>
        <v>87.8</v>
      </c>
      <c r="BX6" s="21">
        <f t="shared" si="8"/>
        <v>86.51</v>
      </c>
      <c r="BY6" s="21">
        <f t="shared" si="8"/>
        <v>89.17</v>
      </c>
      <c r="BZ6" s="21">
        <f t="shared" si="8"/>
        <v>85.67</v>
      </c>
      <c r="CA6" s="20" t="str">
        <f>IF(CA7="","",IF(CA7="-","【-】","【"&amp;SUBSTITUTE(TEXT(CA7,"#,##0.00"),"-","△")&amp;"】"))</f>
        <v>【97.94】</v>
      </c>
      <c r="CB6" s="21">
        <f>IF(CB7="",NA(),CB7)</f>
        <v>170.28</v>
      </c>
      <c r="CC6" s="21">
        <f t="shared" ref="CC6:CK6" si="9">IF(CC7="",NA(),CC7)</f>
        <v>179.2</v>
      </c>
      <c r="CD6" s="21">
        <f t="shared" si="9"/>
        <v>354.45</v>
      </c>
      <c r="CE6" s="21">
        <f t="shared" si="9"/>
        <v>324.47000000000003</v>
      </c>
      <c r="CF6" s="21">
        <f t="shared" si="9"/>
        <v>285.61</v>
      </c>
      <c r="CG6" s="21">
        <f t="shared" si="9"/>
        <v>214.56</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55.78</v>
      </c>
      <c r="CT6" s="21">
        <f t="shared" si="10"/>
        <v>54.86</v>
      </c>
      <c r="CU6" s="21">
        <f t="shared" si="10"/>
        <v>55.04</v>
      </c>
      <c r="CV6" s="21">
        <f t="shared" si="10"/>
        <v>53.26</v>
      </c>
      <c r="CW6" s="20" t="str">
        <f>IF(CW7="","",IF(CW7="-","【-】","【"&amp;SUBSTITUTE(TEXT(CW7,"#,##0.00"),"-","△")&amp;"】"))</f>
        <v>【60.13】</v>
      </c>
      <c r="CX6" s="21">
        <f>IF(CX7="",NA(),CX7)</f>
        <v>100</v>
      </c>
      <c r="CY6" s="21">
        <f t="shared" ref="CY6:DG6" si="11">IF(CY7="",NA(),CY7)</f>
        <v>100</v>
      </c>
      <c r="CZ6" s="21">
        <f t="shared" si="11"/>
        <v>100</v>
      </c>
      <c r="DA6" s="21">
        <f t="shared" si="11"/>
        <v>100</v>
      </c>
      <c r="DB6" s="21">
        <f t="shared" si="11"/>
        <v>100</v>
      </c>
      <c r="DC6" s="21">
        <f t="shared" si="11"/>
        <v>82.06</v>
      </c>
      <c r="DD6" s="21">
        <f t="shared" si="11"/>
        <v>91.78</v>
      </c>
      <c r="DE6" s="21">
        <f t="shared" si="11"/>
        <v>91.37</v>
      </c>
      <c r="DF6" s="21">
        <f t="shared" si="11"/>
        <v>91.92</v>
      </c>
      <c r="DG6" s="21">
        <f t="shared" si="11"/>
        <v>91.12</v>
      </c>
      <c r="DH6" s="20" t="str">
        <f>IF(DH7="","",IF(DH7="-","【-】","【"&amp;SUBSTITUTE(TEXT(DH7,"#,##0.00"),"-","△")&amp;"】"))</f>
        <v>【96.00】</v>
      </c>
      <c r="DI6" s="21">
        <f>IF(DI7="",NA(),DI7)</f>
        <v>3.83</v>
      </c>
      <c r="DJ6" s="21">
        <f t="shared" ref="DJ6:DR6" si="12">IF(DJ7="",NA(),DJ7)</f>
        <v>7.67</v>
      </c>
      <c r="DK6" s="21">
        <f t="shared" si="12"/>
        <v>11.5</v>
      </c>
      <c r="DL6" s="21">
        <f t="shared" si="12"/>
        <v>15.33</v>
      </c>
      <c r="DM6" s="21">
        <f t="shared" si="12"/>
        <v>19.16</v>
      </c>
      <c r="DN6" s="21">
        <f t="shared" si="12"/>
        <v>19.93</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89354</v>
      </c>
      <c r="D7" s="23">
        <v>46</v>
      </c>
      <c r="E7" s="23">
        <v>17</v>
      </c>
      <c r="F7" s="23">
        <v>1</v>
      </c>
      <c r="G7" s="23">
        <v>0</v>
      </c>
      <c r="H7" s="23" t="s">
        <v>96</v>
      </c>
      <c r="I7" s="23" t="s">
        <v>97</v>
      </c>
      <c r="J7" s="23" t="s">
        <v>98</v>
      </c>
      <c r="K7" s="23" t="s">
        <v>99</v>
      </c>
      <c r="L7" s="23" t="s">
        <v>100</v>
      </c>
      <c r="M7" s="23" t="s">
        <v>101</v>
      </c>
      <c r="N7" s="24" t="s">
        <v>102</v>
      </c>
      <c r="O7" s="24">
        <v>99.71</v>
      </c>
      <c r="P7" s="24">
        <v>0.18</v>
      </c>
      <c r="Q7" s="24">
        <v>100</v>
      </c>
      <c r="R7" s="24">
        <v>4620</v>
      </c>
      <c r="S7" s="24" t="s">
        <v>102</v>
      </c>
      <c r="T7" s="24" t="s">
        <v>102</v>
      </c>
      <c r="U7" s="24" t="s">
        <v>102</v>
      </c>
      <c r="V7" s="24">
        <v>344</v>
      </c>
      <c r="W7" s="24">
        <v>11.95</v>
      </c>
      <c r="X7" s="24">
        <v>28.79</v>
      </c>
      <c r="Y7" s="24">
        <v>102.31</v>
      </c>
      <c r="Z7" s="24">
        <v>102.22</v>
      </c>
      <c r="AA7" s="24">
        <v>96.94</v>
      </c>
      <c r="AB7" s="24">
        <v>96.64</v>
      </c>
      <c r="AC7" s="24">
        <v>97.88</v>
      </c>
      <c r="AD7" s="24">
        <v>107.81</v>
      </c>
      <c r="AE7" s="24">
        <v>104.64</v>
      </c>
      <c r="AF7" s="24">
        <v>105.35</v>
      </c>
      <c r="AG7" s="24">
        <v>106.8</v>
      </c>
      <c r="AH7" s="24">
        <v>104.65</v>
      </c>
      <c r="AI7" s="24">
        <v>105.36</v>
      </c>
      <c r="AJ7" s="24">
        <v>0</v>
      </c>
      <c r="AK7" s="24">
        <v>0</v>
      </c>
      <c r="AL7" s="24">
        <v>2.19</v>
      </c>
      <c r="AM7" s="24">
        <v>15.79</v>
      </c>
      <c r="AN7" s="24">
        <v>30.26</v>
      </c>
      <c r="AO7" s="24">
        <v>18.2</v>
      </c>
      <c r="AP7" s="24">
        <v>25.76</v>
      </c>
      <c r="AQ7" s="24">
        <v>26.07</v>
      </c>
      <c r="AR7" s="24">
        <v>26.89</v>
      </c>
      <c r="AS7" s="24">
        <v>23.18</v>
      </c>
      <c r="AT7" s="24">
        <v>3.12</v>
      </c>
      <c r="AU7" s="24">
        <v>4837.24</v>
      </c>
      <c r="AV7" s="24">
        <v>5264.96</v>
      </c>
      <c r="AW7" s="24">
        <v>3218.57</v>
      </c>
      <c r="AX7" s="24">
        <v>5541.83</v>
      </c>
      <c r="AY7" s="24">
        <v>2541.4499999999998</v>
      </c>
      <c r="AZ7" s="24">
        <v>48.56</v>
      </c>
      <c r="BA7" s="24">
        <v>65.56</v>
      </c>
      <c r="BB7" s="24">
        <v>65.87</v>
      </c>
      <c r="BC7" s="24">
        <v>77.260000000000005</v>
      </c>
      <c r="BD7" s="24">
        <v>80.010000000000005</v>
      </c>
      <c r="BE7" s="24">
        <v>82.75</v>
      </c>
      <c r="BF7" s="24">
        <v>34.94</v>
      </c>
      <c r="BG7" s="24">
        <v>26.7</v>
      </c>
      <c r="BH7" s="24">
        <v>20.55</v>
      </c>
      <c r="BI7" s="24">
        <v>16.63</v>
      </c>
      <c r="BJ7" s="24">
        <v>14.55</v>
      </c>
      <c r="BK7" s="24">
        <v>1245.0999999999999</v>
      </c>
      <c r="BL7" s="24">
        <v>765.48</v>
      </c>
      <c r="BM7" s="24">
        <v>742.08</v>
      </c>
      <c r="BN7" s="24">
        <v>730.84</v>
      </c>
      <c r="BO7" s="24">
        <v>706.45</v>
      </c>
      <c r="BP7" s="24">
        <v>602.55999999999995</v>
      </c>
      <c r="BQ7" s="24">
        <v>137.91999999999999</v>
      </c>
      <c r="BR7" s="24">
        <v>131.41999999999999</v>
      </c>
      <c r="BS7" s="24">
        <v>69.63</v>
      </c>
      <c r="BT7" s="24">
        <v>72.92</v>
      </c>
      <c r="BU7" s="24">
        <v>82.83</v>
      </c>
      <c r="BV7" s="24">
        <v>79.77</v>
      </c>
      <c r="BW7" s="24">
        <v>87.8</v>
      </c>
      <c r="BX7" s="24">
        <v>86.51</v>
      </c>
      <c r="BY7" s="24">
        <v>89.17</v>
      </c>
      <c r="BZ7" s="24">
        <v>85.67</v>
      </c>
      <c r="CA7" s="24">
        <v>97.94</v>
      </c>
      <c r="CB7" s="24">
        <v>170.28</v>
      </c>
      <c r="CC7" s="24">
        <v>179.2</v>
      </c>
      <c r="CD7" s="24">
        <v>354.45</v>
      </c>
      <c r="CE7" s="24">
        <v>324.47000000000003</v>
      </c>
      <c r="CF7" s="24">
        <v>285.61</v>
      </c>
      <c r="CG7" s="24">
        <v>214.56</v>
      </c>
      <c r="CH7" s="24">
        <v>187.69</v>
      </c>
      <c r="CI7" s="24">
        <v>188.24</v>
      </c>
      <c r="CJ7" s="24">
        <v>184.85</v>
      </c>
      <c r="CK7" s="24">
        <v>194.78</v>
      </c>
      <c r="CL7" s="24">
        <v>140.97999999999999</v>
      </c>
      <c r="CM7" s="24" t="s">
        <v>102</v>
      </c>
      <c r="CN7" s="24" t="s">
        <v>102</v>
      </c>
      <c r="CO7" s="24" t="s">
        <v>102</v>
      </c>
      <c r="CP7" s="24" t="s">
        <v>102</v>
      </c>
      <c r="CQ7" s="24" t="s">
        <v>102</v>
      </c>
      <c r="CR7" s="24">
        <v>49.47</v>
      </c>
      <c r="CS7" s="24">
        <v>55.78</v>
      </c>
      <c r="CT7" s="24">
        <v>54.86</v>
      </c>
      <c r="CU7" s="24">
        <v>55.04</v>
      </c>
      <c r="CV7" s="24">
        <v>53.26</v>
      </c>
      <c r="CW7" s="24">
        <v>60.13</v>
      </c>
      <c r="CX7" s="24">
        <v>100</v>
      </c>
      <c r="CY7" s="24">
        <v>100</v>
      </c>
      <c r="CZ7" s="24">
        <v>100</v>
      </c>
      <c r="DA7" s="24">
        <v>100</v>
      </c>
      <c r="DB7" s="24">
        <v>100</v>
      </c>
      <c r="DC7" s="24">
        <v>82.06</v>
      </c>
      <c r="DD7" s="24">
        <v>91.78</v>
      </c>
      <c r="DE7" s="24">
        <v>91.37</v>
      </c>
      <c r="DF7" s="24">
        <v>91.92</v>
      </c>
      <c r="DG7" s="24">
        <v>91.12</v>
      </c>
      <c r="DH7" s="24">
        <v>96</v>
      </c>
      <c r="DI7" s="24">
        <v>3.83</v>
      </c>
      <c r="DJ7" s="24">
        <v>7.67</v>
      </c>
      <c r="DK7" s="24">
        <v>11.5</v>
      </c>
      <c r="DL7" s="24">
        <v>15.33</v>
      </c>
      <c r="DM7" s="24">
        <v>19.16</v>
      </c>
      <c r="DN7" s="24">
        <v>19.93</v>
      </c>
      <c r="DO7" s="24">
        <v>26.89</v>
      </c>
      <c r="DP7" s="24">
        <v>29.42</v>
      </c>
      <c r="DQ7" s="24">
        <v>31.14</v>
      </c>
      <c r="DR7" s="24">
        <v>33.11</v>
      </c>
      <c r="DS7" s="24">
        <v>42.2</v>
      </c>
      <c r="DT7" s="24">
        <v>0</v>
      </c>
      <c r="DU7" s="24">
        <v>0</v>
      </c>
      <c r="DV7" s="24">
        <v>0</v>
      </c>
      <c r="DW7" s="24">
        <v>0</v>
      </c>
      <c r="DX7" s="24">
        <v>0</v>
      </c>
      <c r="DY7" s="24">
        <v>0</v>
      </c>
      <c r="DZ7" s="24">
        <v>0.75</v>
      </c>
      <c r="EA7" s="24">
        <v>0.74</v>
      </c>
      <c r="EB7" s="24">
        <v>0.76</v>
      </c>
      <c r="EC7" s="24">
        <v>0.94</v>
      </c>
      <c r="ED7" s="24">
        <v>9.4600000000000009</v>
      </c>
      <c r="EE7" s="24">
        <v>0</v>
      </c>
      <c r="EF7" s="24">
        <v>0</v>
      </c>
      <c r="EG7" s="24">
        <v>0</v>
      </c>
      <c r="EH7" s="24">
        <v>0</v>
      </c>
      <c r="EI7" s="24">
        <v>0</v>
      </c>
      <c r="EJ7" s="24">
        <v>0.32</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2026-01-21T07:41:30Z</cp:lastPrinted>
  <dcterms:created xsi:type="dcterms:W3CDTF">2025-12-23T05:58:00Z</dcterms:created>
  <dcterms:modified xsi:type="dcterms:W3CDTF">2026-02-26T07:09:22Z</dcterms:modified>
  <cp:category/>
</cp:coreProperties>
</file>