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60_病院（地独含む）\"/>
    </mc:Choice>
  </mc:AlternateContent>
  <xr:revisionPtr revIDLastSave="0" documentId="8_{547030C7-0696-43D2-87D0-B018C7B8CF58}" xr6:coauthVersionLast="47" xr6:coauthVersionMax="47" xr10:uidLastSave="{00000000-0000-0000-0000-000000000000}"/>
  <workbookProtection workbookAlgorithmName="SHA-512" workbookHashValue="S6mZzxfM1QuKUKLrZaTEW5QDhDhvxwuzuE+2Ll0REkcdECwa7PeSbh0hCEXNtOgm4RV7LUDeflCwGR/gdil67A==" workbookSaltValue="BlgeyscJ5ohbhSrIDsWdpQ==" workbookSpinCount="100000" lockStructure="1"/>
  <bookViews>
    <workbookView xWindow="2037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JW10" i="4" s="1"/>
  <c r="AC6" i="5"/>
  <c r="ID10" i="4" s="1"/>
  <c r="AB6" i="5"/>
  <c r="LP8" i="4" s="1"/>
  <c r="AA6" i="5"/>
  <c r="JW8" i="4" s="1"/>
  <c r="Z6" i="5"/>
  <c r="Y6" i="5"/>
  <c r="FZ12" i="4" s="1"/>
  <c r="X6" i="5"/>
  <c r="EG12" i="4" s="1"/>
  <c r="W6" i="5"/>
  <c r="V6" i="5"/>
  <c r="U6" i="5"/>
  <c r="B12" i="4" s="1"/>
  <c r="T6" i="5"/>
  <c r="FZ10" i="4" s="1"/>
  <c r="S6" i="5"/>
  <c r="EG10" i="4" s="1"/>
  <c r="R6" i="5"/>
  <c r="CN10" i="4" s="1"/>
  <c r="Q6" i="5"/>
  <c r="P6" i="5"/>
  <c r="B10" i="4" s="1"/>
  <c r="O6" i="5"/>
  <c r="N6" i="5"/>
  <c r="M6" i="5"/>
  <c r="CN8" i="4" s="1"/>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90" i="4"/>
  <c r="G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JW12" i="4"/>
  <c r="ID12" i="4"/>
  <c r="CN12" i="4"/>
  <c r="AU12" i="4"/>
  <c r="LP10" i="4"/>
  <c r="AU10" i="4"/>
  <c r="ID8" i="4"/>
  <c r="EG8" i="4"/>
  <c r="BX78" i="4" l="1"/>
  <c r="BX54" i="4"/>
  <c r="BX32" i="4"/>
  <c r="MO78" i="4"/>
  <c r="MN54" i="4"/>
  <c r="MN32" i="4"/>
  <c r="JB78" i="4"/>
  <c r="IZ54" i="4"/>
  <c r="IZ32" i="4"/>
  <c r="FO78" i="4"/>
  <c r="FL32" i="4"/>
  <c r="FL54"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J54" i="4"/>
  <c r="LK78" i="4"/>
  <c r="LJ32" i="4"/>
  <c r="KV78" i="4"/>
  <c r="KU54" i="4"/>
  <c r="KU32" i="4"/>
  <c r="HI78" i="4"/>
  <c r="HG54" i="4"/>
  <c r="HG32" i="4"/>
  <c r="DV78" i="4"/>
  <c r="DS54" i="4"/>
  <c r="DS32" i="4"/>
  <c r="AE32" i="4"/>
  <c r="AE78" i="4"/>
  <c r="AE54" i="4"/>
</calcChain>
</file>

<file path=xl/sharedStrings.xml><?xml version="1.0" encoding="utf-8"?>
<sst xmlns="http://schemas.openxmlformats.org/spreadsheetml/2006/main" count="345" uniqueCount="191">
  <si>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</si>
  <si>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</si>
  <si>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</si>
  <si>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</si>
  <si>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</si>
  <si>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</si>
  <si>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</si>
  <si>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</si>
  <si>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</si>
  <si>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</si>
  <si>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</si>
  <si>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</si>
  <si>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</si>
  <si>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</si>
  <si>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</si>
  <si>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</si>
  <si>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</si>
  <si>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</si>
  <si>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</si>
  <si>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</si>
  <si>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</si>
  <si>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</si>
  <si>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</si>
  <si>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</si>
  <si>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</si>
  <si>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</si>
  <si>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</si>
  <si>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</si>
  <si>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</si>
  <si>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</si>
  <si>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</si>
  <si>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</si>
  <si>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</si>
  <si>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</si>
  <si>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</si>
  <si>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</si>
  <si>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</si>
  <si>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</si>
  <si>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</si>
  <si>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</si>
  <si>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</si>
  <si>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</si>
  <si>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</si>
  <si>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</si>
  <si>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</si>
  <si>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</si>
  <si>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</si>
  <si>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</si>
  <si>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</si>
  <si>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</si>
  <si>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</si>
  <si>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</si>
  <si>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</si>
  <si>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</si>
  <si>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</si>
  <si>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</si>
  <si>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</si>
  <si>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</si>
  <si>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</si>
  <si>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</si>
  <si>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</si>
  <si>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</si>
  <si>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</si>
  <si>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</si>
  <si>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</si>
  <si>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</si>
  <si>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</si>
  <si>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</si>
  <si>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</si>
  <si>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</si>
  <si>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</si>
  <si>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</si>
  <si>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</si>
  <si>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</si>
  <si>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</si>
  <si>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</si>
  <si>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</si>
  <si>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</si>
  <si>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</si>
  <si>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</si>
  <si>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</si>
  <si>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</si>
  <si>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</si>
  <si>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</si>
  <si>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</si>
  <si>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</si>
  <si>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</si>
  <si>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</si>
  <si>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</si>
  <si>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</si>
  <si>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</si>
  <si>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</si>
  <si>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</si>
  <si>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</si>
  <si>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</si>
  <si>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</si>
  <si>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</si>
  <si>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</si>
  <si>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</si>
  <si>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</si>
  <si>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</si>
  <si>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</si>
  <si>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</si>
  <si>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</si>
  <si>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</si>
  <si>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</si>
  <si>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</si>
  <si>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</si>
  <si>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</si>
  <si>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</si>
  <si>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</si>
  <si>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</si>
  <si>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</si>
  <si>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</si>
  <si>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</si>
  <si>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</si>
  <si>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</si>
  <si>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</si>
  <si>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</si>
  <si>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</si>
  <si>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</si>
  <si>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</si>
  <si>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</si>
  <si>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</si>
  <si>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</si>
  <si>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</si>
  <si>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</si>
  <si>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</si>
  <si>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</si>
  <si>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</si>
  <si>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</si>
  <si>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</si>
  <si>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</si>
  <si>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</si>
  <si>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</si>
  <si>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</si>
  <si>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</si>
  <si>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</si>
  <si>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</si>
  <si>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</si>
  <si>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</si>
  <si>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</si>
  <si>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</si>
  <si>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</si>
  <si>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</si>
  <si>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</si>
  <si>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</si>
  <si>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</si>
  <si>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</si>
  <si>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</si>
  <si>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</si>
  <si>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</si>
  <si>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</si>
  <si>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</si>
  <si>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</si>
  <si>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</si>
  <si>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</si>
  <si>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</si>
  <si>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</si>
  <si>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</si>
  <si>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</si>
  <si>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</si>
  <si>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</si>
  <si>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</si>
  <si>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</si>
  <si>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</si>
  <si>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</si>
  <si>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</si>
  <si>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茨城県</t>
  </si>
  <si>
    <t>地方独立行政法人茨城県西部医療機構</t>
  </si>
  <si>
    <t>茨城県西部メディカルセンター</t>
  </si>
  <si>
    <t>地方独立行政法人</t>
  </si>
  <si>
    <t>病院事業</t>
  </si>
  <si>
    <t>一般病院</t>
  </si>
  <si>
    <t>200床以上～300床未満</t>
  </si>
  <si>
    <t>非設置</t>
  </si>
  <si>
    <t>直営</t>
  </si>
  <si>
    <t>対象</t>
  </si>
  <si>
    <t>ド 透 訓</t>
  </si>
  <si>
    <t>救 感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</si>
  <si>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</si>
  <si>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</si>
  <si>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</si>
  <si>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</si>
  <si>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</si>
  <si>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</si>
  <si>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</si>
  <si>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地域の中核病院として、二次救急医療の地域内での完結を目指し、救急患者を積極的に受け入れるとともに、周辺の医療機関との機能分化と連携強化を図り、急性期を中心とした入院患者を受け入れている。
　また、災害医療や感染症対応についても、地域の中心的な役割を担っている。
【主な役割】
・地域医療支援病院
・茨城県災害拠点病院
・茨城県DMAT指定医療機関
・救急医療告示病院
・臨床研修病院（協力型）
・第二種感染症指定医療機関　等</t>
    <phoneticPr fontId="5"/>
  </si>
  <si>
    <t>　①有形固定資産減価償却率については、類似病院平均値を下回っているが、年々上昇傾向にあり、施設全体の経年劣化が進んでいる。
　②器械備品減価償却率については、再編統合前の旧病院から引き継いだ資産や、開院時に導入した機器の多くが耐用年数を経過しており、類似団体平均値を上回る高い水準（83.4%）となっている。これは医療機器の更新時期が近づいていることを示しており、今後、計画的な更新投資が必要である。
　③１床当たり有形固定資産については、類似病院平均値を下回ってはいるが、今後、耐用年数の経過を迎える医療機器の整備や、健診センター及び電子カルテの更新などの施設整備を計画しているため、将来的な減価償却資産の増加に対する備えと、中期目標及び中期計画を踏まえた効率的な施設運営及び保守管理に取り組む。</t>
    <rPh sb="27" eb="29">
      <t>シタマワ</t>
    </rPh>
    <rPh sb="35" eb="37">
      <t>ネンネン</t>
    </rPh>
    <rPh sb="37" eb="39">
      <t>ジョウショウ</t>
    </rPh>
    <rPh sb="39" eb="41">
      <t>ケイコウ</t>
    </rPh>
    <rPh sb="251" eb="255">
      <t>イリョウキキ</t>
    </rPh>
    <rPh sb="256" eb="258">
      <t>セイビ</t>
    </rPh>
    <rPh sb="266" eb="267">
      <t>オヨ</t>
    </rPh>
    <rPh sb="268" eb="270">
      <t>デンシ</t>
    </rPh>
    <rPh sb="274" eb="276">
      <t>コウシン</t>
    </rPh>
    <rPh sb="301" eb="303">
      <t>シサン</t>
    </rPh>
    <phoneticPr fontId="5"/>
  </si>
  <si>
    <t>　2024(令和６)年度については、病棟再編による全病床を一般急性期として入院受入体制を強化し、救急患者の増加に対応したことで、病床利用率が向上し医業収支の改善が図られた。しかしながら、物価高騰やエネルギーコストが上昇し、材料費をはじめ光熱水費や委託費などの経費が増大したことや、補助金収益の減少により、経常収支比率の改善には至っていない。今後は、物価高騰で上昇傾向にある材料費や経費の抑制を徹底するとともに、老朽化した設備の更新については、慎重な検討のうえでコスト抑制との両立に努める。
　また、収益については、入院患者１人１日当たりの収益を向上させる取組を推進するとともに、入院患者数を増やすことで安定的な確保を図る。
　厳しい外部環境ではあるが、医療の質や安全性を維持しながら経営基盤の強化に向けて更なる経営改革を実施していく。</t>
    <rPh sb="87" eb="88">
      <t>スウ</t>
    </rPh>
    <rPh sb="89" eb="91">
      <t>ゾウカ</t>
    </rPh>
    <rPh sb="92" eb="98">
      <t>イギョウシュウシヒリツ</t>
    </rPh>
    <rPh sb="99" eb="101">
      <t>カイゼン</t>
    </rPh>
    <rPh sb="123" eb="125">
      <t>ジョウショウ</t>
    </rPh>
    <rPh sb="129" eb="132">
      <t>ザイリョウヒ</t>
    </rPh>
    <rPh sb="157" eb="159">
      <t>ケイヒ</t>
    </rPh>
    <rPh sb="160" eb="162">
      <t>ゾウダイ</t>
    </rPh>
    <rPh sb="175" eb="177">
      <t>カイゼン</t>
    </rPh>
    <rPh sb="187" eb="189">
      <t>コンゴ</t>
    </rPh>
    <rPh sb="209" eb="213">
      <t>ジョウショウケイコウ</t>
    </rPh>
    <rPh sb="216" eb="219">
      <t>ザイリョウヒ</t>
    </rPh>
    <rPh sb="220" eb="222">
      <t>ケイヒ</t>
    </rPh>
    <rPh sb="237" eb="239">
      <t>リョウリツ</t>
    </rPh>
    <rPh sb="240" eb="241">
      <t>ツト</t>
    </rPh>
    <rPh sb="319" eb="320">
      <t>フ</t>
    </rPh>
    <rPh sb="328" eb="330">
      <t>カクホ</t>
    </rPh>
    <rPh sb="335" eb="336">
      <t>キビ</t>
    </rPh>
    <rPh sb="338" eb="342">
      <t>ガイブカンキョウ</t>
    </rPh>
    <rPh sb="348" eb="350">
      <t>イリョウ</t>
    </rPh>
    <rPh sb="351" eb="352">
      <t>シツ</t>
    </rPh>
    <rPh sb="353" eb="356">
      <t>アンゼンセイ</t>
    </rPh>
    <rPh sb="357" eb="359">
      <t>イジジッシ</t>
    </rPh>
    <phoneticPr fontId="5"/>
  </si>
  <si>
    <t>　2024（令和６）年度については、急性期を中心とした病棟再編を行い、地域医療支援病院として地域の医療機関との機能分担と連携強化に取り組んだ。その結果、④病床利用率は前年度より大幅に改善（58.7%→66.7%）し、類似団体平均（68.5%）に迫る水準まで回復した。これにより②医業収支比率及び③修正医業収支比率の指標は改善傾向にあるものの、補助金等収益の減少等の影響を補うには至らず、①経常収支比率は前年度を下回った。
　⑥外来患者１人１日当たり収益については、初診患者数が減少したことにより、平均値との乖離が大きくなっている。
　⑦職員給与費対医業収益比率については、前年度と比べて職員給与費はほぼ横ばいであるが、補助金等収益の減少を補うほどの収益の確保が十分ではなく、前年度より相対的に比率が上昇した。類似団体平均（65.6%）と比較すると58.0%と低く抑えられている。
　⑧​材料費対医業収益比率についても、物価高騰の影響で上昇傾向にあるが、類似団体平均（22.2%）を大きく下回る18.8%で推移しており、引き続き価格交渉等によるコスト抑制に努めている。
　⑨累積欠損金比率については、令和５年度に続いての損失により欠損金が生じている。</t>
    <rPh sb="6" eb="8">
      <t>レイワ</t>
    </rPh>
    <rPh sb="10" eb="12">
      <t>ネンド</t>
    </rPh>
    <rPh sb="18" eb="21">
      <t>キュウセイキ</t>
    </rPh>
    <rPh sb="22" eb="24">
      <t>チュウシン</t>
    </rPh>
    <rPh sb="35" eb="39">
      <t>チイキイリョウ</t>
    </rPh>
    <rPh sb="39" eb="43">
      <t>シエンビョウイン</t>
    </rPh>
    <rPh sb="46" eb="48">
      <t>チイキ</t>
    </rPh>
    <rPh sb="49" eb="53">
      <t>イリョウキカン</t>
    </rPh>
    <rPh sb="55" eb="59">
      <t>キノウブンタン</t>
    </rPh>
    <rPh sb="60" eb="62">
      <t>レンケイ</t>
    </rPh>
    <rPh sb="62" eb="64">
      <t>キョウカ</t>
    </rPh>
    <rPh sb="213" eb="215">
      <t>ガイライ</t>
    </rPh>
    <rPh sb="215" eb="217">
      <t>カンジャ</t>
    </rPh>
    <rPh sb="218" eb="219">
      <t>ニン</t>
    </rPh>
    <rPh sb="220" eb="221">
      <t>ニチ</t>
    </rPh>
    <rPh sb="221" eb="222">
      <t>ア</t>
    </rPh>
    <rPh sb="224" eb="226">
      <t>シュウエキ</t>
    </rPh>
    <rPh sb="232" eb="237">
      <t>ショシンカンジャスウ</t>
    </rPh>
    <rPh sb="238" eb="240">
      <t>ゲンショウ</t>
    </rPh>
    <rPh sb="248" eb="251">
      <t>ヘイキンチ</t>
    </rPh>
    <rPh sb="253" eb="255">
      <t>カイリ</t>
    </rPh>
    <rPh sb="256" eb="257">
      <t>オオ</t>
    </rPh>
    <rPh sb="381" eb="382">
      <t>オサゼンネンドヒリツジョウショウツヅソンシツウワマワケッソンショウ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</si>
</sst>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5"/>
      <name val="ＭＳ ゴシック"/>
      <family val="3"/>
      <charset val="128"/>
    </font>
    <font>
      <b/>
      <sz val="12"/>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Alignment="1">
      <alignment horizontal="left" vertical="center" shrinkToFit="1"/>
    </xf>
    <xf numFmtId="0" fontId="21" fillId="0" borderId="9" xfId="0" applyFont="1" applyBorder="1" applyAlignment="1">
      <alignment horizontal="left" vertical="center" shrinkToFit="1"/>
    </xf>
    <xf numFmtId="0" fontId="22" fillId="0" borderId="8" xfId="0" applyFont="1" applyBorder="1" applyAlignment="1" applyProtection="1">
      <alignment horizontal="left" vertical="top" wrapText="1" shrinkToFit="1"/>
      <protection locked="0"/>
    </xf>
    <xf numFmtId="0" fontId="22" fillId="0" borderId="0" xfId="0" applyFont="1" applyAlignment="1" applyProtection="1">
      <alignment horizontal="left" vertical="top" wrapText="1" shrinkToFit="1"/>
      <protection locked="0"/>
    </xf>
    <xf numFmtId="0" fontId="22" fillId="0" borderId="9"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22" fillId="0" borderId="1" xfId="0" applyFont="1" applyBorder="1" applyAlignment="1" applyProtection="1">
      <alignment horizontal="left" vertical="top" wrapText="1" shrinkToFit="1"/>
      <protection locked="0"/>
    </xf>
    <xf numFmtId="0" fontId="22"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6" fillId="0" borderId="5" xfId="0" applyFont="1" applyBorder="1" applyAlignment="1" applyProtection="1">
      <alignment horizontal="left" vertical="top" wrapText="1" shrinkToFit="1"/>
      <protection locked="0"/>
    </xf>
    <xf numFmtId="0" fontId="6" fillId="0" borderId="6" xfId="0" applyFont="1" applyBorder="1" applyAlignment="1" applyProtection="1">
      <alignment horizontal="left" vertical="top" wrapText="1" shrinkToFit="1"/>
      <protection locked="0"/>
    </xf>
    <xf numFmtId="0" fontId="6" fillId="0" borderId="7"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50.4</c:v>
                </c:pt>
                <c:pt idx="1">
                  <c:v>49.5</c:v>
                </c:pt>
                <c:pt idx="2">
                  <c:v>51.8</c:v>
                </c:pt>
                <c:pt idx="3">
                  <c:v>56.7</c:v>
                </c:pt>
                <c:pt idx="4">
                  <c:v>66.7</c:v>
                </c:pt>
              </c:numCache>
            </c:numRef>
          </c:val>
          <c:extLst>
            <c:ext xmlns:c16="http://schemas.microsoft.com/office/drawing/2014/chart" uri="{C3380CC4-5D6E-409C-BE32-E72D297353CC}">
              <c16:uniqueId val="{00000000-9D53-4481-A8C2-71B996651A0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9D53-4481-A8C2-71B996651A0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12780</c:v>
                </c:pt>
                <c:pt idx="1">
                  <c:v>13967</c:v>
                </c:pt>
                <c:pt idx="2">
                  <c:v>13804</c:v>
                </c:pt>
                <c:pt idx="3">
                  <c:v>13705</c:v>
                </c:pt>
                <c:pt idx="4">
                  <c:v>13347</c:v>
                </c:pt>
              </c:numCache>
            </c:numRef>
          </c:val>
          <c:extLst>
            <c:ext xmlns:c16="http://schemas.microsoft.com/office/drawing/2014/chart" uri="{C3380CC4-5D6E-409C-BE32-E72D297353CC}">
              <c16:uniqueId val="{00000000-0787-4EF7-92FE-9337B40A27B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0787-4EF7-92FE-9337B40A27B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52589</c:v>
                </c:pt>
                <c:pt idx="1">
                  <c:v>60490</c:v>
                </c:pt>
                <c:pt idx="2">
                  <c:v>61993</c:v>
                </c:pt>
                <c:pt idx="3">
                  <c:v>56865</c:v>
                </c:pt>
                <c:pt idx="4">
                  <c:v>53342</c:v>
                </c:pt>
              </c:numCache>
            </c:numRef>
          </c:val>
          <c:extLst>
            <c:ext xmlns:c16="http://schemas.microsoft.com/office/drawing/2014/chart" uri="{C3380CC4-5D6E-409C-BE32-E72D297353CC}">
              <c16:uniqueId val="{00000000-393D-44A9-B2D1-9001514C488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393D-44A9-B2D1-9001514C488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17.100000000000001</c:v>
                </c:pt>
                <c:pt idx="1">
                  <c:v>0</c:v>
                </c:pt>
                <c:pt idx="2">
                  <c:v>0</c:v>
                </c:pt>
                <c:pt idx="3">
                  <c:v>0</c:v>
                </c:pt>
                <c:pt idx="4">
                  <c:v>8.1</c:v>
                </c:pt>
              </c:numCache>
            </c:numRef>
          </c:val>
          <c:extLst>
            <c:ext xmlns:c16="http://schemas.microsoft.com/office/drawing/2014/chart" uri="{C3380CC4-5D6E-409C-BE32-E72D297353CC}">
              <c16:uniqueId val="{00000000-3A7B-4107-A97B-D1872FBED65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3A7B-4107-A97B-D1872FBED65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61.9</c:v>
                </c:pt>
                <c:pt idx="1">
                  <c:v>68.599999999999994</c:v>
                </c:pt>
                <c:pt idx="2">
                  <c:v>70.7</c:v>
                </c:pt>
                <c:pt idx="3">
                  <c:v>69.7</c:v>
                </c:pt>
                <c:pt idx="4">
                  <c:v>73.8</c:v>
                </c:pt>
              </c:numCache>
            </c:numRef>
          </c:val>
          <c:extLst>
            <c:ext xmlns:c16="http://schemas.microsoft.com/office/drawing/2014/chart" uri="{C3380CC4-5D6E-409C-BE32-E72D297353CC}">
              <c16:uniqueId val="{00000000-ED81-48DE-9452-C59464D30BD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ED81-48DE-9452-C59464D30BD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63.5</c:v>
                </c:pt>
                <c:pt idx="1">
                  <c:v>70.400000000000006</c:v>
                </c:pt>
                <c:pt idx="2">
                  <c:v>72.400000000000006</c:v>
                </c:pt>
                <c:pt idx="3">
                  <c:v>71.400000000000006</c:v>
                </c:pt>
                <c:pt idx="4">
                  <c:v>75.5</c:v>
                </c:pt>
              </c:numCache>
            </c:numRef>
          </c:val>
          <c:extLst>
            <c:ext xmlns:c16="http://schemas.microsoft.com/office/drawing/2014/chart" uri="{C3380CC4-5D6E-409C-BE32-E72D297353CC}">
              <c16:uniqueId val="{00000000-478E-4C00-92A2-9067D7ECD6C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478E-4C00-92A2-9067D7ECD6C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98.2</c:v>
                </c:pt>
                <c:pt idx="1">
                  <c:v>117.7</c:v>
                </c:pt>
                <c:pt idx="2">
                  <c:v>118.2</c:v>
                </c:pt>
                <c:pt idx="3">
                  <c:v>90</c:v>
                </c:pt>
                <c:pt idx="4">
                  <c:v>85.4</c:v>
                </c:pt>
              </c:numCache>
            </c:numRef>
          </c:val>
          <c:extLst>
            <c:ext xmlns:c16="http://schemas.microsoft.com/office/drawing/2014/chart" uri="{C3380CC4-5D6E-409C-BE32-E72D297353CC}">
              <c16:uniqueId val="{00000000-E29E-4B85-B655-13758BF97A6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E29E-4B85-B655-13758BF97A6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21</c:v>
                </c:pt>
                <c:pt idx="1">
                  <c:v>29</c:v>
                </c:pt>
                <c:pt idx="2">
                  <c:v>36.6</c:v>
                </c:pt>
                <c:pt idx="3">
                  <c:v>43</c:v>
                </c:pt>
                <c:pt idx="4">
                  <c:v>47.9</c:v>
                </c:pt>
              </c:numCache>
            </c:numRef>
          </c:val>
          <c:extLst>
            <c:ext xmlns:c16="http://schemas.microsoft.com/office/drawing/2014/chart" uri="{C3380CC4-5D6E-409C-BE32-E72D297353CC}">
              <c16:uniqueId val="{00000000-FF02-4E7C-ACF1-C2B817CF52D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FF02-4E7C-ACF1-C2B817CF52D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47.4</c:v>
                </c:pt>
                <c:pt idx="1">
                  <c:v>63.3</c:v>
                </c:pt>
                <c:pt idx="2">
                  <c:v>78.7</c:v>
                </c:pt>
                <c:pt idx="3">
                  <c:v>89</c:v>
                </c:pt>
                <c:pt idx="4">
                  <c:v>93.4</c:v>
                </c:pt>
              </c:numCache>
            </c:numRef>
          </c:val>
          <c:extLst>
            <c:ext xmlns:c16="http://schemas.microsoft.com/office/drawing/2014/chart" uri="{C3380CC4-5D6E-409C-BE32-E72D297353CC}">
              <c16:uniqueId val="{00000000-E2DE-49AB-B5AD-E0297308BAB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E2DE-49AB-B5AD-E0297308BAB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44042536</c:v>
                </c:pt>
                <c:pt idx="1">
                  <c:v>44509548</c:v>
                </c:pt>
                <c:pt idx="2">
                  <c:v>44556288</c:v>
                </c:pt>
                <c:pt idx="3">
                  <c:v>44683428</c:v>
                </c:pt>
                <c:pt idx="4">
                  <c:v>44619339</c:v>
                </c:pt>
              </c:numCache>
            </c:numRef>
          </c:val>
          <c:extLst>
            <c:ext xmlns:c16="http://schemas.microsoft.com/office/drawing/2014/chart" uri="{C3380CC4-5D6E-409C-BE32-E72D297353CC}">
              <c16:uniqueId val="{00000000-B443-4458-B90B-0C063C5E0CB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B443-4458-B90B-0C063C5E0CB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12.6</c:v>
                </c:pt>
                <c:pt idx="1">
                  <c:v>11.9</c:v>
                </c:pt>
                <c:pt idx="2">
                  <c:v>12.4</c:v>
                </c:pt>
                <c:pt idx="3">
                  <c:v>15.5</c:v>
                </c:pt>
                <c:pt idx="4">
                  <c:v>18.8</c:v>
                </c:pt>
              </c:numCache>
            </c:numRef>
          </c:val>
          <c:extLst>
            <c:ext xmlns:c16="http://schemas.microsoft.com/office/drawing/2014/chart" uri="{C3380CC4-5D6E-409C-BE32-E72D297353CC}">
              <c16:uniqueId val="{00000000-15D2-4058-AD88-1B3B6428879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15D2-4058-AD88-1B3B6428879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51</c:v>
                </c:pt>
                <c:pt idx="1">
                  <c:v>40.200000000000003</c:v>
                </c:pt>
                <c:pt idx="2">
                  <c:v>39.700000000000003</c:v>
                </c:pt>
                <c:pt idx="3">
                  <c:v>55</c:v>
                </c:pt>
                <c:pt idx="4">
                  <c:v>58</c:v>
                </c:pt>
              </c:numCache>
            </c:numRef>
          </c:val>
          <c:extLst>
            <c:ext xmlns:c16="http://schemas.microsoft.com/office/drawing/2014/chart" uri="{C3380CC4-5D6E-409C-BE32-E72D297353CC}">
              <c16:uniqueId val="{00000000-FA54-45D0-8636-1F62A61BE50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FA54-45D0-8636-1F62A61BE50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T22" zoomScale="130" zoomScaleNormal="13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茨城県地方独立行政法人茨城県西部医療機構　茨城県西部メディカルセンター</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15">
      <c r="A8" s="2"/>
      <c r="B8" s="136" t="str">
        <f>データ!K6</f>
        <v>地方独立行政法人</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200床以上～300床未満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非設置</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f>データ!Z6</f>
        <v>250</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t="str">
        <f>データ!AA6</f>
        <v>-</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x14ac:dyDescent="0.15">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15">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16</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ド 透 訓</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感 災 地 輪</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f>データ!AD6</f>
        <v>1</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251</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15">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8"/>
      <c r="NJ11" s="3"/>
      <c r="NK11" s="3"/>
      <c r="NL11" s="3"/>
      <c r="NM11" s="3"/>
      <c r="NN11" s="3"/>
      <c r="NO11" s="3"/>
      <c r="NP11" s="3"/>
      <c r="NQ11" s="3"/>
      <c r="NR11" s="3"/>
      <c r="NS11" s="3"/>
      <c r="NT11" s="3"/>
      <c r="NU11" s="3"/>
      <c r="NV11" s="3"/>
      <c r="NW11" s="3"/>
      <c r="NX11" s="3"/>
    </row>
    <row r="12" spans="1:388" ht="18.75" customHeight="1" x14ac:dyDescent="0.15">
      <c r="A12" s="2"/>
      <c r="B12" s="120" t="str">
        <f>データ!U6</f>
        <v>-</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22588</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第２種該当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１０：１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f>データ!AF6</f>
        <v>203</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t="str">
        <f>データ!AG6</f>
        <v>-</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203</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8"/>
      <c r="NJ12" s="3"/>
      <c r="NK12" s="3"/>
      <c r="NL12" s="3"/>
      <c r="NM12" s="3"/>
      <c r="NN12" s="3"/>
      <c r="NO12" s="3"/>
      <c r="NP12" s="3"/>
      <c r="NQ12" s="3"/>
      <c r="NR12" s="3"/>
      <c r="NS12" s="3"/>
      <c r="NT12" s="3"/>
      <c r="NU12" s="3"/>
      <c r="NV12" s="3"/>
      <c r="NW12" s="3"/>
      <c r="NX12" s="3"/>
    </row>
    <row r="13" spans="1:388" ht="17.25" customHeight="1" x14ac:dyDescent="0.2">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8"/>
      <c r="NJ13" s="9"/>
      <c r="NK13" s="9"/>
      <c r="NL13" s="9"/>
      <c r="NM13" s="9"/>
      <c r="NN13" s="9"/>
      <c r="NO13" s="9"/>
      <c r="NP13" s="9"/>
      <c r="NQ13" s="9"/>
      <c r="NR13" s="9"/>
      <c r="NS13" s="9"/>
      <c r="NT13" s="9"/>
      <c r="NU13" s="9"/>
      <c r="NV13" s="9"/>
      <c r="NW13" s="9"/>
      <c r="NX13" s="9"/>
    </row>
    <row r="14" spans="1:388" ht="17.25" customHeight="1" x14ac:dyDescent="0.15">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24" t="s">
        <v>36</v>
      </c>
      <c r="NK16" s="125"/>
      <c r="NL16" s="125"/>
      <c r="NM16" s="125"/>
      <c r="NN16" s="126"/>
      <c r="NO16" s="127" t="s">
        <v>37</v>
      </c>
      <c r="NP16" s="128"/>
      <c r="NQ16" s="128"/>
      <c r="NR16" s="128"/>
      <c r="NS16" s="129"/>
      <c r="NT16" s="127" t="s">
        <v>38</v>
      </c>
      <c r="NU16" s="128"/>
      <c r="NV16" s="128"/>
      <c r="NW16" s="128"/>
      <c r="NX16" s="129"/>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77</v>
      </c>
      <c r="NK18" s="113"/>
      <c r="NL18" s="113"/>
      <c r="NM18" s="116" t="s">
        <v>41</v>
      </c>
      <c r="NN18" s="117"/>
      <c r="NO18" s="112" t="s">
        <v>77</v>
      </c>
      <c r="NP18" s="113"/>
      <c r="NQ18" s="113"/>
      <c r="NR18" s="116" t="s">
        <v>41</v>
      </c>
      <c r="NS18" s="117"/>
      <c r="NT18" s="112" t="s">
        <v>40</v>
      </c>
      <c r="NU18" s="113"/>
      <c r="NV18" s="113"/>
      <c r="NW18" s="116" t="s">
        <v>41</v>
      </c>
      <c r="NX18" s="117"/>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187</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x14ac:dyDescent="0.15">
      <c r="A33" s="2"/>
      <c r="B33" s="14"/>
      <c r="D33" s="2"/>
      <c r="E33" s="2"/>
      <c r="F33" s="2"/>
      <c r="G33" s="65" t="s">
        <v>58</v>
      </c>
      <c r="H33" s="65"/>
      <c r="I33" s="65"/>
      <c r="J33" s="65"/>
      <c r="K33" s="65"/>
      <c r="L33" s="65"/>
      <c r="M33" s="65"/>
      <c r="N33" s="65"/>
      <c r="O33" s="65"/>
      <c r="P33" s="69">
        <f>データ!AI7</f>
        <v>98.2</v>
      </c>
      <c r="Q33" s="70"/>
      <c r="R33" s="70"/>
      <c r="S33" s="70"/>
      <c r="T33" s="70"/>
      <c r="U33" s="70"/>
      <c r="V33" s="70"/>
      <c r="W33" s="70"/>
      <c r="X33" s="70"/>
      <c r="Y33" s="70"/>
      <c r="Z33" s="70"/>
      <c r="AA33" s="70"/>
      <c r="AB33" s="70"/>
      <c r="AC33" s="70"/>
      <c r="AD33" s="71"/>
      <c r="AE33" s="69">
        <f>データ!AJ7</f>
        <v>117.7</v>
      </c>
      <c r="AF33" s="70"/>
      <c r="AG33" s="70"/>
      <c r="AH33" s="70"/>
      <c r="AI33" s="70"/>
      <c r="AJ33" s="70"/>
      <c r="AK33" s="70"/>
      <c r="AL33" s="70"/>
      <c r="AM33" s="70"/>
      <c r="AN33" s="70"/>
      <c r="AO33" s="70"/>
      <c r="AP33" s="70"/>
      <c r="AQ33" s="70"/>
      <c r="AR33" s="70"/>
      <c r="AS33" s="71"/>
      <c r="AT33" s="69">
        <f>データ!AK7</f>
        <v>118.2</v>
      </c>
      <c r="AU33" s="70"/>
      <c r="AV33" s="70"/>
      <c r="AW33" s="70"/>
      <c r="AX33" s="70"/>
      <c r="AY33" s="70"/>
      <c r="AZ33" s="70"/>
      <c r="BA33" s="70"/>
      <c r="BB33" s="70"/>
      <c r="BC33" s="70"/>
      <c r="BD33" s="70"/>
      <c r="BE33" s="70"/>
      <c r="BF33" s="70"/>
      <c r="BG33" s="70"/>
      <c r="BH33" s="71"/>
      <c r="BI33" s="69">
        <f>データ!AL7</f>
        <v>90</v>
      </c>
      <c r="BJ33" s="70"/>
      <c r="BK33" s="70"/>
      <c r="BL33" s="70"/>
      <c r="BM33" s="70"/>
      <c r="BN33" s="70"/>
      <c r="BO33" s="70"/>
      <c r="BP33" s="70"/>
      <c r="BQ33" s="70"/>
      <c r="BR33" s="70"/>
      <c r="BS33" s="70"/>
      <c r="BT33" s="70"/>
      <c r="BU33" s="70"/>
      <c r="BV33" s="70"/>
      <c r="BW33" s="71"/>
      <c r="BX33" s="69">
        <f>データ!AM7</f>
        <v>85.4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63.5</v>
      </c>
      <c r="DE33" s="70"/>
      <c r="DF33" s="70"/>
      <c r="DG33" s="70"/>
      <c r="DH33" s="70"/>
      <c r="DI33" s="70"/>
      <c r="DJ33" s="70"/>
      <c r="DK33" s="70"/>
      <c r="DL33" s="70"/>
      <c r="DM33" s="70"/>
      <c r="DN33" s="70"/>
      <c r="DO33" s="70"/>
      <c r="DP33" s="70"/>
      <c r="DQ33" s="70"/>
      <c r="DR33" s="71"/>
      <c r="DS33" s="69">
        <f>データ!AU7</f>
        <v>70.400000000000006</v>
      </c>
      <c r="DT33" s="70"/>
      <c r="DU33" s="70"/>
      <c r="DV33" s="70"/>
      <c r="DW33" s="70"/>
      <c r="DX33" s="70"/>
      <c r="DY33" s="70"/>
      <c r="DZ33" s="70"/>
      <c r="EA33" s="70"/>
      <c r="EB33" s="70"/>
      <c r="EC33" s="70"/>
      <c r="ED33" s="70"/>
      <c r="EE33" s="70"/>
      <c r="EF33" s="70"/>
      <c r="EG33" s="71"/>
      <c r="EH33" s="69">
        <f>データ!AV7</f>
        <v>72.400000000000006</v>
      </c>
      <c r="EI33" s="70"/>
      <c r="EJ33" s="70"/>
      <c r="EK33" s="70"/>
      <c r="EL33" s="70"/>
      <c r="EM33" s="70"/>
      <c r="EN33" s="70"/>
      <c r="EO33" s="70"/>
      <c r="EP33" s="70"/>
      <c r="EQ33" s="70"/>
      <c r="ER33" s="70"/>
      <c r="ES33" s="70"/>
      <c r="ET33" s="70"/>
      <c r="EU33" s="70"/>
      <c r="EV33" s="71"/>
      <c r="EW33" s="69">
        <f>データ!AW7</f>
        <v>71.400000000000006</v>
      </c>
      <c r="EX33" s="70"/>
      <c r="EY33" s="70"/>
      <c r="EZ33" s="70"/>
      <c r="FA33" s="70"/>
      <c r="FB33" s="70"/>
      <c r="FC33" s="70"/>
      <c r="FD33" s="70"/>
      <c r="FE33" s="70"/>
      <c r="FF33" s="70"/>
      <c r="FG33" s="70"/>
      <c r="FH33" s="70"/>
      <c r="FI33" s="70"/>
      <c r="FJ33" s="70"/>
      <c r="FK33" s="71"/>
      <c r="FL33" s="69">
        <f>データ!AX7</f>
        <v>75.5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61.9</v>
      </c>
      <c r="GS33" s="70"/>
      <c r="GT33" s="70"/>
      <c r="GU33" s="70"/>
      <c r="GV33" s="70"/>
      <c r="GW33" s="70"/>
      <c r="GX33" s="70"/>
      <c r="GY33" s="70"/>
      <c r="GZ33" s="70"/>
      <c r="HA33" s="70"/>
      <c r="HB33" s="70"/>
      <c r="HC33" s="70"/>
      <c r="HD33" s="70"/>
      <c r="HE33" s="70"/>
      <c r="HF33" s="71"/>
      <c r="HG33" s="69">
        <f>データ!BF7</f>
        <v>68.599999999999994</v>
      </c>
      <c r="HH33" s="70"/>
      <c r="HI33" s="70"/>
      <c r="HJ33" s="70"/>
      <c r="HK33" s="70"/>
      <c r="HL33" s="70"/>
      <c r="HM33" s="70"/>
      <c r="HN33" s="70"/>
      <c r="HO33" s="70"/>
      <c r="HP33" s="70"/>
      <c r="HQ33" s="70"/>
      <c r="HR33" s="70"/>
      <c r="HS33" s="70"/>
      <c r="HT33" s="70"/>
      <c r="HU33" s="71"/>
      <c r="HV33" s="69">
        <f>データ!BG7</f>
        <v>70.7</v>
      </c>
      <c r="HW33" s="70"/>
      <c r="HX33" s="70"/>
      <c r="HY33" s="70"/>
      <c r="HZ33" s="70"/>
      <c r="IA33" s="70"/>
      <c r="IB33" s="70"/>
      <c r="IC33" s="70"/>
      <c r="ID33" s="70"/>
      <c r="IE33" s="70"/>
      <c r="IF33" s="70"/>
      <c r="IG33" s="70"/>
      <c r="IH33" s="70"/>
      <c r="II33" s="70"/>
      <c r="IJ33" s="71"/>
      <c r="IK33" s="69">
        <f>データ!BH7</f>
        <v>69.7</v>
      </c>
      <c r="IL33" s="70"/>
      <c r="IM33" s="70"/>
      <c r="IN33" s="70"/>
      <c r="IO33" s="70"/>
      <c r="IP33" s="70"/>
      <c r="IQ33" s="70"/>
      <c r="IR33" s="70"/>
      <c r="IS33" s="70"/>
      <c r="IT33" s="70"/>
      <c r="IU33" s="70"/>
      <c r="IV33" s="70"/>
      <c r="IW33" s="70"/>
      <c r="IX33" s="70"/>
      <c r="IY33" s="71"/>
      <c r="IZ33" s="69">
        <f>データ!BI7</f>
        <v>73.8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50.4</v>
      </c>
      <c r="KG33" s="70"/>
      <c r="KH33" s="70"/>
      <c r="KI33" s="70"/>
      <c r="KJ33" s="70"/>
      <c r="KK33" s="70"/>
      <c r="KL33" s="70"/>
      <c r="KM33" s="70"/>
      <c r="KN33" s="70"/>
      <c r="KO33" s="70"/>
      <c r="KP33" s="70"/>
      <c r="KQ33" s="70"/>
      <c r="KR33" s="70"/>
      <c r="KS33" s="70"/>
      <c r="KT33" s="71"/>
      <c r="KU33" s="69">
        <f>データ!BQ7</f>
        <v>49.5</v>
      </c>
      <c r="KV33" s="70"/>
      <c r="KW33" s="70"/>
      <c r="KX33" s="70"/>
      <c r="KY33" s="70"/>
      <c r="KZ33" s="70"/>
      <c r="LA33" s="70"/>
      <c r="LB33" s="70"/>
      <c r="LC33" s="70"/>
      <c r="LD33" s="70"/>
      <c r="LE33" s="70"/>
      <c r="LF33" s="70"/>
      <c r="LG33" s="70"/>
      <c r="LH33" s="70"/>
      <c r="LI33" s="71"/>
      <c r="LJ33" s="69">
        <f>データ!BR7</f>
        <v>51.8</v>
      </c>
      <c r="LK33" s="70"/>
      <c r="LL33" s="70"/>
      <c r="LM33" s="70"/>
      <c r="LN33" s="70"/>
      <c r="LO33" s="70"/>
      <c r="LP33" s="70"/>
      <c r="LQ33" s="70"/>
      <c r="LR33" s="70"/>
      <c r="LS33" s="70"/>
      <c r="LT33" s="70"/>
      <c r="LU33" s="70"/>
      <c r="LV33" s="70"/>
      <c r="LW33" s="70"/>
      <c r="LX33" s="71"/>
      <c r="LY33" s="69">
        <f>データ!BS7</f>
        <v>56.7</v>
      </c>
      <c r="LZ33" s="70"/>
      <c r="MA33" s="70"/>
      <c r="MB33" s="70"/>
      <c r="MC33" s="70"/>
      <c r="MD33" s="70"/>
      <c r="ME33" s="70"/>
      <c r="MF33" s="70"/>
      <c r="MG33" s="70"/>
      <c r="MH33" s="70"/>
      <c r="MI33" s="70"/>
      <c r="MJ33" s="70"/>
      <c r="MK33" s="70"/>
      <c r="ML33" s="70"/>
      <c r="MM33" s="71"/>
      <c r="MN33" s="69">
        <f>データ!BT7</f>
        <v>66.7</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x14ac:dyDescent="0.15">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91" t="s">
        <v>65</v>
      </c>
      <c r="NK37" s="92"/>
      <c r="NL37" s="92"/>
      <c r="NM37" s="92"/>
      <c r="NN37" s="92"/>
      <c r="NO37" s="92"/>
      <c r="NP37" s="92"/>
      <c r="NQ37" s="92"/>
      <c r="NR37" s="92"/>
      <c r="NS37" s="92"/>
      <c r="NT37" s="92"/>
      <c r="NU37" s="92"/>
      <c r="NV37" s="92"/>
      <c r="NW37" s="92"/>
      <c r="NX37" s="9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94"/>
      <c r="NK38" s="95"/>
      <c r="NL38" s="95"/>
      <c r="NM38" s="95"/>
      <c r="NN38" s="95"/>
      <c r="NO38" s="95"/>
      <c r="NP38" s="95"/>
      <c r="NQ38" s="95"/>
      <c r="NR38" s="95"/>
      <c r="NS38" s="95"/>
      <c r="NT38" s="95"/>
      <c r="NU38" s="95"/>
      <c r="NV38" s="95"/>
      <c r="NW38" s="95"/>
      <c r="NX38" s="9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7" t="s">
        <v>190</v>
      </c>
      <c r="NK39" s="98"/>
      <c r="NL39" s="98"/>
      <c r="NM39" s="98"/>
      <c r="NN39" s="98"/>
      <c r="NO39" s="98"/>
      <c r="NP39" s="98"/>
      <c r="NQ39" s="98"/>
      <c r="NR39" s="98"/>
      <c r="NS39" s="98"/>
      <c r="NT39" s="98"/>
      <c r="NU39" s="98"/>
      <c r="NV39" s="98"/>
      <c r="NW39" s="98"/>
      <c r="NX39" s="9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7"/>
      <c r="NK40" s="98"/>
      <c r="NL40" s="98"/>
      <c r="NM40" s="98"/>
      <c r="NN40" s="98"/>
      <c r="NO40" s="98"/>
      <c r="NP40" s="98"/>
      <c r="NQ40" s="98"/>
      <c r="NR40" s="98"/>
      <c r="NS40" s="98"/>
      <c r="NT40" s="98"/>
      <c r="NU40" s="98"/>
      <c r="NV40" s="98"/>
      <c r="NW40" s="98"/>
      <c r="NX40" s="9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7"/>
      <c r="NK41" s="98"/>
      <c r="NL41" s="98"/>
      <c r="NM41" s="98"/>
      <c r="NN41" s="98"/>
      <c r="NO41" s="98"/>
      <c r="NP41" s="98"/>
      <c r="NQ41" s="98"/>
      <c r="NR41" s="98"/>
      <c r="NS41" s="98"/>
      <c r="NT41" s="98"/>
      <c r="NU41" s="98"/>
      <c r="NV41" s="98"/>
      <c r="NW41" s="98"/>
      <c r="NX41" s="9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7"/>
      <c r="NK42" s="98"/>
      <c r="NL42" s="98"/>
      <c r="NM42" s="98"/>
      <c r="NN42" s="98"/>
      <c r="NO42" s="98"/>
      <c r="NP42" s="98"/>
      <c r="NQ42" s="98"/>
      <c r="NR42" s="98"/>
      <c r="NS42" s="98"/>
      <c r="NT42" s="98"/>
      <c r="NU42" s="98"/>
      <c r="NV42" s="98"/>
      <c r="NW42" s="98"/>
      <c r="NX42" s="9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7"/>
      <c r="NK43" s="98"/>
      <c r="NL43" s="98"/>
      <c r="NM43" s="98"/>
      <c r="NN43" s="98"/>
      <c r="NO43" s="98"/>
      <c r="NP43" s="98"/>
      <c r="NQ43" s="98"/>
      <c r="NR43" s="98"/>
      <c r="NS43" s="98"/>
      <c r="NT43" s="98"/>
      <c r="NU43" s="98"/>
      <c r="NV43" s="98"/>
      <c r="NW43" s="98"/>
      <c r="NX43" s="9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7"/>
      <c r="NK44" s="98"/>
      <c r="NL44" s="98"/>
      <c r="NM44" s="98"/>
      <c r="NN44" s="98"/>
      <c r="NO44" s="98"/>
      <c r="NP44" s="98"/>
      <c r="NQ44" s="98"/>
      <c r="NR44" s="98"/>
      <c r="NS44" s="98"/>
      <c r="NT44" s="98"/>
      <c r="NU44" s="98"/>
      <c r="NV44" s="98"/>
      <c r="NW44" s="98"/>
      <c r="NX44" s="9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7"/>
      <c r="NK45" s="98"/>
      <c r="NL45" s="98"/>
      <c r="NM45" s="98"/>
      <c r="NN45" s="98"/>
      <c r="NO45" s="98"/>
      <c r="NP45" s="98"/>
      <c r="NQ45" s="98"/>
      <c r="NR45" s="98"/>
      <c r="NS45" s="98"/>
      <c r="NT45" s="98"/>
      <c r="NU45" s="98"/>
      <c r="NV45" s="98"/>
      <c r="NW45" s="98"/>
      <c r="NX45" s="9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7"/>
      <c r="NK46" s="98"/>
      <c r="NL46" s="98"/>
      <c r="NM46" s="98"/>
      <c r="NN46" s="98"/>
      <c r="NO46" s="98"/>
      <c r="NP46" s="98"/>
      <c r="NQ46" s="98"/>
      <c r="NR46" s="98"/>
      <c r="NS46" s="98"/>
      <c r="NT46" s="98"/>
      <c r="NU46" s="98"/>
      <c r="NV46" s="98"/>
      <c r="NW46" s="98"/>
      <c r="NX46" s="9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7"/>
      <c r="NK47" s="98"/>
      <c r="NL47" s="98"/>
      <c r="NM47" s="98"/>
      <c r="NN47" s="98"/>
      <c r="NO47" s="98"/>
      <c r="NP47" s="98"/>
      <c r="NQ47" s="98"/>
      <c r="NR47" s="98"/>
      <c r="NS47" s="98"/>
      <c r="NT47" s="98"/>
      <c r="NU47" s="98"/>
      <c r="NV47" s="98"/>
      <c r="NW47" s="98"/>
      <c r="NX47" s="9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7"/>
      <c r="NK48" s="98"/>
      <c r="NL48" s="98"/>
      <c r="NM48" s="98"/>
      <c r="NN48" s="98"/>
      <c r="NO48" s="98"/>
      <c r="NP48" s="98"/>
      <c r="NQ48" s="98"/>
      <c r="NR48" s="98"/>
      <c r="NS48" s="98"/>
      <c r="NT48" s="98"/>
      <c r="NU48" s="98"/>
      <c r="NV48" s="98"/>
      <c r="NW48" s="98"/>
      <c r="NX48" s="9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7"/>
      <c r="NK49" s="98"/>
      <c r="NL49" s="98"/>
      <c r="NM49" s="98"/>
      <c r="NN49" s="98"/>
      <c r="NO49" s="98"/>
      <c r="NP49" s="98"/>
      <c r="NQ49" s="98"/>
      <c r="NR49" s="98"/>
      <c r="NS49" s="98"/>
      <c r="NT49" s="98"/>
      <c r="NU49" s="98"/>
      <c r="NV49" s="98"/>
      <c r="NW49" s="98"/>
      <c r="NX49" s="9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7"/>
      <c r="NK50" s="98"/>
      <c r="NL50" s="98"/>
      <c r="NM50" s="98"/>
      <c r="NN50" s="98"/>
      <c r="NO50" s="98"/>
      <c r="NP50" s="98"/>
      <c r="NQ50" s="98"/>
      <c r="NR50" s="98"/>
      <c r="NS50" s="98"/>
      <c r="NT50" s="98"/>
      <c r="NU50" s="98"/>
      <c r="NV50" s="98"/>
      <c r="NW50" s="98"/>
      <c r="NX50" s="9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00"/>
      <c r="NK51" s="101"/>
      <c r="NL51" s="101"/>
      <c r="NM51" s="101"/>
      <c r="NN51" s="101"/>
      <c r="NO51" s="101"/>
      <c r="NP51" s="101"/>
      <c r="NQ51" s="101"/>
      <c r="NR51" s="101"/>
      <c r="NS51" s="101"/>
      <c r="NT51" s="101"/>
      <c r="NU51" s="101"/>
      <c r="NV51" s="101"/>
      <c r="NW51" s="101"/>
      <c r="NX51" s="10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3" t="s">
        <v>188</v>
      </c>
      <c r="NK54" s="84"/>
      <c r="NL54" s="84"/>
      <c r="NM54" s="84"/>
      <c r="NN54" s="84"/>
      <c r="NO54" s="84"/>
      <c r="NP54" s="84"/>
      <c r="NQ54" s="84"/>
      <c r="NR54" s="84"/>
      <c r="NS54" s="84"/>
      <c r="NT54" s="84"/>
      <c r="NU54" s="84"/>
      <c r="NV54" s="84"/>
      <c r="NW54" s="84"/>
      <c r="NX54" s="85"/>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52589</v>
      </c>
      <c r="Q55" s="67"/>
      <c r="R55" s="67"/>
      <c r="S55" s="67"/>
      <c r="T55" s="67"/>
      <c r="U55" s="67"/>
      <c r="V55" s="67"/>
      <c r="W55" s="67"/>
      <c r="X55" s="67"/>
      <c r="Y55" s="67"/>
      <c r="Z55" s="67"/>
      <c r="AA55" s="67"/>
      <c r="AB55" s="67"/>
      <c r="AC55" s="67"/>
      <c r="AD55" s="68"/>
      <c r="AE55" s="66">
        <f>データ!CB7</f>
        <v>60490</v>
      </c>
      <c r="AF55" s="67"/>
      <c r="AG55" s="67"/>
      <c r="AH55" s="67"/>
      <c r="AI55" s="67"/>
      <c r="AJ55" s="67"/>
      <c r="AK55" s="67"/>
      <c r="AL55" s="67"/>
      <c r="AM55" s="67"/>
      <c r="AN55" s="67"/>
      <c r="AO55" s="67"/>
      <c r="AP55" s="67"/>
      <c r="AQ55" s="67"/>
      <c r="AR55" s="67"/>
      <c r="AS55" s="68"/>
      <c r="AT55" s="66">
        <f>データ!CC7</f>
        <v>61993</v>
      </c>
      <c r="AU55" s="67"/>
      <c r="AV55" s="67"/>
      <c r="AW55" s="67"/>
      <c r="AX55" s="67"/>
      <c r="AY55" s="67"/>
      <c r="AZ55" s="67"/>
      <c r="BA55" s="67"/>
      <c r="BB55" s="67"/>
      <c r="BC55" s="67"/>
      <c r="BD55" s="67"/>
      <c r="BE55" s="67"/>
      <c r="BF55" s="67"/>
      <c r="BG55" s="67"/>
      <c r="BH55" s="68"/>
      <c r="BI55" s="66">
        <f>データ!CD7</f>
        <v>56865</v>
      </c>
      <c r="BJ55" s="67"/>
      <c r="BK55" s="67"/>
      <c r="BL55" s="67"/>
      <c r="BM55" s="67"/>
      <c r="BN55" s="67"/>
      <c r="BO55" s="67"/>
      <c r="BP55" s="67"/>
      <c r="BQ55" s="67"/>
      <c r="BR55" s="67"/>
      <c r="BS55" s="67"/>
      <c r="BT55" s="67"/>
      <c r="BU55" s="67"/>
      <c r="BV55" s="67"/>
      <c r="BW55" s="68"/>
      <c r="BX55" s="66">
        <f>データ!CE7</f>
        <v>53342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12780</v>
      </c>
      <c r="DE55" s="67"/>
      <c r="DF55" s="67"/>
      <c r="DG55" s="67"/>
      <c r="DH55" s="67"/>
      <c r="DI55" s="67"/>
      <c r="DJ55" s="67"/>
      <c r="DK55" s="67"/>
      <c r="DL55" s="67"/>
      <c r="DM55" s="67"/>
      <c r="DN55" s="67"/>
      <c r="DO55" s="67"/>
      <c r="DP55" s="67"/>
      <c r="DQ55" s="67"/>
      <c r="DR55" s="68"/>
      <c r="DS55" s="66">
        <f>データ!CM7</f>
        <v>13967</v>
      </c>
      <c r="DT55" s="67"/>
      <c r="DU55" s="67"/>
      <c r="DV55" s="67"/>
      <c r="DW55" s="67"/>
      <c r="DX55" s="67"/>
      <c r="DY55" s="67"/>
      <c r="DZ55" s="67"/>
      <c r="EA55" s="67"/>
      <c r="EB55" s="67"/>
      <c r="EC55" s="67"/>
      <c r="ED55" s="67"/>
      <c r="EE55" s="67"/>
      <c r="EF55" s="67"/>
      <c r="EG55" s="68"/>
      <c r="EH55" s="66">
        <f>データ!CN7</f>
        <v>13804</v>
      </c>
      <c r="EI55" s="67"/>
      <c r="EJ55" s="67"/>
      <c r="EK55" s="67"/>
      <c r="EL55" s="67"/>
      <c r="EM55" s="67"/>
      <c r="EN55" s="67"/>
      <c r="EO55" s="67"/>
      <c r="EP55" s="67"/>
      <c r="EQ55" s="67"/>
      <c r="ER55" s="67"/>
      <c r="ES55" s="67"/>
      <c r="ET55" s="67"/>
      <c r="EU55" s="67"/>
      <c r="EV55" s="68"/>
      <c r="EW55" s="66">
        <f>データ!CO7</f>
        <v>13705</v>
      </c>
      <c r="EX55" s="67"/>
      <c r="EY55" s="67"/>
      <c r="EZ55" s="67"/>
      <c r="FA55" s="67"/>
      <c r="FB55" s="67"/>
      <c r="FC55" s="67"/>
      <c r="FD55" s="67"/>
      <c r="FE55" s="67"/>
      <c r="FF55" s="67"/>
      <c r="FG55" s="67"/>
      <c r="FH55" s="67"/>
      <c r="FI55" s="67"/>
      <c r="FJ55" s="67"/>
      <c r="FK55" s="68"/>
      <c r="FL55" s="66">
        <f>データ!CP7</f>
        <v>13347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51</v>
      </c>
      <c r="GS55" s="70"/>
      <c r="GT55" s="70"/>
      <c r="GU55" s="70"/>
      <c r="GV55" s="70"/>
      <c r="GW55" s="70"/>
      <c r="GX55" s="70"/>
      <c r="GY55" s="70"/>
      <c r="GZ55" s="70"/>
      <c r="HA55" s="70"/>
      <c r="HB55" s="70"/>
      <c r="HC55" s="70"/>
      <c r="HD55" s="70"/>
      <c r="HE55" s="70"/>
      <c r="HF55" s="71"/>
      <c r="HG55" s="69">
        <f>データ!CX7</f>
        <v>40.200000000000003</v>
      </c>
      <c r="HH55" s="70"/>
      <c r="HI55" s="70"/>
      <c r="HJ55" s="70"/>
      <c r="HK55" s="70"/>
      <c r="HL55" s="70"/>
      <c r="HM55" s="70"/>
      <c r="HN55" s="70"/>
      <c r="HO55" s="70"/>
      <c r="HP55" s="70"/>
      <c r="HQ55" s="70"/>
      <c r="HR55" s="70"/>
      <c r="HS55" s="70"/>
      <c r="HT55" s="70"/>
      <c r="HU55" s="71"/>
      <c r="HV55" s="69">
        <f>データ!CY7</f>
        <v>39.700000000000003</v>
      </c>
      <c r="HW55" s="70"/>
      <c r="HX55" s="70"/>
      <c r="HY55" s="70"/>
      <c r="HZ55" s="70"/>
      <c r="IA55" s="70"/>
      <c r="IB55" s="70"/>
      <c r="IC55" s="70"/>
      <c r="ID55" s="70"/>
      <c r="IE55" s="70"/>
      <c r="IF55" s="70"/>
      <c r="IG55" s="70"/>
      <c r="IH55" s="70"/>
      <c r="II55" s="70"/>
      <c r="IJ55" s="71"/>
      <c r="IK55" s="69">
        <f>データ!CZ7</f>
        <v>55</v>
      </c>
      <c r="IL55" s="70"/>
      <c r="IM55" s="70"/>
      <c r="IN55" s="70"/>
      <c r="IO55" s="70"/>
      <c r="IP55" s="70"/>
      <c r="IQ55" s="70"/>
      <c r="IR55" s="70"/>
      <c r="IS55" s="70"/>
      <c r="IT55" s="70"/>
      <c r="IU55" s="70"/>
      <c r="IV55" s="70"/>
      <c r="IW55" s="70"/>
      <c r="IX55" s="70"/>
      <c r="IY55" s="71"/>
      <c r="IZ55" s="69">
        <f>データ!DA7</f>
        <v>58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12.6</v>
      </c>
      <c r="KG55" s="70"/>
      <c r="KH55" s="70"/>
      <c r="KI55" s="70"/>
      <c r="KJ55" s="70"/>
      <c r="KK55" s="70"/>
      <c r="KL55" s="70"/>
      <c r="KM55" s="70"/>
      <c r="KN55" s="70"/>
      <c r="KO55" s="70"/>
      <c r="KP55" s="70"/>
      <c r="KQ55" s="70"/>
      <c r="KR55" s="70"/>
      <c r="KS55" s="70"/>
      <c r="KT55" s="71"/>
      <c r="KU55" s="69">
        <f>データ!DI7</f>
        <v>11.9</v>
      </c>
      <c r="KV55" s="70"/>
      <c r="KW55" s="70"/>
      <c r="KX55" s="70"/>
      <c r="KY55" s="70"/>
      <c r="KZ55" s="70"/>
      <c r="LA55" s="70"/>
      <c r="LB55" s="70"/>
      <c r="LC55" s="70"/>
      <c r="LD55" s="70"/>
      <c r="LE55" s="70"/>
      <c r="LF55" s="70"/>
      <c r="LG55" s="70"/>
      <c r="LH55" s="70"/>
      <c r="LI55" s="71"/>
      <c r="LJ55" s="69">
        <f>データ!DJ7</f>
        <v>12.4</v>
      </c>
      <c r="LK55" s="70"/>
      <c r="LL55" s="70"/>
      <c r="LM55" s="70"/>
      <c r="LN55" s="70"/>
      <c r="LO55" s="70"/>
      <c r="LP55" s="70"/>
      <c r="LQ55" s="70"/>
      <c r="LR55" s="70"/>
      <c r="LS55" s="70"/>
      <c r="LT55" s="70"/>
      <c r="LU55" s="70"/>
      <c r="LV55" s="70"/>
      <c r="LW55" s="70"/>
      <c r="LX55" s="71"/>
      <c r="LY55" s="69">
        <f>データ!DK7</f>
        <v>15.5</v>
      </c>
      <c r="LZ55" s="70"/>
      <c r="MA55" s="70"/>
      <c r="MB55" s="70"/>
      <c r="MC55" s="70"/>
      <c r="MD55" s="70"/>
      <c r="ME55" s="70"/>
      <c r="MF55" s="70"/>
      <c r="MG55" s="70"/>
      <c r="MH55" s="70"/>
      <c r="MI55" s="70"/>
      <c r="MJ55" s="70"/>
      <c r="MK55" s="70"/>
      <c r="ML55" s="70"/>
      <c r="MM55" s="71"/>
      <c r="MN55" s="69">
        <f>データ!DL7</f>
        <v>18.8</v>
      </c>
      <c r="MO55" s="70"/>
      <c r="MP55" s="70"/>
      <c r="MQ55" s="70"/>
      <c r="MR55" s="70"/>
      <c r="MS55" s="70"/>
      <c r="MT55" s="70"/>
      <c r="MU55" s="70"/>
      <c r="MV55" s="70"/>
      <c r="MW55" s="70"/>
      <c r="MX55" s="70"/>
      <c r="MY55" s="70"/>
      <c r="MZ55" s="70"/>
      <c r="NA55" s="70"/>
      <c r="NB55" s="71"/>
      <c r="NC55" s="2"/>
      <c r="ND55" s="2"/>
      <c r="NE55" s="2"/>
      <c r="NF55" s="2"/>
      <c r="NG55" s="2"/>
      <c r="NH55" s="15"/>
      <c r="NI55" s="2"/>
      <c r="NJ55" s="83"/>
      <c r="NK55" s="84"/>
      <c r="NL55" s="84"/>
      <c r="NM55" s="84"/>
      <c r="NN55" s="84"/>
      <c r="NO55" s="84"/>
      <c r="NP55" s="84"/>
      <c r="NQ55" s="84"/>
      <c r="NR55" s="84"/>
      <c r="NS55" s="84"/>
      <c r="NT55" s="84"/>
      <c r="NU55" s="84"/>
      <c r="NV55" s="84"/>
      <c r="NW55" s="84"/>
      <c r="NX55" s="85"/>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83"/>
      <c r="NK56" s="84"/>
      <c r="NL56" s="84"/>
      <c r="NM56" s="84"/>
      <c r="NN56" s="84"/>
      <c r="NO56" s="84"/>
      <c r="NP56" s="84"/>
      <c r="NQ56" s="84"/>
      <c r="NR56" s="84"/>
      <c r="NS56" s="84"/>
      <c r="NT56" s="84"/>
      <c r="NU56" s="84"/>
      <c r="NV56" s="84"/>
      <c r="NW56" s="84"/>
      <c r="NX56" s="85"/>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3"/>
      <c r="NK57" s="84"/>
      <c r="NL57" s="84"/>
      <c r="NM57" s="84"/>
      <c r="NN57" s="84"/>
      <c r="NO57" s="84"/>
      <c r="NP57" s="84"/>
      <c r="NQ57" s="84"/>
      <c r="NR57" s="84"/>
      <c r="NS57" s="84"/>
      <c r="NT57" s="84"/>
      <c r="NU57" s="84"/>
      <c r="NV57" s="84"/>
      <c r="NW57" s="84"/>
      <c r="NX57" s="85"/>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3"/>
      <c r="NK58" s="84"/>
      <c r="NL58" s="84"/>
      <c r="NM58" s="84"/>
      <c r="NN58" s="84"/>
      <c r="NO58" s="84"/>
      <c r="NP58" s="84"/>
      <c r="NQ58" s="84"/>
      <c r="NR58" s="84"/>
      <c r="NS58" s="84"/>
      <c r="NT58" s="84"/>
      <c r="NU58" s="84"/>
      <c r="NV58" s="84"/>
      <c r="NW58" s="84"/>
      <c r="NX58" s="85"/>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3"/>
      <c r="NK59" s="84"/>
      <c r="NL59" s="84"/>
      <c r="NM59" s="84"/>
      <c r="NN59" s="84"/>
      <c r="NO59" s="84"/>
      <c r="NP59" s="84"/>
      <c r="NQ59" s="84"/>
      <c r="NR59" s="84"/>
      <c r="NS59" s="84"/>
      <c r="NT59" s="84"/>
      <c r="NU59" s="84"/>
      <c r="NV59" s="84"/>
      <c r="NW59" s="84"/>
      <c r="NX59" s="85"/>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3"/>
      <c r="NK60" s="84"/>
      <c r="NL60" s="84"/>
      <c r="NM60" s="84"/>
      <c r="NN60" s="84"/>
      <c r="NO60" s="84"/>
      <c r="NP60" s="84"/>
      <c r="NQ60" s="84"/>
      <c r="NR60" s="84"/>
      <c r="NS60" s="84"/>
      <c r="NT60" s="84"/>
      <c r="NU60" s="84"/>
      <c r="NV60" s="84"/>
      <c r="NW60" s="84"/>
      <c r="NX60" s="85"/>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3"/>
      <c r="NK61" s="84"/>
      <c r="NL61" s="84"/>
      <c r="NM61" s="84"/>
      <c r="NN61" s="84"/>
      <c r="NO61" s="84"/>
      <c r="NP61" s="84"/>
      <c r="NQ61" s="84"/>
      <c r="NR61" s="84"/>
      <c r="NS61" s="84"/>
      <c r="NT61" s="84"/>
      <c r="NU61" s="84"/>
      <c r="NV61" s="84"/>
      <c r="NW61" s="84"/>
      <c r="NX61" s="85"/>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3"/>
      <c r="NK62" s="84"/>
      <c r="NL62" s="84"/>
      <c r="NM62" s="84"/>
      <c r="NN62" s="84"/>
      <c r="NO62" s="84"/>
      <c r="NP62" s="84"/>
      <c r="NQ62" s="84"/>
      <c r="NR62" s="84"/>
      <c r="NS62" s="84"/>
      <c r="NT62" s="84"/>
      <c r="NU62" s="84"/>
      <c r="NV62" s="84"/>
      <c r="NW62" s="84"/>
      <c r="NX62" s="85"/>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3"/>
      <c r="NK63" s="84"/>
      <c r="NL63" s="84"/>
      <c r="NM63" s="84"/>
      <c r="NN63" s="84"/>
      <c r="NO63" s="84"/>
      <c r="NP63" s="84"/>
      <c r="NQ63" s="84"/>
      <c r="NR63" s="84"/>
      <c r="NS63" s="84"/>
      <c r="NT63" s="84"/>
      <c r="NU63" s="84"/>
      <c r="NV63" s="84"/>
      <c r="NW63" s="84"/>
      <c r="NX63" s="85"/>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3"/>
      <c r="NK64" s="84"/>
      <c r="NL64" s="84"/>
      <c r="NM64" s="84"/>
      <c r="NN64" s="84"/>
      <c r="NO64" s="84"/>
      <c r="NP64" s="84"/>
      <c r="NQ64" s="84"/>
      <c r="NR64" s="84"/>
      <c r="NS64" s="84"/>
      <c r="NT64" s="84"/>
      <c r="NU64" s="84"/>
      <c r="NV64" s="84"/>
      <c r="NW64" s="84"/>
      <c r="NX64" s="85"/>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3"/>
      <c r="NK65" s="84"/>
      <c r="NL65" s="84"/>
      <c r="NM65" s="84"/>
      <c r="NN65" s="84"/>
      <c r="NO65" s="84"/>
      <c r="NP65" s="84"/>
      <c r="NQ65" s="84"/>
      <c r="NR65" s="84"/>
      <c r="NS65" s="84"/>
      <c r="NT65" s="84"/>
      <c r="NU65" s="84"/>
      <c r="NV65" s="84"/>
      <c r="NW65" s="84"/>
      <c r="NX65" s="85"/>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3"/>
      <c r="NK66" s="84"/>
      <c r="NL66" s="84"/>
      <c r="NM66" s="84"/>
      <c r="NN66" s="84"/>
      <c r="NO66" s="84"/>
      <c r="NP66" s="84"/>
      <c r="NQ66" s="84"/>
      <c r="NR66" s="84"/>
      <c r="NS66" s="84"/>
      <c r="NT66" s="84"/>
      <c r="NU66" s="84"/>
      <c r="NV66" s="84"/>
      <c r="NW66" s="84"/>
      <c r="NX66" s="85"/>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86"/>
      <c r="NK67" s="87"/>
      <c r="NL67" s="87"/>
      <c r="NM67" s="87"/>
      <c r="NN67" s="87"/>
      <c r="NO67" s="87"/>
      <c r="NP67" s="87"/>
      <c r="NQ67" s="87"/>
      <c r="NR67" s="87"/>
      <c r="NS67" s="87"/>
      <c r="NT67" s="87"/>
      <c r="NU67" s="87"/>
      <c r="NV67" s="87"/>
      <c r="NW67" s="87"/>
      <c r="NX67" s="88"/>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17.100000000000001</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8.1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21</v>
      </c>
      <c r="DH79" s="70"/>
      <c r="DI79" s="70"/>
      <c r="DJ79" s="70"/>
      <c r="DK79" s="70"/>
      <c r="DL79" s="70"/>
      <c r="DM79" s="70"/>
      <c r="DN79" s="70"/>
      <c r="DO79" s="70"/>
      <c r="DP79" s="70"/>
      <c r="DQ79" s="70"/>
      <c r="DR79" s="70"/>
      <c r="DS79" s="70"/>
      <c r="DT79" s="70"/>
      <c r="DU79" s="71"/>
      <c r="DV79" s="69">
        <f>データ!EE7</f>
        <v>29</v>
      </c>
      <c r="DW79" s="70"/>
      <c r="DX79" s="70"/>
      <c r="DY79" s="70"/>
      <c r="DZ79" s="70"/>
      <c r="EA79" s="70"/>
      <c r="EB79" s="70"/>
      <c r="EC79" s="70"/>
      <c r="ED79" s="70"/>
      <c r="EE79" s="70"/>
      <c r="EF79" s="70"/>
      <c r="EG79" s="70"/>
      <c r="EH79" s="70"/>
      <c r="EI79" s="70"/>
      <c r="EJ79" s="71"/>
      <c r="EK79" s="69">
        <f>データ!EF7</f>
        <v>36.6</v>
      </c>
      <c r="EL79" s="70"/>
      <c r="EM79" s="70"/>
      <c r="EN79" s="70"/>
      <c r="EO79" s="70"/>
      <c r="EP79" s="70"/>
      <c r="EQ79" s="70"/>
      <c r="ER79" s="70"/>
      <c r="ES79" s="70"/>
      <c r="ET79" s="70"/>
      <c r="EU79" s="70"/>
      <c r="EV79" s="70"/>
      <c r="EW79" s="70"/>
      <c r="EX79" s="70"/>
      <c r="EY79" s="71"/>
      <c r="EZ79" s="69">
        <f>データ!EG7</f>
        <v>43</v>
      </c>
      <c r="FA79" s="70"/>
      <c r="FB79" s="70"/>
      <c r="FC79" s="70"/>
      <c r="FD79" s="70"/>
      <c r="FE79" s="70"/>
      <c r="FF79" s="70"/>
      <c r="FG79" s="70"/>
      <c r="FH79" s="70"/>
      <c r="FI79" s="70"/>
      <c r="FJ79" s="70"/>
      <c r="FK79" s="70"/>
      <c r="FL79" s="70"/>
      <c r="FM79" s="70"/>
      <c r="FN79" s="71"/>
      <c r="FO79" s="69">
        <f>データ!EH7</f>
        <v>47.9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47.4</v>
      </c>
      <c r="GU79" s="70"/>
      <c r="GV79" s="70"/>
      <c r="GW79" s="70"/>
      <c r="GX79" s="70"/>
      <c r="GY79" s="70"/>
      <c r="GZ79" s="70"/>
      <c r="HA79" s="70"/>
      <c r="HB79" s="70"/>
      <c r="HC79" s="70"/>
      <c r="HD79" s="70"/>
      <c r="HE79" s="70"/>
      <c r="HF79" s="70"/>
      <c r="HG79" s="70"/>
      <c r="HH79" s="71"/>
      <c r="HI79" s="69">
        <f>データ!EP7</f>
        <v>63.3</v>
      </c>
      <c r="HJ79" s="70"/>
      <c r="HK79" s="70"/>
      <c r="HL79" s="70"/>
      <c r="HM79" s="70"/>
      <c r="HN79" s="70"/>
      <c r="HO79" s="70"/>
      <c r="HP79" s="70"/>
      <c r="HQ79" s="70"/>
      <c r="HR79" s="70"/>
      <c r="HS79" s="70"/>
      <c r="HT79" s="70"/>
      <c r="HU79" s="70"/>
      <c r="HV79" s="70"/>
      <c r="HW79" s="71"/>
      <c r="HX79" s="69">
        <f>データ!EQ7</f>
        <v>78.7</v>
      </c>
      <c r="HY79" s="70"/>
      <c r="HZ79" s="70"/>
      <c r="IA79" s="70"/>
      <c r="IB79" s="70"/>
      <c r="IC79" s="70"/>
      <c r="ID79" s="70"/>
      <c r="IE79" s="70"/>
      <c r="IF79" s="70"/>
      <c r="IG79" s="70"/>
      <c r="IH79" s="70"/>
      <c r="II79" s="70"/>
      <c r="IJ79" s="70"/>
      <c r="IK79" s="70"/>
      <c r="IL79" s="71"/>
      <c r="IM79" s="69">
        <f>データ!ER7</f>
        <v>89</v>
      </c>
      <c r="IN79" s="70"/>
      <c r="IO79" s="70"/>
      <c r="IP79" s="70"/>
      <c r="IQ79" s="70"/>
      <c r="IR79" s="70"/>
      <c r="IS79" s="70"/>
      <c r="IT79" s="70"/>
      <c r="IU79" s="70"/>
      <c r="IV79" s="70"/>
      <c r="IW79" s="70"/>
      <c r="IX79" s="70"/>
      <c r="IY79" s="70"/>
      <c r="IZ79" s="70"/>
      <c r="JA79" s="71"/>
      <c r="JB79" s="69">
        <f>データ!ES7</f>
        <v>93.4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44042536</v>
      </c>
      <c r="KH79" s="67"/>
      <c r="KI79" s="67"/>
      <c r="KJ79" s="67"/>
      <c r="KK79" s="67"/>
      <c r="KL79" s="67"/>
      <c r="KM79" s="67"/>
      <c r="KN79" s="67"/>
      <c r="KO79" s="67"/>
      <c r="KP79" s="67"/>
      <c r="KQ79" s="67"/>
      <c r="KR79" s="67"/>
      <c r="KS79" s="67"/>
      <c r="KT79" s="67"/>
      <c r="KU79" s="68"/>
      <c r="KV79" s="66">
        <f>データ!FA7</f>
        <v>44509548</v>
      </c>
      <c r="KW79" s="67"/>
      <c r="KX79" s="67"/>
      <c r="KY79" s="67"/>
      <c r="KZ79" s="67"/>
      <c r="LA79" s="67"/>
      <c r="LB79" s="67"/>
      <c r="LC79" s="67"/>
      <c r="LD79" s="67"/>
      <c r="LE79" s="67"/>
      <c r="LF79" s="67"/>
      <c r="LG79" s="67"/>
      <c r="LH79" s="67"/>
      <c r="LI79" s="67"/>
      <c r="LJ79" s="68"/>
      <c r="LK79" s="66">
        <f>データ!FB7</f>
        <v>44556288</v>
      </c>
      <c r="LL79" s="67"/>
      <c r="LM79" s="67"/>
      <c r="LN79" s="67"/>
      <c r="LO79" s="67"/>
      <c r="LP79" s="67"/>
      <c r="LQ79" s="67"/>
      <c r="LR79" s="67"/>
      <c r="LS79" s="67"/>
      <c r="LT79" s="67"/>
      <c r="LU79" s="67"/>
      <c r="LV79" s="67"/>
      <c r="LW79" s="67"/>
      <c r="LX79" s="67"/>
      <c r="LY79" s="68"/>
      <c r="LZ79" s="66">
        <f>データ!FC7</f>
        <v>44683428</v>
      </c>
      <c r="MA79" s="67"/>
      <c r="MB79" s="67"/>
      <c r="MC79" s="67"/>
      <c r="MD79" s="67"/>
      <c r="ME79" s="67"/>
      <c r="MF79" s="67"/>
      <c r="MG79" s="67"/>
      <c r="MH79" s="67"/>
      <c r="MI79" s="67"/>
      <c r="MJ79" s="67"/>
      <c r="MK79" s="67"/>
      <c r="ML79" s="67"/>
      <c r="MM79" s="67"/>
      <c r="MN79" s="68"/>
      <c r="MO79" s="66">
        <f>データ!FD7</f>
        <v>44619339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ZJG0MDswZfpEfbocIF4S6XRSQ38IQCJH8prxHQ7ZAIbR+L9xL1tYWrG65iZ//KbNzbNFU7b+8CNQYTgN6c28Q==" saltValue="VleeKIUgheimKAehP7x83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113</v>
      </c>
      <c r="AJ4" s="165"/>
      <c r="AK4" s="165"/>
      <c r="AL4" s="165"/>
      <c r="AM4" s="165"/>
      <c r="AN4" s="165"/>
      <c r="AO4" s="165"/>
      <c r="AP4" s="165"/>
      <c r="AQ4" s="165"/>
      <c r="AR4" s="165"/>
      <c r="AS4" s="166"/>
      <c r="AT4" s="163" t="s">
        <v>114</v>
      </c>
      <c r="AU4" s="162"/>
      <c r="AV4" s="162"/>
      <c r="AW4" s="162"/>
      <c r="AX4" s="162"/>
      <c r="AY4" s="162"/>
      <c r="AZ4" s="162"/>
      <c r="BA4" s="162"/>
      <c r="BB4" s="162"/>
      <c r="BC4" s="162"/>
      <c r="BD4" s="162"/>
      <c r="BE4" s="163" t="s">
        <v>115</v>
      </c>
      <c r="BF4" s="162"/>
      <c r="BG4" s="162"/>
      <c r="BH4" s="162"/>
      <c r="BI4" s="162"/>
      <c r="BJ4" s="162"/>
      <c r="BK4" s="162"/>
      <c r="BL4" s="162"/>
      <c r="BM4" s="162"/>
      <c r="BN4" s="162"/>
      <c r="BO4" s="162"/>
      <c r="BP4" s="164" t="s">
        <v>116</v>
      </c>
      <c r="BQ4" s="165"/>
      <c r="BR4" s="165"/>
      <c r="BS4" s="165"/>
      <c r="BT4" s="165"/>
      <c r="BU4" s="165"/>
      <c r="BV4" s="165"/>
      <c r="BW4" s="165"/>
      <c r="BX4" s="165"/>
      <c r="BY4" s="165"/>
      <c r="BZ4" s="166"/>
      <c r="CA4" s="162" t="s">
        <v>117</v>
      </c>
      <c r="CB4" s="162"/>
      <c r="CC4" s="162"/>
      <c r="CD4" s="162"/>
      <c r="CE4" s="162"/>
      <c r="CF4" s="162"/>
      <c r="CG4" s="162"/>
      <c r="CH4" s="162"/>
      <c r="CI4" s="162"/>
      <c r="CJ4" s="162"/>
      <c r="CK4" s="162"/>
      <c r="CL4" s="163" t="s">
        <v>118</v>
      </c>
      <c r="CM4" s="162"/>
      <c r="CN4" s="162"/>
      <c r="CO4" s="162"/>
      <c r="CP4" s="162"/>
      <c r="CQ4" s="162"/>
      <c r="CR4" s="162"/>
      <c r="CS4" s="162"/>
      <c r="CT4" s="162"/>
      <c r="CU4" s="162"/>
      <c r="CV4" s="162"/>
      <c r="CW4" s="162" t="s">
        <v>119</v>
      </c>
      <c r="CX4" s="162"/>
      <c r="CY4" s="162"/>
      <c r="CZ4" s="162"/>
      <c r="DA4" s="162"/>
      <c r="DB4" s="162"/>
      <c r="DC4" s="162"/>
      <c r="DD4" s="162"/>
      <c r="DE4" s="162"/>
      <c r="DF4" s="162"/>
      <c r="DG4" s="162"/>
      <c r="DH4" s="162" t="s">
        <v>120</v>
      </c>
      <c r="DI4" s="162"/>
      <c r="DJ4" s="162"/>
      <c r="DK4" s="162"/>
      <c r="DL4" s="162"/>
      <c r="DM4" s="162"/>
      <c r="DN4" s="162"/>
      <c r="DO4" s="162"/>
      <c r="DP4" s="162"/>
      <c r="DQ4" s="162"/>
      <c r="DR4" s="162"/>
      <c r="DS4" s="163" t="s">
        <v>121</v>
      </c>
      <c r="DT4" s="162"/>
      <c r="DU4" s="162"/>
      <c r="DV4" s="162"/>
      <c r="DW4" s="162"/>
      <c r="DX4" s="162"/>
      <c r="DY4" s="162"/>
      <c r="DZ4" s="162"/>
      <c r="EA4" s="162"/>
      <c r="EB4" s="162"/>
      <c r="EC4" s="162"/>
      <c r="ED4" s="164" t="s">
        <v>122</v>
      </c>
      <c r="EE4" s="165"/>
      <c r="EF4" s="165"/>
      <c r="EG4" s="165"/>
      <c r="EH4" s="165"/>
      <c r="EI4" s="165"/>
      <c r="EJ4" s="165"/>
      <c r="EK4" s="165"/>
      <c r="EL4" s="165"/>
      <c r="EM4" s="165"/>
      <c r="EN4" s="166"/>
      <c r="EO4" s="162" t="s">
        <v>123</v>
      </c>
      <c r="EP4" s="162"/>
      <c r="EQ4" s="162"/>
      <c r="ER4" s="162"/>
      <c r="ES4" s="162"/>
      <c r="ET4" s="162"/>
      <c r="EU4" s="162"/>
      <c r="EV4" s="162"/>
      <c r="EW4" s="162"/>
      <c r="EX4" s="162"/>
      <c r="EY4" s="162"/>
      <c r="EZ4" s="162" t="s">
        <v>124</v>
      </c>
      <c r="FA4" s="162"/>
      <c r="FB4" s="162"/>
      <c r="FC4" s="162"/>
      <c r="FD4" s="162"/>
      <c r="FE4" s="162"/>
      <c r="FF4" s="162"/>
      <c r="FG4" s="162"/>
      <c r="FH4" s="162"/>
      <c r="FI4" s="162"/>
      <c r="FJ4" s="162"/>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151</v>
      </c>
      <c r="AW5" s="49" t="s">
        <v>162</v>
      </c>
      <c r="AX5" s="49" t="s">
        <v>163</v>
      </c>
      <c r="AY5" s="49" t="s">
        <v>154</v>
      </c>
      <c r="AZ5" s="49" t="s">
        <v>155</v>
      </c>
      <c r="BA5" s="49" t="s">
        <v>156</v>
      </c>
      <c r="BB5" s="49" t="s">
        <v>157</v>
      </c>
      <c r="BC5" s="49" t="s">
        <v>158</v>
      </c>
      <c r="BD5" s="49" t="s">
        <v>159</v>
      </c>
      <c r="BE5" s="49" t="s">
        <v>160</v>
      </c>
      <c r="BF5" s="49" t="s">
        <v>150</v>
      </c>
      <c r="BG5" s="49" t="s">
        <v>164</v>
      </c>
      <c r="BH5" s="49" t="s">
        <v>162</v>
      </c>
      <c r="BI5" s="49" t="s">
        <v>153</v>
      </c>
      <c r="BJ5" s="49" t="s">
        <v>154</v>
      </c>
      <c r="BK5" s="49" t="s">
        <v>155</v>
      </c>
      <c r="BL5" s="49" t="s">
        <v>156</v>
      </c>
      <c r="BM5" s="49" t="s">
        <v>157</v>
      </c>
      <c r="BN5" s="49" t="s">
        <v>158</v>
      </c>
      <c r="BO5" s="49" t="s">
        <v>159</v>
      </c>
      <c r="BP5" s="49" t="s">
        <v>160</v>
      </c>
      <c r="BQ5" s="49" t="s">
        <v>161</v>
      </c>
      <c r="BR5" s="49" t="s">
        <v>164</v>
      </c>
      <c r="BS5" s="49" t="s">
        <v>152</v>
      </c>
      <c r="BT5" s="49" t="s">
        <v>153</v>
      </c>
      <c r="BU5" s="49" t="s">
        <v>154</v>
      </c>
      <c r="BV5" s="49" t="s">
        <v>155</v>
      </c>
      <c r="BW5" s="49" t="s">
        <v>156</v>
      </c>
      <c r="BX5" s="49" t="s">
        <v>157</v>
      </c>
      <c r="BY5" s="49" t="s">
        <v>158</v>
      </c>
      <c r="BZ5" s="49" t="s">
        <v>159</v>
      </c>
      <c r="CA5" s="49" t="s">
        <v>160</v>
      </c>
      <c r="CB5" s="49" t="s">
        <v>161</v>
      </c>
      <c r="CC5" s="49" t="s">
        <v>151</v>
      </c>
      <c r="CD5" s="49" t="s">
        <v>152</v>
      </c>
      <c r="CE5" s="49" t="s">
        <v>163</v>
      </c>
      <c r="CF5" s="49" t="s">
        <v>154</v>
      </c>
      <c r="CG5" s="49" t="s">
        <v>155</v>
      </c>
      <c r="CH5" s="49" t="s">
        <v>156</v>
      </c>
      <c r="CI5" s="49" t="s">
        <v>157</v>
      </c>
      <c r="CJ5" s="49" t="s">
        <v>158</v>
      </c>
      <c r="CK5" s="49" t="s">
        <v>159</v>
      </c>
      <c r="CL5" s="49" t="s">
        <v>160</v>
      </c>
      <c r="CM5" s="49" t="s">
        <v>161</v>
      </c>
      <c r="CN5" s="49" t="s">
        <v>164</v>
      </c>
      <c r="CO5" s="49" t="s">
        <v>162</v>
      </c>
      <c r="CP5" s="49" t="s">
        <v>153</v>
      </c>
      <c r="CQ5" s="49" t="s">
        <v>154</v>
      </c>
      <c r="CR5" s="49" t="s">
        <v>155</v>
      </c>
      <c r="CS5" s="49" t="s">
        <v>156</v>
      </c>
      <c r="CT5" s="49" t="s">
        <v>157</v>
      </c>
      <c r="CU5" s="49" t="s">
        <v>158</v>
      </c>
      <c r="CV5" s="49" t="s">
        <v>159</v>
      </c>
      <c r="CW5" s="49" t="s">
        <v>149</v>
      </c>
      <c r="CX5" s="49" t="s">
        <v>161</v>
      </c>
      <c r="CY5" s="49" t="s">
        <v>151</v>
      </c>
      <c r="CZ5" s="49" t="s">
        <v>162</v>
      </c>
      <c r="DA5" s="49" t="s">
        <v>153</v>
      </c>
      <c r="DB5" s="49" t="s">
        <v>154</v>
      </c>
      <c r="DC5" s="49" t="s">
        <v>155</v>
      </c>
      <c r="DD5" s="49" t="s">
        <v>156</v>
      </c>
      <c r="DE5" s="49" t="s">
        <v>157</v>
      </c>
      <c r="DF5" s="49" t="s">
        <v>158</v>
      </c>
      <c r="DG5" s="49" t="s">
        <v>159</v>
      </c>
      <c r="DH5" s="49" t="s">
        <v>160</v>
      </c>
      <c r="DI5" s="49" t="s">
        <v>150</v>
      </c>
      <c r="DJ5" s="49" t="s">
        <v>151</v>
      </c>
      <c r="DK5" s="49" t="s">
        <v>152</v>
      </c>
      <c r="DL5" s="49" t="s">
        <v>153</v>
      </c>
      <c r="DM5" s="49" t="s">
        <v>154</v>
      </c>
      <c r="DN5" s="49" t="s">
        <v>155</v>
      </c>
      <c r="DO5" s="49" t="s">
        <v>156</v>
      </c>
      <c r="DP5" s="49" t="s">
        <v>157</v>
      </c>
      <c r="DQ5" s="49" t="s">
        <v>158</v>
      </c>
      <c r="DR5" s="49" t="s">
        <v>159</v>
      </c>
      <c r="DS5" s="49" t="s">
        <v>160</v>
      </c>
      <c r="DT5" s="49" t="s">
        <v>161</v>
      </c>
      <c r="DU5" s="49" t="s">
        <v>151</v>
      </c>
      <c r="DV5" s="49" t="s">
        <v>152</v>
      </c>
      <c r="DW5" s="49" t="s">
        <v>163</v>
      </c>
      <c r="DX5" s="49" t="s">
        <v>154</v>
      </c>
      <c r="DY5" s="49" t="s">
        <v>155</v>
      </c>
      <c r="DZ5" s="49" t="s">
        <v>156</v>
      </c>
      <c r="EA5" s="49" t="s">
        <v>157</v>
      </c>
      <c r="EB5" s="49" t="s">
        <v>158</v>
      </c>
      <c r="EC5" s="49" t="s">
        <v>159</v>
      </c>
      <c r="ED5" s="49" t="s">
        <v>160</v>
      </c>
      <c r="EE5" s="49" t="s">
        <v>161</v>
      </c>
      <c r="EF5" s="49" t="s">
        <v>151</v>
      </c>
      <c r="EG5" s="49" t="s">
        <v>162</v>
      </c>
      <c r="EH5" s="49" t="s">
        <v>163</v>
      </c>
      <c r="EI5" s="49" t="s">
        <v>154</v>
      </c>
      <c r="EJ5" s="49" t="s">
        <v>155</v>
      </c>
      <c r="EK5" s="49" t="s">
        <v>156</v>
      </c>
      <c r="EL5" s="49" t="s">
        <v>157</v>
      </c>
      <c r="EM5" s="49" t="s">
        <v>158</v>
      </c>
      <c r="EN5" s="49" t="s">
        <v>159</v>
      </c>
      <c r="EO5" s="49" t="s">
        <v>160</v>
      </c>
      <c r="EP5" s="49" t="s">
        <v>161</v>
      </c>
      <c r="EQ5" s="49" t="s">
        <v>151</v>
      </c>
      <c r="ER5" s="49" t="s">
        <v>152</v>
      </c>
      <c r="ES5" s="49" t="s">
        <v>153</v>
      </c>
      <c r="ET5" s="49" t="s">
        <v>154</v>
      </c>
      <c r="EU5" s="49" t="s">
        <v>155</v>
      </c>
      <c r="EV5" s="49" t="s">
        <v>156</v>
      </c>
      <c r="EW5" s="49" t="s">
        <v>157</v>
      </c>
      <c r="EX5" s="49" t="s">
        <v>158</v>
      </c>
      <c r="EY5" s="49" t="s">
        <v>165</v>
      </c>
      <c r="EZ5" s="49" t="s">
        <v>160</v>
      </c>
      <c r="FA5" s="49" t="s">
        <v>161</v>
      </c>
      <c r="FB5" s="49" t="s">
        <v>164</v>
      </c>
      <c r="FC5" s="49" t="s">
        <v>152</v>
      </c>
      <c r="FD5" s="49" t="s">
        <v>153</v>
      </c>
      <c r="FE5" s="49" t="s">
        <v>154</v>
      </c>
      <c r="FF5" s="49" t="s">
        <v>155</v>
      </c>
      <c r="FG5" s="49" t="s">
        <v>156</v>
      </c>
      <c r="FH5" s="49" t="s">
        <v>157</v>
      </c>
      <c r="FI5" s="49" t="s">
        <v>158</v>
      </c>
      <c r="FJ5" s="49" t="s">
        <v>159</v>
      </c>
    </row>
    <row r="6" spans="1:166" s="54" customFormat="1" x14ac:dyDescent="0.15">
      <c r="A6" s="35" t="s">
        <v>166</v>
      </c>
      <c r="B6" s="50">
        <f>B8</f>
        <v>2024</v>
      </c>
      <c r="C6" s="50">
        <f t="shared" ref="C6:M6" si="2">C8</f>
        <v>87500</v>
      </c>
      <c r="D6" s="50">
        <f t="shared" si="2"/>
        <v>46</v>
      </c>
      <c r="E6" s="50">
        <f t="shared" si="2"/>
        <v>6</v>
      </c>
      <c r="F6" s="50">
        <f t="shared" si="2"/>
        <v>0</v>
      </c>
      <c r="G6" s="50">
        <f t="shared" si="2"/>
        <v>1</v>
      </c>
      <c r="H6" s="159" t="str">
        <f>IF(H8&lt;&gt;I8,H8,"")&amp;IF(I8&lt;&gt;J8,I8,"")&amp;"　"&amp;J8</f>
        <v>茨城県地方独立行政法人茨城県西部医療機構　茨城県西部メディカルセンター</v>
      </c>
      <c r="I6" s="160"/>
      <c r="J6" s="161"/>
      <c r="K6" s="50" t="str">
        <f t="shared" si="2"/>
        <v>地方独立行政法人</v>
      </c>
      <c r="L6" s="50" t="str">
        <f t="shared" si="2"/>
        <v>病院事業</v>
      </c>
      <c r="M6" s="50" t="str">
        <f t="shared" si="2"/>
        <v>一般病院</v>
      </c>
      <c r="N6" s="50" t="str">
        <f>N8</f>
        <v>200床以上～300床未満</v>
      </c>
      <c r="O6" s="50" t="str">
        <f>O8</f>
        <v>非設置</v>
      </c>
      <c r="P6" s="50" t="str">
        <f>P8</f>
        <v>直営</v>
      </c>
      <c r="Q6" s="51">
        <f t="shared" ref="Q6:AH6" si="3">Q8</f>
        <v>16</v>
      </c>
      <c r="R6" s="50" t="str">
        <f t="shared" si="3"/>
        <v>対象</v>
      </c>
      <c r="S6" s="50" t="str">
        <f t="shared" si="3"/>
        <v>ド 透 訓</v>
      </c>
      <c r="T6" s="50" t="str">
        <f t="shared" si="3"/>
        <v>救 感 災 地 輪</v>
      </c>
      <c r="U6" s="51" t="str">
        <f>U8</f>
        <v>-</v>
      </c>
      <c r="V6" s="51">
        <f>V8</f>
        <v>22588</v>
      </c>
      <c r="W6" s="50" t="str">
        <f>W8</f>
        <v>-</v>
      </c>
      <c r="X6" s="50" t="str">
        <f t="shared" ref="X6" si="4">X8</f>
        <v>第２種該当</v>
      </c>
      <c r="Y6" s="50" t="str">
        <f t="shared" si="3"/>
        <v>１０：１</v>
      </c>
      <c r="Z6" s="51">
        <f t="shared" si="3"/>
        <v>250</v>
      </c>
      <c r="AA6" s="51" t="str">
        <f t="shared" si="3"/>
        <v>-</v>
      </c>
      <c r="AB6" s="51" t="str">
        <f t="shared" si="3"/>
        <v>-</v>
      </c>
      <c r="AC6" s="51" t="str">
        <f t="shared" si="3"/>
        <v>-</v>
      </c>
      <c r="AD6" s="51">
        <f t="shared" si="3"/>
        <v>1</v>
      </c>
      <c r="AE6" s="51">
        <f t="shared" si="3"/>
        <v>251</v>
      </c>
      <c r="AF6" s="51">
        <f t="shared" si="3"/>
        <v>203</v>
      </c>
      <c r="AG6" s="51" t="str">
        <f t="shared" si="3"/>
        <v>-</v>
      </c>
      <c r="AH6" s="51">
        <f t="shared" si="3"/>
        <v>203</v>
      </c>
      <c r="AI6" s="52">
        <f>IF(AI8="-",NA(),AI8)</f>
        <v>98.2</v>
      </c>
      <c r="AJ6" s="52">
        <f t="shared" ref="AJ6:AR6" si="5">IF(AJ8="-",NA(),AJ8)</f>
        <v>117.7</v>
      </c>
      <c r="AK6" s="52">
        <f t="shared" si="5"/>
        <v>118.2</v>
      </c>
      <c r="AL6" s="52">
        <f t="shared" si="5"/>
        <v>90</v>
      </c>
      <c r="AM6" s="52">
        <f t="shared" si="5"/>
        <v>85.4</v>
      </c>
      <c r="AN6" s="52">
        <f t="shared" si="5"/>
        <v>101.8</v>
      </c>
      <c r="AO6" s="52">
        <f t="shared" si="5"/>
        <v>106.2</v>
      </c>
      <c r="AP6" s="52">
        <f t="shared" si="5"/>
        <v>103.5</v>
      </c>
      <c r="AQ6" s="52">
        <f t="shared" si="5"/>
        <v>93.8</v>
      </c>
      <c r="AR6" s="52">
        <f t="shared" si="5"/>
        <v>90.7</v>
      </c>
      <c r="AS6" s="52" t="str">
        <f>IF(AS8="-","【-】","【"&amp;SUBSTITUTE(TEXT(AS8,"#,##0.0"),"-","△")&amp;"】")</f>
        <v>【93.7】</v>
      </c>
      <c r="AT6" s="52">
        <f>IF(AT8="-",NA(),AT8)</f>
        <v>63.5</v>
      </c>
      <c r="AU6" s="52">
        <f t="shared" ref="AU6:BC6" si="6">IF(AU8="-",NA(),AU8)</f>
        <v>70.400000000000006</v>
      </c>
      <c r="AV6" s="52">
        <f t="shared" si="6"/>
        <v>72.400000000000006</v>
      </c>
      <c r="AW6" s="52">
        <f t="shared" si="6"/>
        <v>71.400000000000006</v>
      </c>
      <c r="AX6" s="52">
        <f t="shared" si="6"/>
        <v>75.5</v>
      </c>
      <c r="AY6" s="52">
        <f t="shared" si="6"/>
        <v>80.7</v>
      </c>
      <c r="AZ6" s="52">
        <f t="shared" si="6"/>
        <v>82.3</v>
      </c>
      <c r="BA6" s="52">
        <f t="shared" si="6"/>
        <v>81.5</v>
      </c>
      <c r="BB6" s="52">
        <f t="shared" si="6"/>
        <v>81.400000000000006</v>
      </c>
      <c r="BC6" s="52">
        <f t="shared" si="6"/>
        <v>79.8</v>
      </c>
      <c r="BD6" s="52" t="str">
        <f>IF(BD8="-","【-】","【"&amp;SUBSTITUTE(TEXT(BD8,"#,##0.0"),"-","△")&amp;"】")</f>
        <v>【85.2】</v>
      </c>
      <c r="BE6" s="52">
        <f>IF(BE8="-",NA(),BE8)</f>
        <v>61.9</v>
      </c>
      <c r="BF6" s="52">
        <f t="shared" ref="BF6:BN6" si="7">IF(BF8="-",NA(),BF8)</f>
        <v>68.599999999999994</v>
      </c>
      <c r="BG6" s="52">
        <f t="shared" si="7"/>
        <v>70.7</v>
      </c>
      <c r="BH6" s="52">
        <f t="shared" si="7"/>
        <v>69.7</v>
      </c>
      <c r="BI6" s="52">
        <f t="shared" si="7"/>
        <v>73.8</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50.4</v>
      </c>
      <c r="BQ6" s="52">
        <f t="shared" ref="BQ6:BY6" si="8">IF(BQ8="-",NA(),BQ8)</f>
        <v>49.5</v>
      </c>
      <c r="BR6" s="52">
        <f t="shared" si="8"/>
        <v>51.8</v>
      </c>
      <c r="BS6" s="52">
        <f t="shared" si="8"/>
        <v>56.7</v>
      </c>
      <c r="BT6" s="52">
        <f t="shared" si="8"/>
        <v>66.7</v>
      </c>
      <c r="BU6" s="52">
        <f t="shared" si="8"/>
        <v>64.5</v>
      </c>
      <c r="BV6" s="52">
        <f t="shared" si="8"/>
        <v>63.8</v>
      </c>
      <c r="BW6" s="52">
        <f t="shared" si="8"/>
        <v>63.4</v>
      </c>
      <c r="BX6" s="52">
        <f t="shared" si="8"/>
        <v>66.7</v>
      </c>
      <c r="BY6" s="52">
        <f t="shared" si="8"/>
        <v>68.5</v>
      </c>
      <c r="BZ6" s="52" t="str">
        <f>IF(BZ8="-","【-】","【"&amp;SUBSTITUTE(TEXT(BZ8,"#,##0.0"),"-","△")&amp;"】")</f>
        <v>【70.7】</v>
      </c>
      <c r="CA6" s="53">
        <f>IF(CA8="-",NA(),CA8)</f>
        <v>52589</v>
      </c>
      <c r="CB6" s="53">
        <f t="shared" ref="CB6:CJ6" si="9">IF(CB8="-",NA(),CB8)</f>
        <v>60490</v>
      </c>
      <c r="CC6" s="53">
        <f t="shared" si="9"/>
        <v>61993</v>
      </c>
      <c r="CD6" s="53">
        <f t="shared" si="9"/>
        <v>56865</v>
      </c>
      <c r="CE6" s="53">
        <f t="shared" si="9"/>
        <v>53342</v>
      </c>
      <c r="CF6" s="53">
        <f t="shared" si="9"/>
        <v>51594</v>
      </c>
      <c r="CG6" s="53">
        <f t="shared" si="9"/>
        <v>53805</v>
      </c>
      <c r="CH6" s="53">
        <f t="shared" si="9"/>
        <v>56563</v>
      </c>
      <c r="CI6" s="53">
        <f t="shared" si="9"/>
        <v>56401</v>
      </c>
      <c r="CJ6" s="53">
        <f t="shared" si="9"/>
        <v>57103</v>
      </c>
      <c r="CK6" s="52" t="str">
        <f>IF(CK8="-","【-】","【"&amp;SUBSTITUTE(TEXT(CK8,"#,##0"),"-","△")&amp;"】")</f>
        <v>【63,608】</v>
      </c>
      <c r="CL6" s="53">
        <f>IF(CL8="-",NA(),CL8)</f>
        <v>12780</v>
      </c>
      <c r="CM6" s="53">
        <f t="shared" ref="CM6:CU6" si="10">IF(CM8="-",NA(),CM8)</f>
        <v>13967</v>
      </c>
      <c r="CN6" s="53">
        <f t="shared" si="10"/>
        <v>13804</v>
      </c>
      <c r="CO6" s="53">
        <f t="shared" si="10"/>
        <v>13705</v>
      </c>
      <c r="CP6" s="53">
        <f t="shared" si="10"/>
        <v>13347</v>
      </c>
      <c r="CQ6" s="53">
        <f t="shared" si="10"/>
        <v>13767</v>
      </c>
      <c r="CR6" s="53">
        <f t="shared" si="10"/>
        <v>14046</v>
      </c>
      <c r="CS6" s="53">
        <f t="shared" si="10"/>
        <v>14550</v>
      </c>
      <c r="CT6" s="53">
        <f t="shared" si="10"/>
        <v>14823</v>
      </c>
      <c r="CU6" s="53">
        <f t="shared" si="10"/>
        <v>14926</v>
      </c>
      <c r="CV6" s="52" t="str">
        <f>IF(CV8="-","【-】","【"&amp;SUBSTITUTE(TEXT(CV8,"#,##0"),"-","△")&amp;"】")</f>
        <v>【18,510】</v>
      </c>
      <c r="CW6" s="52">
        <f>IF(CW8="-",NA(),CW8)</f>
        <v>51</v>
      </c>
      <c r="CX6" s="52">
        <f t="shared" ref="CX6:DF6" si="11">IF(CX8="-",NA(),CX8)</f>
        <v>40.200000000000003</v>
      </c>
      <c r="CY6" s="52">
        <f t="shared" si="11"/>
        <v>39.700000000000003</v>
      </c>
      <c r="CZ6" s="52">
        <f t="shared" si="11"/>
        <v>55</v>
      </c>
      <c r="DA6" s="52">
        <f t="shared" si="11"/>
        <v>58</v>
      </c>
      <c r="DB6" s="52">
        <f t="shared" si="11"/>
        <v>63.4</v>
      </c>
      <c r="DC6" s="52">
        <f t="shared" si="11"/>
        <v>61.3</v>
      </c>
      <c r="DD6" s="52">
        <f t="shared" si="11"/>
        <v>61.4</v>
      </c>
      <c r="DE6" s="52">
        <f t="shared" si="11"/>
        <v>63.4</v>
      </c>
      <c r="DF6" s="52">
        <f t="shared" si="11"/>
        <v>65.599999999999994</v>
      </c>
      <c r="DG6" s="52" t="str">
        <f>IF(DG8="-","【-】","【"&amp;SUBSTITUTE(TEXT(DG8,"#,##0.0"),"-","△")&amp;"】")</f>
        <v>【57.7】</v>
      </c>
      <c r="DH6" s="52">
        <f>IF(DH8="-",NA(),DH8)</f>
        <v>12.6</v>
      </c>
      <c r="DI6" s="52">
        <f t="shared" ref="DI6:DQ6" si="12">IF(DI8="-",NA(),DI8)</f>
        <v>11.9</v>
      </c>
      <c r="DJ6" s="52">
        <f t="shared" si="12"/>
        <v>12.4</v>
      </c>
      <c r="DK6" s="52">
        <f t="shared" si="12"/>
        <v>15.5</v>
      </c>
      <c r="DL6" s="52">
        <f t="shared" si="12"/>
        <v>18.8</v>
      </c>
      <c r="DM6" s="52">
        <f t="shared" si="12"/>
        <v>20.2</v>
      </c>
      <c r="DN6" s="52">
        <f t="shared" si="12"/>
        <v>20.2</v>
      </c>
      <c r="DO6" s="52">
        <f t="shared" si="12"/>
        <v>21.1</v>
      </c>
      <c r="DP6" s="52">
        <f t="shared" si="12"/>
        <v>22</v>
      </c>
      <c r="DQ6" s="52">
        <f t="shared" si="12"/>
        <v>22.2</v>
      </c>
      <c r="DR6" s="52" t="str">
        <f>IF(DR8="-","【-】","【"&amp;SUBSTITUTE(TEXT(DR8,"#,##0.0"),"-","△")&amp;"】")</f>
        <v>【26.7】</v>
      </c>
      <c r="DS6" s="52">
        <f>IF(DS8="-",NA(),DS8)</f>
        <v>17.100000000000001</v>
      </c>
      <c r="DT6" s="52">
        <f t="shared" ref="DT6:EB6" si="13">IF(DT8="-",NA(),DT8)</f>
        <v>0</v>
      </c>
      <c r="DU6" s="52">
        <f t="shared" si="13"/>
        <v>0</v>
      </c>
      <c r="DV6" s="52">
        <f t="shared" si="13"/>
        <v>0</v>
      </c>
      <c r="DW6" s="52">
        <f t="shared" si="13"/>
        <v>8.1</v>
      </c>
      <c r="DX6" s="52">
        <f t="shared" si="13"/>
        <v>91.6</v>
      </c>
      <c r="DY6" s="52">
        <f t="shared" si="13"/>
        <v>100.1</v>
      </c>
      <c r="DZ6" s="52">
        <f t="shared" si="13"/>
        <v>94.9</v>
      </c>
      <c r="EA6" s="52">
        <f t="shared" si="13"/>
        <v>83.8</v>
      </c>
      <c r="EB6" s="52">
        <f t="shared" si="13"/>
        <v>87.3</v>
      </c>
      <c r="EC6" s="52" t="str">
        <f>IF(EC8="-","【-】","【"&amp;SUBSTITUTE(TEXT(EC8,"#,##0.0"),"-","△")&amp;"】")</f>
        <v>【54.3】</v>
      </c>
      <c r="ED6" s="52">
        <f>IF(ED8="-",NA(),ED8)</f>
        <v>21</v>
      </c>
      <c r="EE6" s="52">
        <f t="shared" ref="EE6:EM6" si="14">IF(EE8="-",NA(),EE8)</f>
        <v>29</v>
      </c>
      <c r="EF6" s="52">
        <f t="shared" si="14"/>
        <v>36.6</v>
      </c>
      <c r="EG6" s="52">
        <f t="shared" si="14"/>
        <v>43</v>
      </c>
      <c r="EH6" s="52">
        <f t="shared" si="14"/>
        <v>47.9</v>
      </c>
      <c r="EI6" s="52">
        <f t="shared" si="14"/>
        <v>51.4</v>
      </c>
      <c r="EJ6" s="52">
        <f t="shared" si="14"/>
        <v>51.9</v>
      </c>
      <c r="EK6" s="52">
        <f t="shared" si="14"/>
        <v>53.8</v>
      </c>
      <c r="EL6" s="52">
        <f t="shared" si="14"/>
        <v>55.3</v>
      </c>
      <c r="EM6" s="52">
        <f t="shared" si="14"/>
        <v>55</v>
      </c>
      <c r="EN6" s="52" t="str">
        <f>IF(EN8="-","【-】","【"&amp;SUBSTITUTE(TEXT(EN8,"#,##0.0"),"-","△")&amp;"】")</f>
        <v>【58.0】</v>
      </c>
      <c r="EO6" s="52">
        <f>IF(EO8="-",NA(),EO8)</f>
        <v>47.4</v>
      </c>
      <c r="EP6" s="52">
        <f t="shared" ref="EP6:EX6" si="15">IF(EP8="-",NA(),EP8)</f>
        <v>63.3</v>
      </c>
      <c r="EQ6" s="52">
        <f t="shared" si="15"/>
        <v>78.7</v>
      </c>
      <c r="ER6" s="52">
        <f t="shared" si="15"/>
        <v>89</v>
      </c>
      <c r="ES6" s="52">
        <f t="shared" si="15"/>
        <v>93.4</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44042536</v>
      </c>
      <c r="FA6" s="53">
        <f t="shared" ref="FA6:FI6" si="16">IF(FA8="-",NA(),FA8)</f>
        <v>44509548</v>
      </c>
      <c r="FB6" s="53">
        <f t="shared" si="16"/>
        <v>44556288</v>
      </c>
      <c r="FC6" s="53">
        <f t="shared" si="16"/>
        <v>44683428</v>
      </c>
      <c r="FD6" s="53">
        <f t="shared" si="16"/>
        <v>44619339</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15">
      <c r="A7" s="35" t="s">
        <v>167</v>
      </c>
      <c r="B7" s="50">
        <f t="shared" ref="B7:AH7" si="17">B8</f>
        <v>2024</v>
      </c>
      <c r="C7" s="50">
        <f t="shared" si="17"/>
        <v>87500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200床以上～300床未満</v>
      </c>
      <c r="O7" s="50" t="str">
        <f>O8</f>
        <v>非設置</v>
      </c>
      <c r="P7" s="50" t="str">
        <f>P8</f>
        <v>直営</v>
      </c>
      <c r="Q7" s="51">
        <f t="shared" si="17"/>
        <v>16</v>
      </c>
      <c r="R7" s="50" t="str">
        <f t="shared" si="17"/>
        <v>対象</v>
      </c>
      <c r="S7" s="50" t="str">
        <f t="shared" si="17"/>
        <v>ド 透 訓</v>
      </c>
      <c r="T7" s="50" t="str">
        <f t="shared" si="17"/>
        <v>救 感 災 地 輪</v>
      </c>
      <c r="U7" s="51" t="str">
        <f>U8</f>
        <v>-</v>
      </c>
      <c r="V7" s="51">
        <f>V8</f>
        <v>22588</v>
      </c>
      <c r="W7" s="50" t="str">
        <f>W8</f>
        <v>-</v>
      </c>
      <c r="X7" s="50" t="str">
        <f t="shared" si="17"/>
        <v>第２種該当</v>
      </c>
      <c r="Y7" s="50" t="str">
        <f t="shared" si="17"/>
        <v>１０：１</v>
      </c>
      <c r="Z7" s="51">
        <f t="shared" si="17"/>
        <v>250</v>
      </c>
      <c r="AA7" s="51" t="str">
        <f t="shared" si="17"/>
        <v>-</v>
      </c>
      <c r="AB7" s="51" t="str">
        <f t="shared" si="17"/>
        <v>-</v>
      </c>
      <c r="AC7" s="51" t="str">
        <f t="shared" si="17"/>
        <v>-</v>
      </c>
      <c r="AD7" s="51">
        <f t="shared" si="17"/>
        <v>1</v>
      </c>
      <c r="AE7" s="51">
        <f t="shared" si="17"/>
        <v>251</v>
      </c>
      <c r="AF7" s="51">
        <f t="shared" si="17"/>
        <v>203</v>
      </c>
      <c r="AG7" s="51" t="str">
        <f t="shared" si="17"/>
        <v>-</v>
      </c>
      <c r="AH7" s="51">
        <f t="shared" si="17"/>
        <v>203</v>
      </c>
      <c r="AI7" s="52">
        <f>AI8</f>
        <v>98.2</v>
      </c>
      <c r="AJ7" s="52">
        <f t="shared" ref="AJ7:AR7" si="18">AJ8</f>
        <v>117.7</v>
      </c>
      <c r="AK7" s="52">
        <f t="shared" si="18"/>
        <v>118.2</v>
      </c>
      <c r="AL7" s="52">
        <f t="shared" si="18"/>
        <v>90</v>
      </c>
      <c r="AM7" s="52">
        <f t="shared" si="18"/>
        <v>85.4</v>
      </c>
      <c r="AN7" s="52">
        <f t="shared" si="18"/>
        <v>101.8</v>
      </c>
      <c r="AO7" s="52">
        <f t="shared" si="18"/>
        <v>106.2</v>
      </c>
      <c r="AP7" s="52">
        <f t="shared" si="18"/>
        <v>103.5</v>
      </c>
      <c r="AQ7" s="52">
        <f t="shared" si="18"/>
        <v>93.8</v>
      </c>
      <c r="AR7" s="52">
        <f t="shared" si="18"/>
        <v>90.7</v>
      </c>
      <c r="AS7" s="52"/>
      <c r="AT7" s="52">
        <f>AT8</f>
        <v>63.5</v>
      </c>
      <c r="AU7" s="52">
        <f t="shared" ref="AU7:BC7" si="19">AU8</f>
        <v>70.400000000000006</v>
      </c>
      <c r="AV7" s="52">
        <f t="shared" si="19"/>
        <v>72.400000000000006</v>
      </c>
      <c r="AW7" s="52">
        <f t="shared" si="19"/>
        <v>71.400000000000006</v>
      </c>
      <c r="AX7" s="52">
        <f t="shared" si="19"/>
        <v>75.5</v>
      </c>
      <c r="AY7" s="52">
        <f t="shared" si="19"/>
        <v>80.7</v>
      </c>
      <c r="AZ7" s="52">
        <f t="shared" si="19"/>
        <v>82.3</v>
      </c>
      <c r="BA7" s="52">
        <f t="shared" si="19"/>
        <v>81.5</v>
      </c>
      <c r="BB7" s="52">
        <f t="shared" si="19"/>
        <v>81.400000000000006</v>
      </c>
      <c r="BC7" s="52">
        <f t="shared" si="19"/>
        <v>79.8</v>
      </c>
      <c r="BD7" s="52"/>
      <c r="BE7" s="52">
        <f>BE8</f>
        <v>61.9</v>
      </c>
      <c r="BF7" s="52">
        <f t="shared" ref="BF7:BN7" si="20">BF8</f>
        <v>68.599999999999994</v>
      </c>
      <c r="BG7" s="52">
        <f t="shared" si="20"/>
        <v>70.7</v>
      </c>
      <c r="BH7" s="52">
        <f t="shared" si="20"/>
        <v>69.7</v>
      </c>
      <c r="BI7" s="52">
        <f t="shared" si="20"/>
        <v>73.8</v>
      </c>
      <c r="BJ7" s="52">
        <f t="shared" si="20"/>
        <v>77.599999999999994</v>
      </c>
      <c r="BK7" s="52">
        <f t="shared" si="20"/>
        <v>79.2</v>
      </c>
      <c r="BL7" s="52">
        <f t="shared" si="20"/>
        <v>78.400000000000006</v>
      </c>
      <c r="BM7" s="52">
        <f t="shared" si="20"/>
        <v>78.2</v>
      </c>
      <c r="BN7" s="52">
        <f t="shared" si="20"/>
        <v>76.599999999999994</v>
      </c>
      <c r="BO7" s="52"/>
      <c r="BP7" s="52">
        <f>BP8</f>
        <v>50.4</v>
      </c>
      <c r="BQ7" s="52">
        <f t="shared" ref="BQ7:BY7" si="21">BQ8</f>
        <v>49.5</v>
      </c>
      <c r="BR7" s="52">
        <f t="shared" si="21"/>
        <v>51.8</v>
      </c>
      <c r="BS7" s="52">
        <f t="shared" si="21"/>
        <v>56.7</v>
      </c>
      <c r="BT7" s="52">
        <f t="shared" si="21"/>
        <v>66.7</v>
      </c>
      <c r="BU7" s="52">
        <f t="shared" si="21"/>
        <v>64.5</v>
      </c>
      <c r="BV7" s="52">
        <f t="shared" si="21"/>
        <v>63.8</v>
      </c>
      <c r="BW7" s="52">
        <f t="shared" si="21"/>
        <v>63.4</v>
      </c>
      <c r="BX7" s="52">
        <f t="shared" si="21"/>
        <v>66.7</v>
      </c>
      <c r="BY7" s="52">
        <f t="shared" si="21"/>
        <v>68.5</v>
      </c>
      <c r="BZ7" s="52"/>
      <c r="CA7" s="53">
        <f>CA8</f>
        <v>52589</v>
      </c>
      <c r="CB7" s="53">
        <f t="shared" ref="CB7:CJ7" si="22">CB8</f>
        <v>60490</v>
      </c>
      <c r="CC7" s="53">
        <f t="shared" si="22"/>
        <v>61993</v>
      </c>
      <c r="CD7" s="53">
        <f t="shared" si="22"/>
        <v>56865</v>
      </c>
      <c r="CE7" s="53">
        <f t="shared" si="22"/>
        <v>53342</v>
      </c>
      <c r="CF7" s="53">
        <f t="shared" si="22"/>
        <v>51594</v>
      </c>
      <c r="CG7" s="53">
        <f t="shared" si="22"/>
        <v>53805</v>
      </c>
      <c r="CH7" s="53">
        <f t="shared" si="22"/>
        <v>56563</v>
      </c>
      <c r="CI7" s="53">
        <f t="shared" si="22"/>
        <v>56401</v>
      </c>
      <c r="CJ7" s="53">
        <f t="shared" si="22"/>
        <v>57103</v>
      </c>
      <c r="CK7" s="52"/>
      <c r="CL7" s="53">
        <f>CL8</f>
        <v>12780</v>
      </c>
      <c r="CM7" s="53">
        <f t="shared" ref="CM7:CU7" si="23">CM8</f>
        <v>13967</v>
      </c>
      <c r="CN7" s="53">
        <f t="shared" si="23"/>
        <v>13804</v>
      </c>
      <c r="CO7" s="53">
        <f t="shared" si="23"/>
        <v>13705</v>
      </c>
      <c r="CP7" s="53">
        <f t="shared" si="23"/>
        <v>13347</v>
      </c>
      <c r="CQ7" s="53">
        <f t="shared" si="23"/>
        <v>13767</v>
      </c>
      <c r="CR7" s="53">
        <f t="shared" si="23"/>
        <v>14046</v>
      </c>
      <c r="CS7" s="53">
        <f t="shared" si="23"/>
        <v>14550</v>
      </c>
      <c r="CT7" s="53">
        <f t="shared" si="23"/>
        <v>14823</v>
      </c>
      <c r="CU7" s="53">
        <f t="shared" si="23"/>
        <v>14926</v>
      </c>
      <c r="CV7" s="52"/>
      <c r="CW7" s="52">
        <f>CW8</f>
        <v>51</v>
      </c>
      <c r="CX7" s="52">
        <f t="shared" ref="CX7:DF7" si="24">CX8</f>
        <v>40.200000000000003</v>
      </c>
      <c r="CY7" s="52">
        <f t="shared" si="24"/>
        <v>39.700000000000003</v>
      </c>
      <c r="CZ7" s="52">
        <f t="shared" si="24"/>
        <v>55</v>
      </c>
      <c r="DA7" s="52">
        <f t="shared" si="24"/>
        <v>58</v>
      </c>
      <c r="DB7" s="52">
        <f t="shared" si="24"/>
        <v>63.4</v>
      </c>
      <c r="DC7" s="52">
        <f t="shared" si="24"/>
        <v>61.3</v>
      </c>
      <c r="DD7" s="52">
        <f t="shared" si="24"/>
        <v>61.4</v>
      </c>
      <c r="DE7" s="52">
        <f t="shared" si="24"/>
        <v>63.4</v>
      </c>
      <c r="DF7" s="52">
        <f t="shared" si="24"/>
        <v>65.599999999999994</v>
      </c>
      <c r="DG7" s="52"/>
      <c r="DH7" s="52">
        <f>DH8</f>
        <v>12.6</v>
      </c>
      <c r="DI7" s="52">
        <f t="shared" ref="DI7:DQ7" si="25">DI8</f>
        <v>11.9</v>
      </c>
      <c r="DJ7" s="52">
        <f t="shared" si="25"/>
        <v>12.4</v>
      </c>
      <c r="DK7" s="52">
        <f t="shared" si="25"/>
        <v>15.5</v>
      </c>
      <c r="DL7" s="52">
        <f t="shared" si="25"/>
        <v>18.8</v>
      </c>
      <c r="DM7" s="52">
        <f t="shared" si="25"/>
        <v>20.2</v>
      </c>
      <c r="DN7" s="52">
        <f t="shared" si="25"/>
        <v>20.2</v>
      </c>
      <c r="DO7" s="52">
        <f t="shared" si="25"/>
        <v>21.1</v>
      </c>
      <c r="DP7" s="52">
        <f t="shared" si="25"/>
        <v>22</v>
      </c>
      <c r="DQ7" s="52">
        <f t="shared" si="25"/>
        <v>22.2</v>
      </c>
      <c r="DR7" s="52"/>
      <c r="DS7" s="52">
        <f>DS8</f>
        <v>17.100000000000001</v>
      </c>
      <c r="DT7" s="52">
        <f t="shared" ref="DT7:EB7" si="26">DT8</f>
        <v>0</v>
      </c>
      <c r="DU7" s="52">
        <f t="shared" si="26"/>
        <v>0</v>
      </c>
      <c r="DV7" s="52">
        <f t="shared" si="26"/>
        <v>0</v>
      </c>
      <c r="DW7" s="52">
        <f t="shared" si="26"/>
        <v>8.1</v>
      </c>
      <c r="DX7" s="52">
        <f t="shared" si="26"/>
        <v>91.6</v>
      </c>
      <c r="DY7" s="52">
        <f t="shared" si="26"/>
        <v>100.1</v>
      </c>
      <c r="DZ7" s="52">
        <f t="shared" si="26"/>
        <v>94.9</v>
      </c>
      <c r="EA7" s="52">
        <f t="shared" si="26"/>
        <v>83.8</v>
      </c>
      <c r="EB7" s="52">
        <f t="shared" si="26"/>
        <v>87.3</v>
      </c>
      <c r="EC7" s="52"/>
      <c r="ED7" s="52">
        <f>ED8</f>
        <v>21</v>
      </c>
      <c r="EE7" s="52">
        <f t="shared" ref="EE7:EM7" si="27">EE8</f>
        <v>29</v>
      </c>
      <c r="EF7" s="52">
        <f t="shared" si="27"/>
        <v>36.6</v>
      </c>
      <c r="EG7" s="52">
        <f t="shared" si="27"/>
        <v>43</v>
      </c>
      <c r="EH7" s="52">
        <f t="shared" si="27"/>
        <v>47.9</v>
      </c>
      <c r="EI7" s="52">
        <f t="shared" si="27"/>
        <v>51.4</v>
      </c>
      <c r="EJ7" s="52">
        <f t="shared" si="27"/>
        <v>51.9</v>
      </c>
      <c r="EK7" s="52">
        <f t="shared" si="27"/>
        <v>53.8</v>
      </c>
      <c r="EL7" s="52">
        <f t="shared" si="27"/>
        <v>55.3</v>
      </c>
      <c r="EM7" s="52">
        <f t="shared" si="27"/>
        <v>55</v>
      </c>
      <c r="EN7" s="52"/>
      <c r="EO7" s="52">
        <f>EO8</f>
        <v>47.4</v>
      </c>
      <c r="EP7" s="52">
        <f t="shared" ref="EP7:EX7" si="28">EP8</f>
        <v>63.3</v>
      </c>
      <c r="EQ7" s="52">
        <f t="shared" si="28"/>
        <v>78.7</v>
      </c>
      <c r="ER7" s="52">
        <f t="shared" si="28"/>
        <v>89</v>
      </c>
      <c r="ES7" s="52">
        <f t="shared" si="28"/>
        <v>93.4</v>
      </c>
      <c r="ET7" s="52">
        <f t="shared" si="28"/>
        <v>71.900000000000006</v>
      </c>
      <c r="EU7" s="52">
        <f t="shared" si="28"/>
        <v>71.2</v>
      </c>
      <c r="EV7" s="52">
        <f t="shared" si="28"/>
        <v>71.8</v>
      </c>
      <c r="EW7" s="52">
        <f t="shared" si="28"/>
        <v>71.400000000000006</v>
      </c>
      <c r="EX7" s="52">
        <f t="shared" si="28"/>
        <v>71.2</v>
      </c>
      <c r="EY7" s="52"/>
      <c r="EZ7" s="53">
        <f>EZ8</f>
        <v>44042536</v>
      </c>
      <c r="FA7" s="53">
        <f t="shared" ref="FA7:FI7" si="29">FA8</f>
        <v>44509548</v>
      </c>
      <c r="FB7" s="53">
        <f t="shared" si="29"/>
        <v>44556288</v>
      </c>
      <c r="FC7" s="53">
        <f t="shared" si="29"/>
        <v>44683428</v>
      </c>
      <c r="FD7" s="53">
        <f t="shared" si="29"/>
        <v>44619339</v>
      </c>
      <c r="FE7" s="53">
        <f t="shared" si="29"/>
        <v>45896030</v>
      </c>
      <c r="FF7" s="53">
        <f t="shared" si="29"/>
        <v>47415042</v>
      </c>
      <c r="FG7" s="53">
        <f t="shared" si="29"/>
        <v>47985814</v>
      </c>
      <c r="FH7" s="53">
        <f t="shared" si="29"/>
        <v>49654543</v>
      </c>
      <c r="FI7" s="53">
        <f t="shared" si="29"/>
        <v>52207136</v>
      </c>
      <c r="FJ7" s="53"/>
    </row>
    <row r="8" spans="1:166" s="54" customFormat="1" x14ac:dyDescent="0.15">
      <c r="A8" s="35"/>
      <c r="B8" s="55">
        <v>2024</v>
      </c>
      <c r="C8" s="55">
        <v>87500</v>
      </c>
      <c r="D8" s="55">
        <v>46</v>
      </c>
      <c r="E8" s="55">
        <v>6</v>
      </c>
      <c r="F8" s="55">
        <v>0</v>
      </c>
      <c r="G8" s="55">
        <v>1</v>
      </c>
      <c r="H8" s="55" t="s">
        <v>168</v>
      </c>
      <c r="I8" s="55" t="s">
        <v>169</v>
      </c>
      <c r="J8" s="55" t="s">
        <v>170</v>
      </c>
      <c r="K8" s="55" t="s">
        <v>171</v>
      </c>
      <c r="L8" s="55" t="s">
        <v>172</v>
      </c>
      <c r="M8" s="55" t="s">
        <v>173</v>
      </c>
      <c r="N8" s="55" t="s">
        <v>174</v>
      </c>
      <c r="O8" s="55" t="s">
        <v>175</v>
      </c>
      <c r="P8" s="55" t="s">
        <v>176</v>
      </c>
      <c r="Q8" s="56">
        <v>16</v>
      </c>
      <c r="R8" s="55" t="s">
        <v>177</v>
      </c>
      <c r="S8" s="55" t="s">
        <v>178</v>
      </c>
      <c r="T8" s="55" t="s">
        <v>179</v>
      </c>
      <c r="U8" s="56" t="s">
        <v>40</v>
      </c>
      <c r="V8" s="56">
        <v>22588</v>
      </c>
      <c r="W8" s="55" t="s">
        <v>40</v>
      </c>
      <c r="X8" s="55" t="s">
        <v>180</v>
      </c>
      <c r="Y8" s="57" t="s">
        <v>181</v>
      </c>
      <c r="Z8" s="56">
        <v>250</v>
      </c>
      <c r="AA8" s="56" t="s">
        <v>40</v>
      </c>
      <c r="AB8" s="56" t="s">
        <v>40</v>
      </c>
      <c r="AC8" s="56" t="s">
        <v>40</v>
      </c>
      <c r="AD8" s="56">
        <v>1</v>
      </c>
      <c r="AE8" s="56">
        <v>251</v>
      </c>
      <c r="AF8" s="56">
        <v>203</v>
      </c>
      <c r="AG8" s="56" t="s">
        <v>40</v>
      </c>
      <c r="AH8" s="56">
        <v>203</v>
      </c>
      <c r="AI8" s="58">
        <v>98.2</v>
      </c>
      <c r="AJ8" s="58">
        <v>117.7</v>
      </c>
      <c r="AK8" s="58">
        <v>118.2</v>
      </c>
      <c r="AL8" s="58">
        <v>90</v>
      </c>
      <c r="AM8" s="58">
        <v>85.4</v>
      </c>
      <c r="AN8" s="58">
        <v>101.8</v>
      </c>
      <c r="AO8" s="58">
        <v>106.2</v>
      </c>
      <c r="AP8" s="58">
        <v>103.5</v>
      </c>
      <c r="AQ8" s="58">
        <v>93.8</v>
      </c>
      <c r="AR8" s="58">
        <v>90.7</v>
      </c>
      <c r="AS8" s="58">
        <v>93.7</v>
      </c>
      <c r="AT8" s="58">
        <v>63.5</v>
      </c>
      <c r="AU8" s="58">
        <v>70.400000000000006</v>
      </c>
      <c r="AV8" s="58">
        <v>72.400000000000006</v>
      </c>
      <c r="AW8" s="58">
        <v>71.400000000000006</v>
      </c>
      <c r="AX8" s="58">
        <v>75.5</v>
      </c>
      <c r="AY8" s="58">
        <v>80.7</v>
      </c>
      <c r="AZ8" s="58">
        <v>82.3</v>
      </c>
      <c r="BA8" s="58">
        <v>81.5</v>
      </c>
      <c r="BB8" s="58">
        <v>81.400000000000006</v>
      </c>
      <c r="BC8" s="58">
        <v>79.8</v>
      </c>
      <c r="BD8" s="58">
        <v>85.2</v>
      </c>
      <c r="BE8" s="59">
        <v>61.9</v>
      </c>
      <c r="BF8" s="59">
        <v>68.599999999999994</v>
      </c>
      <c r="BG8" s="59">
        <v>70.7</v>
      </c>
      <c r="BH8" s="59">
        <v>69.7</v>
      </c>
      <c r="BI8" s="59">
        <v>73.8</v>
      </c>
      <c r="BJ8" s="59">
        <v>77.599999999999994</v>
      </c>
      <c r="BK8" s="59">
        <v>79.2</v>
      </c>
      <c r="BL8" s="59">
        <v>78.400000000000006</v>
      </c>
      <c r="BM8" s="59">
        <v>78.2</v>
      </c>
      <c r="BN8" s="59">
        <v>76.599999999999994</v>
      </c>
      <c r="BO8" s="59">
        <v>82.6</v>
      </c>
      <c r="BP8" s="58">
        <v>50.4</v>
      </c>
      <c r="BQ8" s="58">
        <v>49.5</v>
      </c>
      <c r="BR8" s="58">
        <v>51.8</v>
      </c>
      <c r="BS8" s="58">
        <v>56.7</v>
      </c>
      <c r="BT8" s="58">
        <v>66.7</v>
      </c>
      <c r="BU8" s="58">
        <v>64.5</v>
      </c>
      <c r="BV8" s="58">
        <v>63.8</v>
      </c>
      <c r="BW8" s="58">
        <v>63.4</v>
      </c>
      <c r="BX8" s="58">
        <v>66.7</v>
      </c>
      <c r="BY8" s="58">
        <v>68.5</v>
      </c>
      <c r="BZ8" s="58">
        <v>70.7</v>
      </c>
      <c r="CA8" s="59">
        <v>52589</v>
      </c>
      <c r="CB8" s="59">
        <v>60490</v>
      </c>
      <c r="CC8" s="59">
        <v>61993</v>
      </c>
      <c r="CD8" s="59">
        <v>56865</v>
      </c>
      <c r="CE8" s="59">
        <v>53342</v>
      </c>
      <c r="CF8" s="59">
        <v>51594</v>
      </c>
      <c r="CG8" s="59">
        <v>53805</v>
      </c>
      <c r="CH8" s="59">
        <v>56563</v>
      </c>
      <c r="CI8" s="59">
        <v>56401</v>
      </c>
      <c r="CJ8" s="59">
        <v>57103</v>
      </c>
      <c r="CK8" s="58">
        <v>63608</v>
      </c>
      <c r="CL8" s="59">
        <v>12780</v>
      </c>
      <c r="CM8" s="59">
        <v>13967</v>
      </c>
      <c r="CN8" s="59">
        <v>13804</v>
      </c>
      <c r="CO8" s="59">
        <v>13705</v>
      </c>
      <c r="CP8" s="59">
        <v>13347</v>
      </c>
      <c r="CQ8" s="59">
        <v>13767</v>
      </c>
      <c r="CR8" s="59">
        <v>14046</v>
      </c>
      <c r="CS8" s="59">
        <v>14550</v>
      </c>
      <c r="CT8" s="59">
        <v>14823</v>
      </c>
      <c r="CU8" s="59">
        <v>14926</v>
      </c>
      <c r="CV8" s="58">
        <v>18510</v>
      </c>
      <c r="CW8" s="59">
        <v>51</v>
      </c>
      <c r="CX8" s="59">
        <v>40.200000000000003</v>
      </c>
      <c r="CY8" s="59">
        <v>39.700000000000003</v>
      </c>
      <c r="CZ8" s="59">
        <v>55</v>
      </c>
      <c r="DA8" s="59">
        <v>58</v>
      </c>
      <c r="DB8" s="59">
        <v>63.4</v>
      </c>
      <c r="DC8" s="59">
        <v>61.3</v>
      </c>
      <c r="DD8" s="59">
        <v>61.4</v>
      </c>
      <c r="DE8" s="59">
        <v>63.4</v>
      </c>
      <c r="DF8" s="59">
        <v>65.599999999999994</v>
      </c>
      <c r="DG8" s="59">
        <v>57.7</v>
      </c>
      <c r="DH8" s="59">
        <v>12.6</v>
      </c>
      <c r="DI8" s="59">
        <v>11.9</v>
      </c>
      <c r="DJ8" s="59">
        <v>12.4</v>
      </c>
      <c r="DK8" s="59">
        <v>15.5</v>
      </c>
      <c r="DL8" s="59">
        <v>18.8</v>
      </c>
      <c r="DM8" s="59">
        <v>20.2</v>
      </c>
      <c r="DN8" s="59">
        <v>20.2</v>
      </c>
      <c r="DO8" s="59">
        <v>21.1</v>
      </c>
      <c r="DP8" s="59">
        <v>22</v>
      </c>
      <c r="DQ8" s="59">
        <v>22.2</v>
      </c>
      <c r="DR8" s="59">
        <v>26.7</v>
      </c>
      <c r="DS8" s="59">
        <v>17.100000000000001</v>
      </c>
      <c r="DT8" s="59">
        <v>0</v>
      </c>
      <c r="DU8" s="59">
        <v>0</v>
      </c>
      <c r="DV8" s="59">
        <v>0</v>
      </c>
      <c r="DW8" s="59">
        <v>8.1</v>
      </c>
      <c r="DX8" s="59">
        <v>91.6</v>
      </c>
      <c r="DY8" s="59">
        <v>100.1</v>
      </c>
      <c r="DZ8" s="59">
        <v>94.9</v>
      </c>
      <c r="EA8" s="59">
        <v>83.8</v>
      </c>
      <c r="EB8" s="59">
        <v>87.3</v>
      </c>
      <c r="EC8" s="59">
        <v>54.3</v>
      </c>
      <c r="ED8" s="58">
        <v>21</v>
      </c>
      <c r="EE8" s="58">
        <v>29</v>
      </c>
      <c r="EF8" s="58">
        <v>36.6</v>
      </c>
      <c r="EG8" s="58">
        <v>43</v>
      </c>
      <c r="EH8" s="58">
        <v>47.9</v>
      </c>
      <c r="EI8" s="58">
        <v>51.4</v>
      </c>
      <c r="EJ8" s="58">
        <v>51.9</v>
      </c>
      <c r="EK8" s="58">
        <v>53.8</v>
      </c>
      <c r="EL8" s="58">
        <v>55.3</v>
      </c>
      <c r="EM8" s="58">
        <v>55</v>
      </c>
      <c r="EN8" s="58">
        <v>58</v>
      </c>
      <c r="EO8" s="58">
        <v>47.4</v>
      </c>
      <c r="EP8" s="58">
        <v>63.3</v>
      </c>
      <c r="EQ8" s="58">
        <v>78.7</v>
      </c>
      <c r="ER8" s="58">
        <v>89</v>
      </c>
      <c r="ES8" s="58">
        <v>93.4</v>
      </c>
      <c r="ET8" s="58">
        <v>71.900000000000006</v>
      </c>
      <c r="EU8" s="58">
        <v>71.2</v>
      </c>
      <c r="EV8" s="58">
        <v>71.8</v>
      </c>
      <c r="EW8" s="58">
        <v>71.400000000000006</v>
      </c>
      <c r="EX8" s="58">
        <v>71.2</v>
      </c>
      <c r="EY8" s="58">
        <v>70.8</v>
      </c>
      <c r="EZ8" s="59">
        <v>44042536</v>
      </c>
      <c r="FA8" s="59">
        <v>44509548</v>
      </c>
      <c r="FB8" s="59">
        <v>44556288</v>
      </c>
      <c r="FC8" s="59">
        <v>44683428</v>
      </c>
      <c r="FD8" s="59">
        <v>44619339</v>
      </c>
      <c r="FE8" s="59">
        <v>45896030</v>
      </c>
      <c r="FF8" s="59">
        <v>47415042</v>
      </c>
      <c r="FG8" s="59">
        <v>47985814</v>
      </c>
      <c r="FH8" s="59">
        <v>49654543</v>
      </c>
      <c r="FI8" s="59">
        <v>52207136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df07d94-c072-41de-a921-7a291d0890c5" xsi:nil="true"/>
    <_Flow_SignoffStatus xmlns="14819b53-abbc-461d-89de-a62ad6f2415c" xsi:nil="true"/>
    <lcf76f155ced4ddcb4097134ff3c332f xmlns="14819b53-abbc-461d-89de-a62ad6f2415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9F81A89B75BE946AB517F1D287B4406" ma:contentTypeVersion="20" ma:contentTypeDescription="新しいドキュメントを作成します。" ma:contentTypeScope="" ma:versionID="0bcb2c62a25ca60006c1decd99953a84">
  <xsd:schema xmlns:xsd="http://www.w3.org/2001/XMLSchema" xmlns:xs="http://www.w3.org/2001/XMLSchema" xmlns:p="http://schemas.microsoft.com/office/2006/metadata/properties" xmlns:ns2="14819b53-abbc-461d-89de-a62ad6f2415c" xmlns:ns3="6df07d94-c072-41de-a921-7a291d0890c5" targetNamespace="http://schemas.microsoft.com/office/2006/metadata/properties" ma:root="true" ma:fieldsID="8ab85d833bc041e4de9cb91e98798af0" ns2:_="" ns3:_="">
    <xsd:import namespace="14819b53-abbc-461d-89de-a62ad6f2415c"/>
    <xsd:import namespace="6df07d94-c072-41de-a921-7a291d0890c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_Flow_SignoffStatu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819b53-abbc-461d-89de-a62ad6f241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17040e6e-9be7-4820-8ac4-0d57a7b7f8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f07d94-c072-41de-a921-7a291d0890c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8981bd04-8575-4713-b4d1-4d74a35851ca}" ma:internalName="TaxCatchAll" ma:showField="CatchAllData" ma:web="6df07d94-c072-41de-a921-7a291d0890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C27457-2717-44F5-A167-5C4FF41C1BD7}">
  <ds:schemaRefs>
    <ds:schemaRef ds:uri="14819b53-abbc-461d-89de-a62ad6f2415c"/>
    <ds:schemaRef ds:uri="http://purl.org/dc/elements/1.1/"/>
    <ds:schemaRef ds:uri="http://schemas.microsoft.com/office/2006/metadata/properties"/>
    <ds:schemaRef ds:uri="6df07d94-c072-41de-a921-7a291d0890c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25BE014-4C6A-4E4C-884D-21217C8F1D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819b53-abbc-461d-89de-a62ad6f2415c"/>
    <ds:schemaRef ds:uri="6df07d94-c072-41de-a921-7a291d0890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29ACBB-70DD-4132-9429-D145FFDD2B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2026-02-19T10:45:48Z</cp:lastPrinted>
  <dcterms:created xsi:type="dcterms:W3CDTF">2025-12-15T04:55:37Z</dcterms:created>
  <dcterms:modified xsi:type="dcterms:W3CDTF">2026-02-26T07:09:24Z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0x010100C9F81A89B75BE946AB517F1D287B4406</vt:lpwstr>
  </property>
  <property fmtid="{D5CDD505-2E9C-101B-9397-08002B2CF9AE}" pid="3" name="MediaServiceImageTags">
    <vt:lpwstr/>
  </property>
</Properties>
</file>