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3991C813-8841-407F-B6E5-94204F2B6A6A}" xr6:coauthVersionLast="47" xr6:coauthVersionMax="47" xr10:uidLastSave="{00000000-0000-0000-0000-000000000000}"/>
  <workbookProtection workbookAlgorithmName="SHA-512" workbookHashValue="3A/8BQgt4ixHvUuufSa8AMZlNqAvCW2QCsB0iWxRQVEb/yWge7V5CGVk2vAU7C0yXn/8b2oj6s2l48Y+Oi8bgw==" workbookSaltValue="//fXkhc7sjiXeymiTi3CUA=="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AT8" i="4" s="1"/>
  <c r="R6" i="5"/>
  <c r="AL8" i="4" s="1"/>
  <c r="Q6" i="5"/>
  <c r="W10" i="4" s="1"/>
  <c r="P6" i="5"/>
  <c r="O6" i="5"/>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G85" i="4"/>
  <c r="F85" i="4"/>
  <c r="BB10" i="4"/>
  <c r="AL10" i="4"/>
  <c r="P10" i="4"/>
  <c r="I10" i="4"/>
  <c r="BB8" i="4"/>
  <c r="AD8" i="4"/>
  <c r="W8" i="4"/>
  <c r="B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<sst xmlns="http://schemas.openxmlformats.org/spreadsheetml/2006/main" count="231" uniqueCount="112">
  <si>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</si>
  <si>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</si>
  <si>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</si>
  <si>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</si>
  <si>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</si>
  <si>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</si>
  <si>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</si>
  <si>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</si>
  <si>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</si>
  <si>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</si>
  <si>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</si>
  <si>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</si>
  <si>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</si>
  <si>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</si>
  <si>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</si>
  <si>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</si>
  <si>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</si>
  <si>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</si>
  <si>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</si>
  <si>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</si>
  <si>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</si>
  <si>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</si>
  <si>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</si>
  <si>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</si>
  <si>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</si>
  <si>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</si>
  <si>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</si>
  <si>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</si>
  <si>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</si>
  <si>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</si>
  <si>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</si>
  <si>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</si>
  <si>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</si>
  <si>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</si>
  <si>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</si>
  <si>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</si>
  <si>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</si>
  <si>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</si>
  <si>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</si>
  <si>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</si>
  <si>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</si>
  <si>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</si>
  <si>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</si>
  <si>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</si>
  <si>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</si>
  <si>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</si>
  <si>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</si>
  <si>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</si>
  <si>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</si>
  <si>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</si>
  <si>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</si>
  <si>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</si>
  <si>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</si>
  <si>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</si>
  <si>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</si>
  <si>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</si>
  <si>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</si>
  <si>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</si>
  <si>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</si>
  <si>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</si>
  <si>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</si>
  <si>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</si>
  <si>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</si>
  <si>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</si>
  <si>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</si>
  <si>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</si>
  <si>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</si>
  <si>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</si>
  <si>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</si>
  <si>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</si>
  <si>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</si>
  <si>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</si>
  <si>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</si>
  <si>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</si>
  <si>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</si>
  <si>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</si>
  <si>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</si>
  <si>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</si>
  <si>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</si>
  <si>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</si>
  <si>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</si>
  <si>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</si>
  <si>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</si>
  <si>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</si>
  <si>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</si>
  <si>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</si>
  <si>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</si>
  <si>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</si>
  <si>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</si>
  <si>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</si>
  <si>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</si>
  <si>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</si>
  <si>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</si>
  <si>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湖北水道企業団</t>
  </si>
  <si>
    <t>法適用</t>
  </si>
  <si>
    <t>水道事業</t>
  </si>
  <si>
    <t>末端給水事業</t>
  </si>
  <si>
    <t>A4</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</si>
  <si>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</si>
  <si>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</si>
  <si>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</si>
  <si>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</si>
  <si>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</si>
  <si>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</si>
  <si>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</si>
  <si>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</si>
  <si>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</si>
  <si>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</si>
  <si>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</si>
  <si>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【経常収支比率】昨年度に比べ経常収益が減り、経常費用が増えたことにより2%弱ほど減少している。今後も経常収支比率</t>
    </r>
    <r>
      <rPr>
        <sz val="11"/>
        <rFont val="ＭＳ ゴシック"/>
        <family val="3"/>
        <charset val="128"/>
      </rPr>
      <t>100％以上の健全な水準を保つために事業の財源確保と費用削減が</t>
    </r>
    <r>
      <rPr>
        <sz val="11"/>
        <color theme="1"/>
        <rFont val="ＭＳ ゴシック"/>
        <family val="3"/>
        <charset val="128"/>
      </rPr>
      <t>必要である。
【流動比率】昨年度より増加してい</t>
    </r>
    <r>
      <rPr>
        <sz val="11"/>
        <rFont val="ＭＳ ゴシック"/>
        <family val="3"/>
        <charset val="128"/>
      </rPr>
      <t>るが、</t>
    </r>
    <r>
      <rPr>
        <sz val="11"/>
        <color theme="1"/>
        <rFont val="ＭＳ ゴシック"/>
        <family val="3"/>
        <charset val="128"/>
      </rPr>
      <t>これは企業債償還金および未払金が減ったことによる流動負債の減少が主な要因である。引き続き現金預金の動き等に留意し</t>
    </r>
    <r>
      <rPr>
        <sz val="11"/>
        <rFont val="ＭＳ ゴシック"/>
        <family val="3"/>
        <charset val="128"/>
      </rPr>
      <t>比率の維持を図る</t>
    </r>
    <r>
      <rPr>
        <sz val="11"/>
        <color theme="1"/>
        <rFont val="ＭＳ ゴシック"/>
        <family val="3"/>
        <charset val="128"/>
      </rPr>
      <t>必要がある。
【企業債残高対給水収益比率】類似団体平均値と比べれば低い数値だが、経営戦略に基づいた企業債の借入を予定しているため、今後は上昇していくと考えられる。したがって、この数値を注視しながら投資規模等、</t>
    </r>
    <r>
      <rPr>
        <sz val="11"/>
        <rFont val="ＭＳ ゴシック"/>
        <family val="3"/>
        <charset val="128"/>
      </rPr>
      <t>借入額の検討を図って</t>
    </r>
    <r>
      <rPr>
        <sz val="11"/>
        <color theme="1"/>
        <rFont val="ＭＳ ゴシック"/>
        <family val="3"/>
        <charset val="128"/>
      </rPr>
      <t>いく必要がある。
【料金回収率・給水原価】経常費用が増加したことによる給水原価の上昇が影響し、昨年度に比べ料金回収率は減少している。今後も供給単価と給水原価の適正な関係性に配慮し健全な経営に努める。
【施設利用率】通年してみるとほぼ横ばいが続いており、類似団体平均値を下回っているが、今後の人口減少等に伴う使用水量減による配水量の減少を踏まえ、需要と供給のバランスを考えた施設のダウンサイジング等の検討を見据えなければならない。
【有収率】継続した調査による漏水箇所の修繕や経営戦略に基づく管路更新により類似団体に比べても、高い数値を維持している。今後も計画的な漏水調査や管路更新を推進し、さらなる有収率の維持向上を図る。</t>
    </r>
    <rPh sb="8" eb="11">
      <t>サクネンド</t>
    </rPh>
    <rPh sb="12" eb="13">
      <t>クラ</t>
    </rPh>
    <rPh sb="14" eb="18">
      <t>ケイジョウシュウエキ</t>
    </rPh>
    <rPh sb="19" eb="20">
      <t>ヘ</t>
    </rPh>
    <rPh sb="22" eb="24">
      <t>ケイジョウ</t>
    </rPh>
    <rPh sb="24" eb="26">
      <t>ヒヨウ</t>
    </rPh>
    <rPh sb="27" eb="28">
      <t>フ</t>
    </rPh>
    <rPh sb="37" eb="38">
      <t>ジャク</t>
    </rPh>
    <rPh sb="40" eb="42">
      <t>ゲンショウ</t>
    </rPh>
    <rPh sb="50" eb="52">
      <t>ケイジョウ</t>
    </rPh>
    <rPh sb="52" eb="54">
      <t>シュウシ</t>
    </rPh>
    <rPh sb="54" eb="56">
      <t>ヒリツ</t>
    </rPh>
    <rPh sb="60" eb="62">
      <t>イジョウ</t>
    </rPh>
    <rPh sb="63" eb="65">
      <t>ケンゼン</t>
    </rPh>
    <rPh sb="66" eb="68">
      <t>スイジュン</t>
    </rPh>
    <rPh sb="69" eb="70">
      <t>タモ</t>
    </rPh>
    <rPh sb="74" eb="76">
      <t>ジギョウ</t>
    </rPh>
    <rPh sb="77" eb="79">
      <t>ザイゲン</t>
    </rPh>
    <rPh sb="79" eb="81">
      <t>カクホ</t>
    </rPh>
    <rPh sb="105" eb="107">
      <t>ゾウカ</t>
    </rPh>
    <rPh sb="116" eb="119">
      <t>キギョウサイ</t>
    </rPh>
    <rPh sb="119" eb="122">
      <t>ショウカンキン</t>
    </rPh>
    <rPh sb="125" eb="127">
      <t>ミバライ</t>
    </rPh>
    <rPh sb="127" eb="128">
      <t>キン</t>
    </rPh>
    <rPh sb="129" eb="130">
      <t>ヘ</t>
    </rPh>
    <rPh sb="137" eb="141">
      <t>リュウドウフサイ</t>
    </rPh>
    <rPh sb="142" eb="144">
      <t>ゲンショウ</t>
    </rPh>
    <rPh sb="153" eb="154">
      <t>ヒ</t>
    </rPh>
    <rPh sb="155" eb="156">
      <t>ツヅ</t>
    </rPh>
    <rPh sb="157" eb="161">
      <t>ゲンキンヨキン</t>
    </rPh>
    <rPh sb="162" eb="163">
      <t>ウゴ</t>
    </rPh>
    <rPh sb="164" eb="165">
      <t>トウ</t>
    </rPh>
    <rPh sb="166" eb="168">
      <t>リュウイ</t>
    </rPh>
    <rPh sb="169" eb="171">
      <t>ヒリツ</t>
    </rPh>
    <rPh sb="172" eb="174">
      <t>イジ</t>
    </rPh>
    <rPh sb="175" eb="176">
      <t>ハカ</t>
    </rPh>
    <rPh sb="177" eb="179">
      <t>ヒツヨウ</t>
    </rPh>
    <rPh sb="198" eb="202">
      <t>ルイジダンタイ</t>
    </rPh>
    <rPh sb="202" eb="204">
      <t>ヘイキン</t>
    </rPh>
    <rPh sb="204" eb="205">
      <t>チ</t>
    </rPh>
    <rPh sb="206" eb="207">
      <t>クラ</t>
    </rPh>
    <rPh sb="210" eb="211">
      <t>ヒク</t>
    </rPh>
    <rPh sb="217" eb="219">
      <t>ケイエイ</t>
    </rPh>
    <rPh sb="219" eb="221">
      <t>センリャク</t>
    </rPh>
    <rPh sb="222" eb="223">
      <t>モト</t>
    </rPh>
    <rPh sb="226" eb="228">
      <t>キギョウ</t>
    </rPh>
    <rPh sb="228" eb="229">
      <t>サイ</t>
    </rPh>
    <rPh sb="230" eb="232">
      <t>カリイレ</t>
    </rPh>
    <rPh sb="233" eb="235">
      <t>ヨテイ</t>
    </rPh>
    <rPh sb="242" eb="244">
      <t>コンゴ</t>
    </rPh>
    <rPh sb="245" eb="247">
      <t>ジョウショウ</t>
    </rPh>
    <rPh sb="252" eb="253">
      <t>カンガ</t>
    </rPh>
    <rPh sb="275" eb="277">
      <t>トウシ</t>
    </rPh>
    <rPh sb="277" eb="279">
      <t>キボ</t>
    </rPh>
    <rPh sb="279" eb="280">
      <t>トウ</t>
    </rPh>
    <rPh sb="281" eb="283">
      <t>カリイレ</t>
    </rPh>
    <rPh sb="283" eb="284">
      <t>ガク</t>
    </rPh>
    <rPh sb="285" eb="287">
      <t>ケントウ</t>
    </rPh>
    <rPh sb="288" eb="289">
      <t>ハカ</t>
    </rPh>
    <rPh sb="312" eb="316">
      <t>キュウスイゲンカ</t>
    </rPh>
    <rPh sb="321" eb="323">
      <t>エイキョウ</t>
    </rPh>
    <rPh sb="325" eb="328">
      <t>サクネンド</t>
    </rPh>
    <rPh sb="329" eb="330">
      <t>クラ</t>
    </rPh>
    <rPh sb="337" eb="339">
      <t>ゲンショウ</t>
    </rPh>
    <rPh sb="344" eb="347">
      <t>シャカイテキ</t>
    </rPh>
    <rPh sb="351" eb="353">
      <t>ヘンカ</t>
    </rPh>
    <rPh sb="354" eb="356">
      <t>タイオウ</t>
    </rPh>
    <rPh sb="357" eb="359">
      <t>コンゴ</t>
    </rPh>
    <rPh sb="361" eb="363">
      <t>イジ</t>
    </rPh>
    <rPh sb="371" eb="372">
      <t>ツト</t>
    </rPh>
    <rPh sb="373" eb="376">
      <t>カンケイセイ</t>
    </rPh>
    <rPh sb="385" eb="387">
      <t>ツウネン</t>
    </rPh>
    <rPh sb="394" eb="395">
      <t>ヨコ</t>
    </rPh>
    <rPh sb="398" eb="399">
      <t>ツヅ</t>
    </rPh>
    <rPh sb="405" eb="407">
      <t>コンゴ</t>
    </rPh>
    <rPh sb="408" eb="412">
      <t>シヨウスイリョウ</t>
    </rPh>
    <rPh sb="412" eb="413">
      <t>ゲン</t>
    </rPh>
    <rPh sb="425" eb="427">
      <t>シタマワ</t>
    </rPh>
    <rPh sb="436" eb="440">
      <t>ジンコウゲンショウ</t>
    </rPh>
    <rPh sb="440" eb="441">
      <t>トウ</t>
    </rPh>
    <rPh sb="442" eb="443">
      <t>トモナ</t>
    </rPh>
    <rPh sb="446" eb="448">
      <t>ミコ</t>
    </rPh>
    <rPh sb="454" eb="455">
      <t>ヒ</t>
    </rPh>
    <rPh sb="456" eb="457">
      <t>ツヅ</t>
    </rPh>
    <rPh sb="459" eb="460">
      <t>フ</t>
    </rPh>
    <rPh sb="463" eb="465">
      <t>ジュヨウ</t>
    </rPh>
    <rPh sb="466" eb="468">
      <t>キョウキュウ</t>
    </rPh>
    <rPh sb="476" eb="478">
      <t>ヒツヨウ</t>
    </rPh>
    <rPh sb="489" eb="491">
      <t>ミス</t>
    </rPh>
    <rPh sb="500" eb="502">
      <t>チョウサ</t>
    </rPh>
    <rPh sb="505" eb="507">
      <t>シュウゼン</t>
    </rPh>
    <rPh sb="508" eb="510">
      <t>ケイエイ</t>
    </rPh>
    <rPh sb="510" eb="512">
      <t>センリャク</t>
    </rPh>
    <rPh sb="513" eb="514">
      <t>モト</t>
    </rPh>
    <rPh sb="516" eb="518">
      <t>コウシン</t>
    </rPh>
    <rPh sb="520" eb="524">
      <t>ロウスイカショ</t>
    </rPh>
    <rPh sb="526" eb="530">
      <t>ルイジダンタイ</t>
    </rPh>
    <rPh sb="531" eb="532">
      <t>クラ</t>
    </rPh>
    <rPh sb="534" eb="535">
      <t>タカ</t>
    </rPh>
    <rPh sb="536" eb="538">
      <t>スウチ</t>
    </rPh>
    <rPh sb="539" eb="541">
      <t>イジ</t>
    </rPh>
    <rPh sb="546" eb="548">
      <t>コンゴ</t>
    </rPh>
    <rPh sb="555" eb="557">
      <t>チョウサ</t>
    </rPh>
    <rPh sb="558" eb="560">
      <t>カンロ</t>
    </rPh>
    <rPh sb="560" eb="562">
      <t>コウシン</t>
    </rPh>
    <rPh sb="565" eb="566">
      <t>タカ</t>
    </rPh>
    <rPh sb="567" eb="570">
      <t>ユウシュウリツ</t>
    </rPh>
    <rPh sb="582" eb="584">
      <t>スイシン</t>
    </rPh>
    <phoneticPr fontId="16"/>
  </si>
  <si>
    <t>【有形固定資産減価償却率】経営戦略に基づき老朽施設・管路の更新を進めているが、類似団体平均値より高い水準となっており、資産の老朽化が顕著にあらわれている。今後も積極的な老朽施設・管路の更新を進めていく必要がある。
【管路経年化率】法定耐用年数を超過した管路が依然として増えており、類似団体よりも管路更新の緊急性が高いことが分かる。経営戦略に基づいた計画的な管路更新を進めていく必要がある。
【管路更新率】経営戦略で示している石綿管更新を中心とした管更新工事を積極的に行っている効果もあり、数値は微増しているが、今後も財源を確保しながら更新率の向上を図る。</t>
    <rPh sb="13" eb="15">
      <t>ケイエイ</t>
    </rPh>
    <rPh sb="15" eb="17">
      <t>センリャク</t>
    </rPh>
    <rPh sb="18" eb="19">
      <t>モト</t>
    </rPh>
    <rPh sb="39" eb="41">
      <t>ルイジ</t>
    </rPh>
    <rPh sb="41" eb="43">
      <t>ダンタイ</t>
    </rPh>
    <rPh sb="43" eb="45">
      <t>ヘイキン</t>
    </rPh>
    <rPh sb="45" eb="46">
      <t>チ</t>
    </rPh>
    <rPh sb="48" eb="49">
      <t>タカ</t>
    </rPh>
    <rPh sb="50" eb="52">
      <t>スイジュン</t>
    </rPh>
    <rPh sb="59" eb="61">
      <t>シサン</t>
    </rPh>
    <rPh sb="62" eb="64">
      <t>ロウキュウ</t>
    </rPh>
    <rPh sb="64" eb="65">
      <t>カ</t>
    </rPh>
    <rPh sb="66" eb="68">
      <t>ケンチョ</t>
    </rPh>
    <rPh sb="77" eb="79">
      <t>コンゴ</t>
    </rPh>
    <rPh sb="80" eb="83">
      <t>セッキョクテキ</t>
    </rPh>
    <rPh sb="84" eb="86">
      <t>ロウキュウ</t>
    </rPh>
    <rPh sb="86" eb="88">
      <t>シセツ</t>
    </rPh>
    <rPh sb="89" eb="91">
      <t>カンロ</t>
    </rPh>
    <rPh sb="92" eb="94">
      <t>コウシン</t>
    </rPh>
    <rPh sb="108" eb="110">
      <t>カンロ</t>
    </rPh>
    <rPh sb="110" eb="113">
      <t>ケイネンカ</t>
    </rPh>
    <rPh sb="113" eb="114">
      <t>リツ</t>
    </rPh>
    <rPh sb="115" eb="117">
      <t>ホウテイ</t>
    </rPh>
    <rPh sb="117" eb="119">
      <t>タイヨウ</t>
    </rPh>
    <rPh sb="119" eb="121">
      <t>ネンスウ</t>
    </rPh>
    <rPh sb="122" eb="124">
      <t>チョウカ</t>
    </rPh>
    <rPh sb="126" eb="128">
      <t>カンロ</t>
    </rPh>
    <rPh sb="140" eb="142">
      <t>ルイジ</t>
    </rPh>
    <rPh sb="142" eb="144">
      <t>ダンタイ</t>
    </rPh>
    <rPh sb="147" eb="149">
      <t>カンロ</t>
    </rPh>
    <rPh sb="149" eb="151">
      <t>コウシン</t>
    </rPh>
    <rPh sb="156" eb="157">
      <t>タカ</t>
    </rPh>
    <rPh sb="161" eb="162">
      <t>ワ</t>
    </rPh>
    <rPh sb="165" eb="169">
      <t>ケイエイセンリャク</t>
    </rPh>
    <rPh sb="170" eb="171">
      <t>モト</t>
    </rPh>
    <rPh sb="174" eb="177">
      <t>ケイカクテキ</t>
    </rPh>
    <rPh sb="178" eb="180">
      <t>カンロ</t>
    </rPh>
    <rPh sb="180" eb="182">
      <t>コウシン</t>
    </rPh>
    <rPh sb="183" eb="184">
      <t>スス</t>
    </rPh>
    <rPh sb="188" eb="190">
      <t>ヒツヨウ</t>
    </rPh>
    <rPh sb="202" eb="206">
      <t>ケイエイセンリャク</t>
    </rPh>
    <rPh sb="207" eb="208">
      <t>シメ</t>
    </rPh>
    <rPh sb="212" eb="217">
      <t>セキメンカンコウシン</t>
    </rPh>
    <rPh sb="218" eb="220">
      <t>チュウシン</t>
    </rPh>
    <rPh sb="223" eb="228">
      <t>カンコウシンコウジ</t>
    </rPh>
    <rPh sb="229" eb="232">
      <t>セッキョクテキ</t>
    </rPh>
    <rPh sb="233" eb="234">
      <t>オコナ</t>
    </rPh>
    <rPh sb="238" eb="240">
      <t>コウカ</t>
    </rPh>
    <rPh sb="244" eb="246">
      <t>スウチ</t>
    </rPh>
    <rPh sb="247" eb="249">
      <t>ビゾウ</t>
    </rPh>
    <rPh sb="255" eb="257">
      <t>コンゴ</t>
    </rPh>
    <phoneticPr fontId="16"/>
  </si>
  <si>
    <r>
      <t>急速な給水人口の減少、また節水機器の普及等による1世帯あたりの使用水量の低下に伴い、今後給水収益の減少は避けられない。さらに人件費、物価高騰による様々なコストの増大が懸念される。このため、徹底した無駄なコストの縮減、維持管理費の見直しにより、経常収支比率や給水原価の適正な維持を図らなくてはならない。
石綿管更新を中心とした管路更新工事を進めるに際し、財源となる企業債の借入れにおいては、金利等の社会情勢の動向にも注視し、将来への負担をできるだけ軽減するような策も講じなければならない。
また、今後の水需要予測を踏まえ、配水場、井戸等の将来的な施設利用を見きわめたうえで必要な更新整備を進めていく</t>
    </r>
    <r>
      <rPr>
        <sz val="11"/>
        <rFont val="ＭＳ ゴシック"/>
        <family val="3"/>
        <charset val="128"/>
      </rPr>
      <t>必要がある。さらに、</t>
    </r>
    <r>
      <rPr>
        <sz val="11"/>
        <color theme="1"/>
        <rFont val="ＭＳ ゴシック"/>
        <family val="3"/>
        <charset val="128"/>
      </rPr>
      <t>事業運営の指標となる水道事業ビジョンおよび経営戦略等を随時検証し、より健全な経営を目指すために計画の見直し、事業検討を行っていく必要がある。</t>
    </r>
    <rPh sb="0" eb="2">
      <t>キュウソク</t>
    </rPh>
    <rPh sb="3" eb="5">
      <t>キュウスイ</t>
    </rPh>
    <rPh sb="13" eb="15">
      <t>セッスイ</t>
    </rPh>
    <rPh sb="20" eb="21">
      <t>トウ</t>
    </rPh>
    <rPh sb="25" eb="27">
      <t>セタイ</t>
    </rPh>
    <rPh sb="31" eb="35">
      <t>シヨウスイリョウ</t>
    </rPh>
    <rPh sb="36" eb="38">
      <t>テイカ</t>
    </rPh>
    <rPh sb="39" eb="40">
      <t>トモナ</t>
    </rPh>
    <rPh sb="42" eb="44">
      <t>コンゴ</t>
    </rPh>
    <rPh sb="44" eb="46">
      <t>キュウスイ</t>
    </rPh>
    <rPh sb="46" eb="48">
      <t>シュウエキ</t>
    </rPh>
    <rPh sb="49" eb="51">
      <t>ゲンショウ</t>
    </rPh>
    <rPh sb="52" eb="53">
      <t>サ</t>
    </rPh>
    <rPh sb="62" eb="65">
      <t>ジンケンヒ</t>
    </rPh>
    <rPh sb="66" eb="70">
      <t>ブッカコウトウ</t>
    </rPh>
    <rPh sb="73" eb="75">
      <t>サマザマ</t>
    </rPh>
    <rPh sb="80" eb="82">
      <t>ゾウダイ</t>
    </rPh>
    <rPh sb="83" eb="85">
      <t>ケネン</t>
    </rPh>
    <rPh sb="98" eb="100">
      <t>ムダ</t>
    </rPh>
    <rPh sb="114" eb="116">
      <t>ミナオ</t>
    </rPh>
    <rPh sb="125" eb="127">
      <t>キュウスイ</t>
    </rPh>
    <rPh sb="127" eb="129">
      <t>ゲンカ</t>
    </rPh>
    <rPh sb="133" eb="135">
      <t>テキセイ</t>
    </rPh>
    <rPh sb="136" eb="138">
      <t>イジ</t>
    </rPh>
    <rPh sb="151" eb="154">
      <t>セキメンカン</t>
    </rPh>
    <rPh sb="154" eb="156">
      <t>コウシン</t>
    </rPh>
    <rPh sb="157" eb="159">
      <t>チュウシン</t>
    </rPh>
    <rPh sb="162" eb="164">
      <t>カンロ</t>
    </rPh>
    <rPh sb="164" eb="166">
      <t>コウシン</t>
    </rPh>
    <rPh sb="166" eb="168">
      <t>コウジ</t>
    </rPh>
    <rPh sb="169" eb="170">
      <t>スス</t>
    </rPh>
    <rPh sb="173" eb="174">
      <t>サイ</t>
    </rPh>
    <rPh sb="176" eb="178">
      <t>ザイゲン</t>
    </rPh>
    <rPh sb="181" eb="184">
      <t>キギョウサイ</t>
    </rPh>
    <rPh sb="185" eb="187">
      <t>カリイ</t>
    </rPh>
    <rPh sb="194" eb="196">
      <t>キンリ</t>
    </rPh>
    <rPh sb="196" eb="197">
      <t>トウ</t>
    </rPh>
    <rPh sb="198" eb="202">
      <t>シャカイジョウセイ</t>
    </rPh>
    <rPh sb="203" eb="205">
      <t>ドウコウ</t>
    </rPh>
    <rPh sb="207" eb="209">
      <t>チュウシ</t>
    </rPh>
    <rPh sb="211" eb="213">
      <t>ショウライ</t>
    </rPh>
    <rPh sb="215" eb="217">
      <t>フタン</t>
    </rPh>
    <rPh sb="223" eb="225">
      <t>ケイゲン</t>
    </rPh>
    <rPh sb="230" eb="231">
      <t>サク</t>
    </rPh>
    <rPh sb="232" eb="233">
      <t>コウ</t>
    </rPh>
    <rPh sb="247" eb="249">
      <t>コンゴ</t>
    </rPh>
    <rPh sb="250" eb="253">
      <t>ミズジュヨウ</t>
    </rPh>
    <rPh sb="253" eb="255">
      <t>ヨソク</t>
    </rPh>
    <rPh sb="256" eb="257">
      <t>フ</t>
    </rPh>
    <rPh sb="260" eb="263">
      <t>ハイスイジョウ</t>
    </rPh>
    <rPh sb="264" eb="266">
      <t>イド</t>
    </rPh>
    <rPh sb="266" eb="267">
      <t>ナド</t>
    </rPh>
    <rPh sb="268" eb="271">
      <t>ショウライテキ</t>
    </rPh>
    <rPh sb="272" eb="274">
      <t>シセツ</t>
    </rPh>
    <rPh sb="274" eb="276">
      <t>リヨウ</t>
    </rPh>
    <rPh sb="277" eb="278">
      <t>ミ</t>
    </rPh>
    <rPh sb="285" eb="287">
      <t>ヒツヨウ</t>
    </rPh>
    <rPh sb="288" eb="290">
      <t>コウシン</t>
    </rPh>
    <rPh sb="308" eb="312">
      <t>ジギョウウンエイ</t>
    </rPh>
    <rPh sb="313" eb="315">
      <t>シヒョウ</t>
    </rPh>
    <rPh sb="318" eb="320">
      <t>スイドウ</t>
    </rPh>
    <rPh sb="320" eb="322">
      <t>ジギョウ</t>
    </rPh>
    <rPh sb="333" eb="334">
      <t>トウ</t>
    </rPh>
    <rPh sb="335" eb="337">
      <t>ズイジ</t>
    </rPh>
    <rPh sb="337" eb="339">
      <t>ケンショウ</t>
    </rPh>
    <rPh sb="343" eb="345">
      <t>ケンゼン</t>
    </rPh>
    <rPh sb="346" eb="348">
      <t>ケイエイ</t>
    </rPh>
    <rPh sb="349" eb="351">
      <t>メザ</t>
    </rPh>
    <rPh sb="355" eb="357">
      <t>ケイカク</t>
    </rPh>
    <rPh sb="358" eb="360">
      <t>ミナオ</t>
    </rPh>
    <rPh sb="362" eb="366">
      <t>ジギョウケントウ</t>
    </rPh>
    <rPh sb="367" eb="368">
      <t>オコナ</t>
    </rPh>
    <rPh sb="372" eb="374">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</si>
</sst>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xr:uid="{FD84186B-31B5-4940-8090-02501420CD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0.55000000000000004</c:v>
                </c:pt>
                <c:pt idx="1">
                  <c:v>0.3</c:v>
                </c:pt>
                <c:pt idx="2">
                  <c:v>0.56000000000000005</c:v>
                </c:pt>
                <c:pt idx="3">
                  <c:v>0.78</c:v>
                </c:pt>
                <c:pt idx="4">
                  <c:v>0.79</c:v>
                </c:pt>
              </c:numCache>
            </c:numRef>
          </c:val>
          <c:extLst>
            <c:ext xmlns:c16="http://schemas.microsoft.com/office/drawing/2014/chart" uri="{C3380CC4-5D6E-409C-BE32-E72D297353CC}">
              <c16:uniqueId val="{00000000-5D58-413C-9AE4-F80722133E6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5D58-413C-9AE4-F80722133E6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50.89</c:v>
                </c:pt>
                <c:pt idx="1">
                  <c:v>50.37</c:v>
                </c:pt>
                <c:pt idx="2">
                  <c:v>49.76</c:v>
                </c:pt>
                <c:pt idx="3">
                  <c:v>50.18</c:v>
                </c:pt>
                <c:pt idx="4">
                  <c:v>49.82</c:v>
                </c:pt>
              </c:numCache>
            </c:numRef>
          </c:val>
          <c:extLst>
            <c:ext xmlns:c16="http://schemas.microsoft.com/office/drawing/2014/chart" uri="{C3380CC4-5D6E-409C-BE32-E72D297353CC}">
              <c16:uniqueId val="{00000000-9941-492A-82C2-1AFCC33CEB7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9941-492A-82C2-1AFCC33CEB7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93.34</c:v>
                </c:pt>
                <c:pt idx="1">
                  <c:v>94.17</c:v>
                </c:pt>
                <c:pt idx="2">
                  <c:v>93.4</c:v>
                </c:pt>
                <c:pt idx="3">
                  <c:v>93.19</c:v>
                </c:pt>
                <c:pt idx="4">
                  <c:v>93.88</c:v>
                </c:pt>
              </c:numCache>
            </c:numRef>
          </c:val>
          <c:extLst>
            <c:ext xmlns:c16="http://schemas.microsoft.com/office/drawing/2014/chart" uri="{C3380CC4-5D6E-409C-BE32-E72D297353CC}">
              <c16:uniqueId val="{00000000-1C0A-4EF6-A042-8185349514A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1C0A-4EF6-A042-8185349514A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107.19</c:v>
                </c:pt>
                <c:pt idx="1">
                  <c:v>112.8</c:v>
                </c:pt>
                <c:pt idx="2">
                  <c:v>106.52</c:v>
                </c:pt>
                <c:pt idx="3">
                  <c:v>110.81</c:v>
                </c:pt>
                <c:pt idx="4">
                  <c:v>108.9</c:v>
                </c:pt>
              </c:numCache>
            </c:numRef>
          </c:val>
          <c:extLst>
            <c:ext xmlns:c16="http://schemas.microsoft.com/office/drawing/2014/chart" uri="{C3380CC4-5D6E-409C-BE32-E72D297353CC}">
              <c16:uniqueId val="{00000000-5B4C-46F3-828C-BF6E1F8BB19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5B4C-46F3-828C-BF6E1F8BB19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55.96</c:v>
                </c:pt>
                <c:pt idx="1">
                  <c:v>57.19</c:v>
                </c:pt>
                <c:pt idx="2">
                  <c:v>58.04</c:v>
                </c:pt>
                <c:pt idx="3">
                  <c:v>58.3</c:v>
                </c:pt>
                <c:pt idx="4">
                  <c:v>59.03</c:v>
                </c:pt>
              </c:numCache>
            </c:numRef>
          </c:val>
          <c:extLst>
            <c:ext xmlns:c16="http://schemas.microsoft.com/office/drawing/2014/chart" uri="{C3380CC4-5D6E-409C-BE32-E72D297353CC}">
              <c16:uniqueId val="{00000000-CEAA-46CE-99AB-5E31E3FD37C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CEAA-46CE-99AB-5E31E3FD37C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27.35</c:v>
                </c:pt>
                <c:pt idx="1">
                  <c:v>32.4</c:v>
                </c:pt>
                <c:pt idx="2">
                  <c:v>34.409999999999997</c:v>
                </c:pt>
                <c:pt idx="3">
                  <c:v>31.03</c:v>
                </c:pt>
                <c:pt idx="4">
                  <c:v>32.92</c:v>
                </c:pt>
              </c:numCache>
            </c:numRef>
          </c:val>
          <c:extLst>
            <c:ext xmlns:c16="http://schemas.microsoft.com/office/drawing/2014/chart" uri="{C3380CC4-5D6E-409C-BE32-E72D297353CC}">
              <c16:uniqueId val="{00000000-720E-43BE-AA36-5FD7994E6A6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720E-43BE-AA36-5FD7994E6A6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3D-469F-A40C-93B7CAE24D5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D63D-469F-A40C-93B7CAE24D5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324.08999999999997</c:v>
                </c:pt>
                <c:pt idx="1">
                  <c:v>350.86</c:v>
                </c:pt>
                <c:pt idx="2">
                  <c:v>527.78</c:v>
                </c:pt>
                <c:pt idx="3">
                  <c:v>405.57</c:v>
                </c:pt>
                <c:pt idx="4">
                  <c:v>487.75</c:v>
                </c:pt>
              </c:numCache>
            </c:numRef>
          </c:val>
          <c:extLst>
            <c:ext xmlns:c16="http://schemas.microsoft.com/office/drawing/2014/chart" uri="{C3380CC4-5D6E-409C-BE32-E72D297353CC}">
              <c16:uniqueId val="{00000000-BC20-42BA-8736-507884CFE7F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BC20-42BA-8736-507884CFE7F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141.72999999999999</c:v>
                </c:pt>
                <c:pt idx="1">
                  <c:v>141.51</c:v>
                </c:pt>
                <c:pt idx="2">
                  <c:v>140.77000000000001</c:v>
                </c:pt>
                <c:pt idx="3">
                  <c:v>143.57</c:v>
                </c:pt>
                <c:pt idx="4">
                  <c:v>133.18</c:v>
                </c:pt>
              </c:numCache>
            </c:numRef>
          </c:val>
          <c:extLst>
            <c:ext xmlns:c16="http://schemas.microsoft.com/office/drawing/2014/chart" uri="{C3380CC4-5D6E-409C-BE32-E72D297353CC}">
              <c16:uniqueId val="{00000000-6F0B-4F9D-A236-D1BAC5D145A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6F0B-4F9D-A236-D1BAC5D145A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102.73</c:v>
                </c:pt>
                <c:pt idx="1">
                  <c:v>108.23</c:v>
                </c:pt>
                <c:pt idx="2">
                  <c:v>101.46</c:v>
                </c:pt>
                <c:pt idx="3">
                  <c:v>106.41</c:v>
                </c:pt>
                <c:pt idx="4">
                  <c:v>102.26</c:v>
                </c:pt>
              </c:numCache>
            </c:numRef>
          </c:val>
          <c:extLst>
            <c:ext xmlns:c16="http://schemas.microsoft.com/office/drawing/2014/chart" uri="{C3380CC4-5D6E-409C-BE32-E72D297353CC}">
              <c16:uniqueId val="{00000000-B025-4728-9439-448EB99741B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B025-4728-9439-448EB99741B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212.81</c:v>
                </c:pt>
                <c:pt idx="1">
                  <c:v>203.26</c:v>
                </c:pt>
                <c:pt idx="2">
                  <c:v>217.75</c:v>
                </c:pt>
                <c:pt idx="3">
                  <c:v>208.42</c:v>
                </c:pt>
                <c:pt idx="4">
                  <c:v>217.76</c:v>
                </c:pt>
              </c:numCache>
            </c:numRef>
          </c:val>
          <c:extLst>
            <c:ext xmlns:c16="http://schemas.microsoft.com/office/drawing/2014/chart" uri="{C3380CC4-5D6E-409C-BE32-E72D297353CC}">
              <c16:uniqueId val="{00000000-EE0D-45F4-B877-7EE4D22925F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EE0D-45F4-B877-7EE4D22925F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CA11" sqref="CA1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　湖北水道企業団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その他</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77.08</v>
      </c>
      <c r="J10" s="46"/>
      <c r="K10" s="46"/>
      <c r="L10" s="46"/>
      <c r="M10" s="46"/>
      <c r="N10" s="46"/>
      <c r="O10" s="80"/>
      <c r="P10" s="47">
        <f>データ!$P$6</f>
        <v>43.39</v>
      </c>
      <c r="Q10" s="47"/>
      <c r="R10" s="47"/>
      <c r="S10" s="47"/>
      <c r="T10" s="47"/>
      <c r="U10" s="47"/>
      <c r="V10" s="47"/>
      <c r="W10" s="44">
        <f>データ!$Q$6</f>
        <v>4213</v>
      </c>
      <c r="X10" s="44"/>
      <c r="Y10" s="44"/>
      <c r="Z10" s="44"/>
      <c r="AA10" s="44"/>
      <c r="AB10" s="44"/>
      <c r="AC10" s="44"/>
      <c r="AD10" s="2"/>
      <c r="AE10" s="2"/>
      <c r="AF10" s="2"/>
      <c r="AG10" s="2"/>
      <c r="AH10" s="2"/>
      <c r="AI10" s="2"/>
      <c r="AJ10" s="2"/>
      <c r="AK10" s="2"/>
      <c r="AL10" s="44">
        <f>データ!$U$6</f>
        <v>50053</v>
      </c>
      <c r="AM10" s="44"/>
      <c r="AN10" s="44"/>
      <c r="AO10" s="44"/>
      <c r="AP10" s="44"/>
      <c r="AQ10" s="44"/>
      <c r="AR10" s="44"/>
      <c r="AS10" s="44"/>
      <c r="AT10" s="45">
        <f>データ!$V$6</f>
        <v>68.03</v>
      </c>
      <c r="AU10" s="46"/>
      <c r="AV10" s="46"/>
      <c r="AW10" s="46"/>
      <c r="AX10" s="46"/>
      <c r="AY10" s="46"/>
      <c r="AZ10" s="46"/>
      <c r="BA10" s="46"/>
      <c r="BB10" s="47">
        <f>データ!$W$6</f>
        <v>735.75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Ta3v/g2f6Yu+JCvk2xGS8B1VqwbdUzzH9URf9eD2uRJphGVsEByyFAgt64b7IlDlsrLvwUpua1Nnzl6pgc+ww==" saltValue="ggj/XuEzi3hlG9e22sJGl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88421</v>
      </c>
      <c r="D6" s="20">
        <f t="shared" si="3"/>
        <v>46</v>
      </c>
      <c r="E6" s="20">
        <f t="shared" si="3"/>
        <v>1</v>
      </c>
      <c r="F6" s="20">
        <f t="shared" si="3"/>
        <v>0</v>
      </c>
      <c r="G6" s="20">
        <f t="shared" si="3"/>
        <v>1</v>
      </c>
      <c r="H6" s="20" t="str">
        <f t="shared" si="3"/>
        <v>茨城県　湖北水道企業団</v>
      </c>
      <c r="I6" s="20" t="str">
        <f t="shared" si="3"/>
        <v>法適用</v>
      </c>
      <c r="J6" s="20" t="str">
        <f t="shared" si="3"/>
        <v>水道事業</v>
      </c>
      <c r="K6" s="20" t="str">
        <f t="shared" si="3"/>
        <v>末端給水事業</v>
      </c>
      <c r="L6" s="20" t="str">
        <f t="shared" si="3"/>
        <v>A4</v>
      </c>
      <c r="M6" s="20" t="str">
        <f t="shared" si="3"/>
        <v>その他</v>
      </c>
      <c r="N6" s="21" t="str">
        <f t="shared" si="3"/>
        <v>-</v>
      </c>
      <c r="O6" s="21">
        <f t="shared" si="3"/>
        <v>77.08</v>
      </c>
      <c r="P6" s="21">
        <f t="shared" si="3"/>
        <v>43.39</v>
      </c>
      <c r="Q6" s="21">
        <f t="shared" si="3"/>
        <v>4213</v>
      </c>
      <c r="R6" s="21" t="str">
        <f t="shared" si="3"/>
        <v>-</v>
      </c>
      <c r="S6" s="21" t="str">
        <f t="shared" si="3"/>
        <v>-</v>
      </c>
      <c r="T6" s="21" t="str">
        <f t="shared" si="3"/>
        <v>-</v>
      </c>
      <c r="U6" s="21">
        <f t="shared" si="3"/>
        <v>50053</v>
      </c>
      <c r="V6" s="21">
        <f t="shared" si="3"/>
        <v>68.03</v>
      </c>
      <c r="W6" s="21">
        <f t="shared" si="3"/>
        <v>735.75</v>
      </c>
      <c r="X6" s="22">
        <f>IF(X7="",NA(),X7)</f>
        <v>107.19</v>
      </c>
      <c r="Y6" s="22">
        <f t="shared" ref="Y6:AG6" si="4">IF(Y7="",NA(),Y7)</f>
        <v>112.8</v>
      </c>
      <c r="Z6" s="22">
        <f t="shared" si="4"/>
        <v>106.52</v>
      </c>
      <c r="AA6" s="22">
        <f t="shared" si="4"/>
        <v>110.81</v>
      </c>
      <c r="AB6" s="22">
        <f t="shared" si="4"/>
        <v>108.9</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324.08999999999997</v>
      </c>
      <c r="AU6" s="22">
        <f t="shared" ref="AU6:BC6" si="6">IF(AU7="",NA(),AU7)</f>
        <v>350.86</v>
      </c>
      <c r="AV6" s="22">
        <f t="shared" si="6"/>
        <v>527.78</v>
      </c>
      <c r="AW6" s="22">
        <f t="shared" si="6"/>
        <v>405.57</v>
      </c>
      <c r="AX6" s="22">
        <f t="shared" si="6"/>
        <v>487.75</v>
      </c>
      <c r="AY6" s="22">
        <f t="shared" si="6"/>
        <v>350.79</v>
      </c>
      <c r="AZ6" s="22">
        <f t="shared" si="6"/>
        <v>354.57</v>
      </c>
      <c r="BA6" s="22">
        <f t="shared" si="6"/>
        <v>357.74</v>
      </c>
      <c r="BB6" s="22">
        <f t="shared" si="6"/>
        <v>344.88</v>
      </c>
      <c r="BC6" s="22">
        <f t="shared" si="6"/>
        <v>326.02</v>
      </c>
      <c r="BD6" s="21" t="str">
        <f>IF(BD7="","",IF(BD7="-","【-】","【"&amp;SUBSTITUTE(TEXT(BD7,"#,##0.00"),"-","△")&amp;"】"))</f>
        <v>【239.69】</v>
      </c>
      <c r="BE6" s="22">
        <f>IF(BE7="",NA(),BE7)</f>
        <v>141.72999999999999</v>
      </c>
      <c r="BF6" s="22">
        <f t="shared" ref="BF6:BN6" si="7">IF(BF7="",NA(),BF7)</f>
        <v>141.51</v>
      </c>
      <c r="BG6" s="22">
        <f t="shared" si="7"/>
        <v>140.77000000000001</v>
      </c>
      <c r="BH6" s="22">
        <f t="shared" si="7"/>
        <v>143.57</v>
      </c>
      <c r="BI6" s="22">
        <f t="shared" si="7"/>
        <v>133.18</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102.73</v>
      </c>
      <c r="BQ6" s="22">
        <f t="shared" ref="BQ6:BY6" si="8">IF(BQ7="",NA(),BQ7)</f>
        <v>108.23</v>
      </c>
      <c r="BR6" s="22">
        <f t="shared" si="8"/>
        <v>101.46</v>
      </c>
      <c r="BS6" s="22">
        <f t="shared" si="8"/>
        <v>106.41</v>
      </c>
      <c r="BT6" s="22">
        <f t="shared" si="8"/>
        <v>102.26</v>
      </c>
      <c r="BU6" s="22">
        <f t="shared" si="8"/>
        <v>100.85</v>
      </c>
      <c r="BV6" s="22">
        <f t="shared" si="8"/>
        <v>103.79</v>
      </c>
      <c r="BW6" s="22">
        <f t="shared" si="8"/>
        <v>98.3</v>
      </c>
      <c r="BX6" s="22">
        <f t="shared" si="8"/>
        <v>98.89</v>
      </c>
      <c r="BY6" s="22">
        <f t="shared" si="8"/>
        <v>99.25</v>
      </c>
      <c r="BZ6" s="21" t="str">
        <f>IF(BZ7="","",IF(BZ7="-","【-】","【"&amp;SUBSTITUTE(TEXT(BZ7,"#,##0.00"),"-","△")&amp;"】"))</f>
        <v>【97.59】</v>
      </c>
      <c r="CA6" s="22">
        <f>IF(CA7="",NA(),CA7)</f>
        <v>212.81</v>
      </c>
      <c r="CB6" s="22">
        <f t="shared" ref="CB6:CJ6" si="9">IF(CB7="",NA(),CB7)</f>
        <v>203.26</v>
      </c>
      <c r="CC6" s="22">
        <f t="shared" si="9"/>
        <v>217.75</v>
      </c>
      <c r="CD6" s="22">
        <f t="shared" si="9"/>
        <v>208.42</v>
      </c>
      <c r="CE6" s="22">
        <f t="shared" si="9"/>
        <v>217.76</v>
      </c>
      <c r="CF6" s="22">
        <f t="shared" si="9"/>
        <v>167.1</v>
      </c>
      <c r="CG6" s="22">
        <f t="shared" si="9"/>
        <v>167.86</v>
      </c>
      <c r="CH6" s="22">
        <f t="shared" si="9"/>
        <v>173.68</v>
      </c>
      <c r="CI6" s="22">
        <f t="shared" si="9"/>
        <v>174.52</v>
      </c>
      <c r="CJ6" s="22">
        <f t="shared" si="9"/>
        <v>178.92</v>
      </c>
      <c r="CK6" s="21" t="str">
        <f>IF(CK7="","",IF(CK7="-","【-】","【"&amp;SUBSTITUTE(TEXT(CK7,"#,##0.00"),"-","△")&amp;"】"))</f>
        <v>【181.66】</v>
      </c>
      <c r="CL6" s="22">
        <f>IF(CL7="",NA(),CL7)</f>
        <v>50.89</v>
      </c>
      <c r="CM6" s="22">
        <f t="shared" ref="CM6:CU6" si="10">IF(CM7="",NA(),CM7)</f>
        <v>50.37</v>
      </c>
      <c r="CN6" s="22">
        <f t="shared" si="10"/>
        <v>49.76</v>
      </c>
      <c r="CO6" s="22">
        <f t="shared" si="10"/>
        <v>50.18</v>
      </c>
      <c r="CP6" s="22">
        <f t="shared" si="10"/>
        <v>49.82</v>
      </c>
      <c r="CQ6" s="22">
        <f t="shared" si="10"/>
        <v>59.91</v>
      </c>
      <c r="CR6" s="22">
        <f t="shared" si="10"/>
        <v>59.4</v>
      </c>
      <c r="CS6" s="22">
        <f t="shared" si="10"/>
        <v>59.24</v>
      </c>
      <c r="CT6" s="22">
        <f t="shared" si="10"/>
        <v>58.77</v>
      </c>
      <c r="CU6" s="22">
        <f t="shared" si="10"/>
        <v>59.17</v>
      </c>
      <c r="CV6" s="21" t="str">
        <f>IF(CV7="","",IF(CV7="-","【-】","【"&amp;SUBSTITUTE(TEXT(CV7,"#,##0.00"),"-","△")&amp;"】"))</f>
        <v>【60.21】</v>
      </c>
      <c r="CW6" s="22">
        <f>IF(CW7="",NA(),CW7)</f>
        <v>93.34</v>
      </c>
      <c r="CX6" s="22">
        <f t="shared" ref="CX6:DF6" si="11">IF(CX7="",NA(),CX7)</f>
        <v>94.17</v>
      </c>
      <c r="CY6" s="22">
        <f t="shared" si="11"/>
        <v>93.4</v>
      </c>
      <c r="CZ6" s="22">
        <f t="shared" si="11"/>
        <v>93.19</v>
      </c>
      <c r="DA6" s="22">
        <f t="shared" si="11"/>
        <v>93.88</v>
      </c>
      <c r="DB6" s="22">
        <f t="shared" si="11"/>
        <v>87.26</v>
      </c>
      <c r="DC6" s="22">
        <f t="shared" si="11"/>
        <v>87.57</v>
      </c>
      <c r="DD6" s="22">
        <f t="shared" si="11"/>
        <v>87.26</v>
      </c>
      <c r="DE6" s="22">
        <f t="shared" si="11"/>
        <v>86.95</v>
      </c>
      <c r="DF6" s="22">
        <f t="shared" si="11"/>
        <v>86.58</v>
      </c>
      <c r="DG6" s="21" t="str">
        <f>IF(DG7="","",IF(DG7="-","【-】","【"&amp;SUBSTITUTE(TEXT(DG7,"#,##0.00"),"-","△")&amp;"】"))</f>
        <v>【89.21】</v>
      </c>
      <c r="DH6" s="22">
        <f>IF(DH7="",NA(),DH7)</f>
        <v>55.96</v>
      </c>
      <c r="DI6" s="22">
        <f t="shared" ref="DI6:DQ6" si="12">IF(DI7="",NA(),DI7)</f>
        <v>57.19</v>
      </c>
      <c r="DJ6" s="22">
        <f t="shared" si="12"/>
        <v>58.04</v>
      </c>
      <c r="DK6" s="22">
        <f t="shared" si="12"/>
        <v>58.3</v>
      </c>
      <c r="DL6" s="22">
        <f t="shared" si="12"/>
        <v>59.03</v>
      </c>
      <c r="DM6" s="22">
        <f t="shared" si="12"/>
        <v>49.2</v>
      </c>
      <c r="DN6" s="22">
        <f t="shared" si="12"/>
        <v>50.01</v>
      </c>
      <c r="DO6" s="22">
        <f t="shared" si="12"/>
        <v>50.99</v>
      </c>
      <c r="DP6" s="22">
        <f t="shared" si="12"/>
        <v>51.79</v>
      </c>
      <c r="DQ6" s="22">
        <f t="shared" si="12"/>
        <v>52.02</v>
      </c>
      <c r="DR6" s="21" t="str">
        <f>IF(DR7="","",IF(DR7="-","【-】","【"&amp;SUBSTITUTE(TEXT(DR7,"#,##0.00"),"-","△")&amp;"】"))</f>
        <v>【52.41】</v>
      </c>
      <c r="DS6" s="22">
        <f>IF(DS7="",NA(),DS7)</f>
        <v>27.35</v>
      </c>
      <c r="DT6" s="22">
        <f t="shared" ref="DT6:EB6" si="13">IF(DT7="",NA(),DT7)</f>
        <v>32.4</v>
      </c>
      <c r="DU6" s="22">
        <f t="shared" si="13"/>
        <v>34.409999999999997</v>
      </c>
      <c r="DV6" s="22">
        <f t="shared" si="13"/>
        <v>31.03</v>
      </c>
      <c r="DW6" s="22">
        <f t="shared" si="13"/>
        <v>32.92</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0.55000000000000004</v>
      </c>
      <c r="EE6" s="22">
        <f t="shared" ref="EE6:EM6" si="14">IF(EE7="",NA(),EE7)</f>
        <v>0.3</v>
      </c>
      <c r="EF6" s="22">
        <f t="shared" si="14"/>
        <v>0.56000000000000005</v>
      </c>
      <c r="EG6" s="22">
        <f t="shared" si="14"/>
        <v>0.78</v>
      </c>
      <c r="EH6" s="22">
        <f t="shared" si="14"/>
        <v>0.79</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88421</v>
      </c>
      <c r="D7" s="24">
        <v>46</v>
      </c>
      <c r="E7" s="24">
        <v>1</v>
      </c>
      <c r="F7" s="24">
        <v>0</v>
      </c>
      <c r="G7" s="24">
        <v>1</v>
      </c>
      <c r="H7" s="24" t="s">
        <v>93</v>
      </c>
      <c r="I7" s="24" t="s">
        <v>94</v>
      </c>
      <c r="J7" s="24" t="s">
        <v>95</v>
      </c>
      <c r="K7" s="24" t="s">
        <v>96</v>
      </c>
      <c r="L7" s="24" t="s">
        <v>97</v>
      </c>
      <c r="M7" s="24" t="s">
        <v>98</v>
      </c>
      <c r="N7" s="25" t="s">
        <v>99</v>
      </c>
      <c r="O7" s="25">
        <v>77.08</v>
      </c>
      <c r="P7" s="25">
        <v>43.39</v>
      </c>
      <c r="Q7" s="25">
        <v>4213</v>
      </c>
      <c r="R7" s="25" t="s">
        <v>99</v>
      </c>
      <c r="S7" s="25" t="s">
        <v>99</v>
      </c>
      <c r="T7" s="25" t="s">
        <v>99</v>
      </c>
      <c r="U7" s="25">
        <v>50053</v>
      </c>
      <c r="V7" s="25">
        <v>68.03</v>
      </c>
      <c r="W7" s="25">
        <v>735.75</v>
      </c>
      <c r="X7" s="25">
        <v>107.19</v>
      </c>
      <c r="Y7" s="25">
        <v>112.8</v>
      </c>
      <c r="Z7" s="25">
        <v>106.52</v>
      </c>
      <c r="AA7" s="25">
        <v>110.81</v>
      </c>
      <c r="AB7" s="25">
        <v>108.9</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324.08999999999997</v>
      </c>
      <c r="AU7" s="25">
        <v>350.86</v>
      </c>
      <c r="AV7" s="25">
        <v>527.78</v>
      </c>
      <c r="AW7" s="25">
        <v>405.57</v>
      </c>
      <c r="AX7" s="25">
        <v>487.75</v>
      </c>
      <c r="AY7" s="25">
        <v>350.79</v>
      </c>
      <c r="AZ7" s="25">
        <v>354.57</v>
      </c>
      <c r="BA7" s="25">
        <v>357.74</v>
      </c>
      <c r="BB7" s="25">
        <v>344.88</v>
      </c>
      <c r="BC7" s="25">
        <v>326.02</v>
      </c>
      <c r="BD7" s="25">
        <v>239.69</v>
      </c>
      <c r="BE7" s="25">
        <v>141.72999999999999</v>
      </c>
      <c r="BF7" s="25">
        <v>141.51</v>
      </c>
      <c r="BG7" s="25">
        <v>140.77000000000001</v>
      </c>
      <c r="BH7" s="25">
        <v>143.57</v>
      </c>
      <c r="BI7" s="25">
        <v>133.18</v>
      </c>
      <c r="BJ7" s="25">
        <v>322.92</v>
      </c>
      <c r="BK7" s="25">
        <v>303.45999999999998</v>
      </c>
      <c r="BL7" s="25">
        <v>307.27999999999997</v>
      </c>
      <c r="BM7" s="25">
        <v>304.02</v>
      </c>
      <c r="BN7" s="25">
        <v>300.54000000000002</v>
      </c>
      <c r="BO7" s="25">
        <v>264.86</v>
      </c>
      <c r="BP7" s="25">
        <v>102.73</v>
      </c>
      <c r="BQ7" s="25">
        <v>108.23</v>
      </c>
      <c r="BR7" s="25">
        <v>101.46</v>
      </c>
      <c r="BS7" s="25">
        <v>106.41</v>
      </c>
      <c r="BT7" s="25">
        <v>102.26</v>
      </c>
      <c r="BU7" s="25">
        <v>100.85</v>
      </c>
      <c r="BV7" s="25">
        <v>103.79</v>
      </c>
      <c r="BW7" s="25">
        <v>98.3</v>
      </c>
      <c r="BX7" s="25">
        <v>98.89</v>
      </c>
      <c r="BY7" s="25">
        <v>99.25</v>
      </c>
      <c r="BZ7" s="25">
        <v>97.59</v>
      </c>
      <c r="CA7" s="25">
        <v>212.81</v>
      </c>
      <c r="CB7" s="25">
        <v>203.26</v>
      </c>
      <c r="CC7" s="25">
        <v>217.75</v>
      </c>
      <c r="CD7" s="25">
        <v>208.42</v>
      </c>
      <c r="CE7" s="25">
        <v>217.76</v>
      </c>
      <c r="CF7" s="25">
        <v>167.1</v>
      </c>
      <c r="CG7" s="25">
        <v>167.86</v>
      </c>
      <c r="CH7" s="25">
        <v>173.68</v>
      </c>
      <c r="CI7" s="25">
        <v>174.52</v>
      </c>
      <c r="CJ7" s="25">
        <v>178.92</v>
      </c>
      <c r="CK7" s="25">
        <v>181.66</v>
      </c>
      <c r="CL7" s="25">
        <v>50.89</v>
      </c>
      <c r="CM7" s="25">
        <v>50.37</v>
      </c>
      <c r="CN7" s="25">
        <v>49.76</v>
      </c>
      <c r="CO7" s="25">
        <v>50.18</v>
      </c>
      <c r="CP7" s="25">
        <v>49.82</v>
      </c>
      <c r="CQ7" s="25">
        <v>59.91</v>
      </c>
      <c r="CR7" s="25">
        <v>59.4</v>
      </c>
      <c r="CS7" s="25">
        <v>59.24</v>
      </c>
      <c r="CT7" s="25">
        <v>58.77</v>
      </c>
      <c r="CU7" s="25">
        <v>59.17</v>
      </c>
      <c r="CV7" s="25">
        <v>60.21</v>
      </c>
      <c r="CW7" s="25">
        <v>93.34</v>
      </c>
      <c r="CX7" s="25">
        <v>94.17</v>
      </c>
      <c r="CY7" s="25">
        <v>93.4</v>
      </c>
      <c r="CZ7" s="25">
        <v>93.19</v>
      </c>
      <c r="DA7" s="25">
        <v>93.88</v>
      </c>
      <c r="DB7" s="25">
        <v>87.26</v>
      </c>
      <c r="DC7" s="25">
        <v>87.57</v>
      </c>
      <c r="DD7" s="25">
        <v>87.26</v>
      </c>
      <c r="DE7" s="25">
        <v>86.95</v>
      </c>
      <c r="DF7" s="25">
        <v>86.58</v>
      </c>
      <c r="DG7" s="25">
        <v>89.21</v>
      </c>
      <c r="DH7" s="25">
        <v>55.96</v>
      </c>
      <c r="DI7" s="25">
        <v>57.19</v>
      </c>
      <c r="DJ7" s="25">
        <v>58.04</v>
      </c>
      <c r="DK7" s="25">
        <v>58.3</v>
      </c>
      <c r="DL7" s="25">
        <v>59.03</v>
      </c>
      <c r="DM7" s="25">
        <v>49.2</v>
      </c>
      <c r="DN7" s="25">
        <v>50.01</v>
      </c>
      <c r="DO7" s="25">
        <v>50.99</v>
      </c>
      <c r="DP7" s="25">
        <v>51.79</v>
      </c>
      <c r="DQ7" s="25">
        <v>52.02</v>
      </c>
      <c r="DR7" s="25">
        <v>52.41</v>
      </c>
      <c r="DS7" s="25">
        <v>27.35</v>
      </c>
      <c r="DT7" s="25">
        <v>32.4</v>
      </c>
      <c r="DU7" s="25">
        <v>34.409999999999997</v>
      </c>
      <c r="DV7" s="25">
        <v>31.03</v>
      </c>
      <c r="DW7" s="25">
        <v>32.92</v>
      </c>
      <c r="DX7" s="25">
        <v>18.329999999999998</v>
      </c>
      <c r="DY7" s="25">
        <v>20.27</v>
      </c>
      <c r="DZ7" s="25">
        <v>21.69</v>
      </c>
      <c r="EA7" s="25">
        <v>23.19</v>
      </c>
      <c r="EB7" s="25">
        <v>24.61</v>
      </c>
      <c r="EC7" s="25">
        <v>26.78</v>
      </c>
      <c r="ED7" s="25">
        <v>0.55000000000000004</v>
      </c>
      <c r="EE7" s="25">
        <v>0.3</v>
      </c>
      <c r="EF7" s="25">
        <v>0.56000000000000005</v>
      </c>
      <c r="EG7" s="25">
        <v>0.78</v>
      </c>
      <c r="EH7" s="25">
        <v>0.79</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2026-01-23T04:44:07Z</cp:lastPrinted>
  <dcterms:created xsi:type="dcterms:W3CDTF">2025-12-12T09:13:13Z</dcterms:created>
  <dcterms:modified xsi:type="dcterms:W3CDTF">2026-02-26T07:09:15Z</dcterms:modified>
  <cp:category/>
</cp:coreProperties>
</file>