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E40" i="9"/>
  <c r="AM40" i="9"/>
  <c r="U40" i="9"/>
  <c r="C40" i="9"/>
  <c r="BE39" i="9"/>
  <c r="AM39" i="9"/>
  <c r="U39" i="9"/>
  <c r="C39" i="9"/>
  <c r="BE38" i="9"/>
  <c r="AM38" i="9"/>
  <c r="U38" i="9"/>
  <c r="C38" i="9"/>
  <c r="AM37" i="9"/>
  <c r="C37" i="9"/>
  <c r="C36" i="9"/>
  <c r="CO35" i="9"/>
  <c r="CO36" i="9" s="1"/>
  <c r="CO37" i="9" s="1"/>
  <c r="CO38" i="9" s="1"/>
  <c r="CO39" i="9" s="1"/>
  <c r="CO40" i="9" s="1"/>
  <c r="CO41" i="9" s="1"/>
  <c r="CO42" i="9" s="1"/>
  <c r="CO43" i="9" s="1"/>
  <c r="CO34" i="9"/>
  <c r="BW34" i="9"/>
  <c r="BW35" i="9" s="1"/>
  <c r="BW36" i="9" s="1"/>
  <c r="BW37" i="9" s="1"/>
  <c r="BW38" i="9" s="1"/>
  <c r="BW39" i="9" s="1"/>
  <c r="BW40"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U34" i="9"/>
  <c r="U35" i="9" s="1"/>
  <c r="U36" i="9" s="1"/>
  <c r="U37" i="9" s="1"/>
  <c r="AM34" i="9"/>
  <c r="AM35" i="9" s="1"/>
  <c r="AM36" i="9" s="1"/>
</calcChain>
</file>

<file path=xl/sharedStrings.xml><?xml version="1.0" encoding="utf-8"?>
<sst xmlns="http://schemas.openxmlformats.org/spreadsheetml/2006/main" count="1072" uniqueCount="565">
  <si>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</si>
  <si>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</si>
  <si>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</si>
  <si>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</si>
  <si>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</si>
  <si>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</si>
  <si>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</si>
  <si>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</si>
  <si>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</si>
  <si>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</si>
  <si>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</si>
  <si>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</si>
  <si>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</si>
  <si>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</si>
  <si>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</si>
  <si>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</si>
  <si>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</si>
  <si>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</si>
  <si>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</si>
  <si>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</si>
  <si>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</si>
  <si>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</si>
  <si>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</si>
  <si>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</si>
  <si>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</si>
  <si>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</si>
  <si>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</si>
  <si>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</si>
  <si>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</si>
  <si>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</si>
  <si>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</si>
  <si>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</si>
  <si>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</si>
  <si>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</si>
  <si>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</si>
  <si>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</si>
  <si>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</si>
  <si>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</si>
  <si>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</si>
  <si>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</si>
  <si>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</si>
  <si>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</si>
  <si>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</si>
  <si>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</si>
  <si>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</si>
  <si>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</si>
  <si>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</si>
  <si>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</si>
  <si>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</si>
  <si>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</si>
  <si>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</si>
  <si>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</si>
  <si>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</si>
  <si>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</si>
  <si>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</si>
  <si>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</si>
  <si>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</si>
  <si>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</si>
  <si>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</si>
  <si>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</si>
  <si>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</si>
  <si>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</si>
  <si>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</si>
  <si>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</si>
  <si>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</si>
  <si>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</si>
  <si>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</si>
  <si>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</si>
  <si>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</si>
  <si>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</si>
  <si>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</si>
  <si>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</si>
  <si>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</si>
  <si>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</si>
  <si>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</si>
  <si>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</si>
  <si>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</si>
  <si>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</si>
  <si>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</si>
  <si>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</si>
  <si>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</si>
  <si>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</si>
  <si>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</si>
  <si>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</si>
  <si>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</si>
  <si>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</si>
  <si>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</si>
  <si>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</si>
  <si>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</si>
  <si>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</si>
  <si>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</si>
  <si>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</si>
  <si>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</si>
  <si>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</si>
  <si>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</si>
  <si>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</si>
  <si>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</si>
  <si>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</si>
  <si>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</si>
  <si>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</si>
  <si>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</si>
  <si>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</si>
  <si>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</si>
  <si>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</si>
  <si>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</si>
  <si>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</si>
  <si>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</si>
  <si>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</si>
  <si>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</si>
  <si>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</si>
  <si>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</si>
  <si>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</si>
  <si>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</si>
  <si>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</si>
  <si>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</si>
  <si>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</si>
  <si>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</si>
  <si>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</si>
  <si>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</si>
  <si>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</si>
  <si>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</si>
  <si>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</si>
  <si>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</si>
  <si>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</si>
  <si>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</si>
  <si>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</si>
  <si>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</si>
  <si>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</si>
  <si>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</si>
  <si>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</si>
  <si>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</si>
  <si>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</si>
  <si>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</si>
  <si>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</si>
  <si>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</si>
  <si>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</si>
  <si>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</si>
  <si>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</si>
  <si>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</si>
  <si>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</si>
  <si>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</si>
  <si>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</si>
  <si>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</si>
  <si>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</si>
  <si>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</si>
  <si>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</si>
  <si>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</si>
  <si>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</si>
  <si>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</si>
  <si>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</si>
  <si>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</si>
  <si>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</si>
  <si>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</si>
  <si>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</si>
  <si>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</si>
  <si>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</si>
  <si>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</si>
  <si>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</si>
  <si>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</si>
  <si>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</si>
  <si>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</si>
  <si>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</si>
  <si>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</si>
  <si>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</si>
  <si>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</si>
  <si>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</si>
  <si>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</si>
  <si>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</si>
  <si>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</si>
  <si>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</si>
  <si>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</si>
  <si>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</si>
  <si>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</si>
  <si>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</si>
  <si>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</si>
  <si>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</si>
  <si>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</si>
  <si>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</si>
  <si>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</si>
  <si>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</si>
  <si>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</si>
  <si>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</si>
  <si>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</si>
  <si>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</si>
  <si>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</si>
  <si>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</si>
  <si>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</si>
  <si>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</si>
  <si>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</si>
  <si>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</si>
  <si>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</si>
  <si>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</si>
  <si>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</si>
  <si>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</si>
  <si>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</si>
  <si>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茨城県日立市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</si>
  <si>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</si>
  <si>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</si>
  <si>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</si>
  <si>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</si>
  <si>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</si>
  <si>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</si>
  <si>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</si>
  <si>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</si>
  <si>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</si>
  <si>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</si>
  <si>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</si>
  <si>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</si>
  <si>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</si>
  <si>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</si>
  <si>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</si>
  <si>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</si>
  <si>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</si>
  <si>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</si>
  <si>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</si>
  <si>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</si>
  <si>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</si>
  <si>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</si>
  <si>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</si>
  <si>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</si>
  <si>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</si>
  <si>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</si>
  <si>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</si>
  <si>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</si>
  <si>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</si>
  <si>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</si>
  <si>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</si>
  <si>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</si>
  <si>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</si>
  <si>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</si>
  <si>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</si>
  <si>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</si>
  <si>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</si>
  <si>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</si>
  <si>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</si>
  <si>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</si>
  <si>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</si>
  <si>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</si>
  <si>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</si>
  <si>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</si>
  <si>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</si>
  <si>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</si>
  <si>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</si>
  <si>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</si>
  <si>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</si>
  <si>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</si>
  <si>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</si>
  <si>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</si>
  <si>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</si>
  <si>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</si>
  <si>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</si>
  <si>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</si>
  <si>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</si>
  <si>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</si>
  <si>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</si>
  <si>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</si>
  <si>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</si>
  <si>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</si>
  <si>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</si>
  <si>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</si>
  <si>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</si>
  <si>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</si>
  <si>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</si>
  <si>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</si>
  <si>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</si>
  <si>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</si>
  <si>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</si>
  <si>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</si>
  <si>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</si>
  <si>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</si>
  <si>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</si>
  <si>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</si>
  <si>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</si>
  <si>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</si>
  <si>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</si>
  <si>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</si>
  <si>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</si>
  <si>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</si>
  <si>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</si>
  <si>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</si>
  <si>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</si>
  <si>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</si>
  <si>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</si>
  <si>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</si>
  <si>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</si>
  <si>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</si>
  <si>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</si>
  <si>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</si>
  <si>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</si>
  <si>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</si>
  <si>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</si>
  <si>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</si>
  <si>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</si>
  <si>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</si>
  <si>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</si>
  <si>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</si>
  <si>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</si>
  <si>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</si>
  <si>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</si>
  <si>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</si>
  <si>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</si>
  <si>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</si>
  <si>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</si>
  <si>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</si>
  <si>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</si>
  <si>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</si>
  <si>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</si>
  <si>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</si>
  <si>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</si>
  <si>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</si>
  <si>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</si>
  <si>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</si>
  <si>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</si>
  <si>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</si>
  <si>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</si>
  <si>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</si>
  <si>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</si>
  <si>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</si>
  <si>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</si>
  <si>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</si>
  <si>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</si>
  <si>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</si>
  <si>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</si>
  <si>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</si>
  <si>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</si>
  <si>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</si>
  <si>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</si>
  <si>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</si>
  <si>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</si>
  <si>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</si>
  <si>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</si>
  <si>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</si>
  <si>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</si>
  <si>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</si>
  <si>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</si>
  <si>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</si>
  <si>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</si>
  <si>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</si>
  <si>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</si>
  <si>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</si>
  <si>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</si>
  <si>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</si>
  <si>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</si>
  <si>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茨城県日立市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</si>
  <si>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</si>
  <si>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</si>
  <si>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</si>
  <si>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</si>
  <si>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</si>
  <si>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</si>
  <si>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</si>
  <si>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</si>
  <si>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</si>
  <si>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</si>
  <si>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</si>
  <si>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</si>
  <si>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</si>
  <si>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</si>
  <si>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</si>
  <si>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</si>
  <si>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</si>
  <si>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</si>
  <si>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</si>
  <si>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</si>
  <si>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</si>
  <si>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</si>
  <si>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</si>
  <si>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</si>
  <si>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</si>
  <si>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</si>
  <si>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</si>
  <si>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</si>
  <si>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</si>
  <si>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</si>
  <si>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</si>
  <si>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</si>
  <si>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</si>
  <si>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</si>
  <si>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</si>
  <si>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</si>
  <si>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</si>
  <si>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</si>
  <si>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</si>
  <si>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</si>
  <si>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工業用水道事業会計</t>
    <phoneticPr fontId="5"/>
  </si>
  <si>
    <t>下水道事業会計</t>
    <phoneticPr fontId="5"/>
  </si>
  <si>
    <t>簡易水道事業特別会計</t>
    <phoneticPr fontId="5"/>
  </si>
  <si>
    <t>法非適用企業</t>
    <phoneticPr fontId="5"/>
  </si>
  <si>
    <t>公設地方卸売市場事業特別会計</t>
    <phoneticPr fontId="5"/>
  </si>
  <si>
    <t>戸別合併処理浄化槽事業特別会計</t>
    <phoneticPr fontId="5"/>
  </si>
  <si>
    <t>動物園事業特別会計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</si>
  <si>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</si>
  <si>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</si>
  <si>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</si>
  <si>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</si>
  <si>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</si>
  <si>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</si>
  <si>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</si>
  <si>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</si>
  <si>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</si>
  <si>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</si>
  <si>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</si>
  <si>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</si>
  <si>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</si>
  <si>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</si>
  <si>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</si>
  <si>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</si>
  <si>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</si>
  <si>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</si>
  <si>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</si>
  <si>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</si>
  <si>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</si>
  <si>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</si>
  <si>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</si>
  <si>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</si>
  <si>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</si>
  <si>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</si>
  <si>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</si>
  <si>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</si>
  <si>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</si>
  <si>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</si>
  <si>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</si>
  <si>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</si>
  <si>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</si>
  <si>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</si>
  <si>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</si>
  <si>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</si>
  <si>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</si>
  <si>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</si>
  <si>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</si>
  <si>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</si>
  <si>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</si>
  <si>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</si>
  <si>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</si>
  <si>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</si>
  <si>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</si>
  <si>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</si>
  <si>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</si>
  <si>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</si>
  <si>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</si>
  <si>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</si>
  <si>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</si>
  <si>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</si>
  <si>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</si>
  <si>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</si>
  <si>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</si>
  <si>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</si>
  <si>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</si>
  <si>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</si>
  <si>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</si>
  <si>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</si>
  <si>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</si>
  <si>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</si>
  <si>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</si>
  <si>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</si>
  <si>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</si>
  <si>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</si>
  <si>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</si>
  <si>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</si>
  <si>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</si>
  <si>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</si>
  <si>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</si>
  <si>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</si>
  <si>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</si>
  <si>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</si>
  <si>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</si>
  <si>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</si>
  <si>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</si>
  <si>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</si>
  <si>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</si>
  <si>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</si>
  <si>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</si>
  <si>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</si>
  <si>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</si>
  <si>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</si>
  <si>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</si>
  <si>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</si>
  <si>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</si>
  <si>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</si>
  <si>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</si>
  <si>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</si>
  <si>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</si>
  <si>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</si>
  <si>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</si>
  <si>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</si>
  <si>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</si>
  <si>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</si>
  <si>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</si>
  <si>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</si>
  <si>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</si>
  <si>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</si>
  <si>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</si>
  <si>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</si>
  <si>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</si>
  <si>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</si>
  <si>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</si>
  <si>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</si>
  <si>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</si>
  <si>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</si>
  <si>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</si>
  <si>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</si>
  <si>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</si>
  <si>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</si>
  <si>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</si>
  <si>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</si>
  <si>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</si>
  <si>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</si>
  <si>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</si>
  <si>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</si>
  <si>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</si>
  <si>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</si>
  <si>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</si>
  <si>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</si>
  <si>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</si>
  <si>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</si>
  <si>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</si>
  <si>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</si>
  <si>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</si>
  <si>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</si>
  <si>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</si>
  <si>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</si>
  <si>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</si>
  <si>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</si>
  <si>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</si>
  <si>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</si>
  <si>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</si>
  <si>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2.35</t>
  </si>
  <si>
    <t>一般会計</t>
  </si>
  <si>
    <t>水道事業会計</t>
  </si>
  <si>
    <t>国民健康保険事業特別会計</t>
  </si>
  <si>
    <t>介護保険事業特別会計</t>
  </si>
  <si>
    <t>下水道事業会計</t>
  </si>
  <si>
    <t>霊園事業特別会計</t>
  </si>
  <si>
    <t>工業用水道事業会計</t>
  </si>
  <si>
    <t>後期高齢者医療事業特別会計</t>
  </si>
  <si>
    <t>その他会計（赤字）</t>
  </si>
  <si>
    <t>その他会計（黒字）</t>
  </si>
  <si>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</si>
  <si>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</si>
  <si>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</si>
  <si>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5"/>
  </si>
  <si>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rPh sb="27" eb="28">
      <t>イッケイ</t>
    </rPh>
    <phoneticPr fontId="5"/>
  </si>
  <si>
    <t>茨城租税債権管理機構</t>
    <rPh sb="0" eb="2">
      <t>イバラキ</t>
    </rPh>
    <rPh sb="2" eb="4">
      <t>ソゼイ</t>
    </rPh>
    <rPh sb="4" eb="6">
      <t>サイケン</t>
    </rPh>
    <rPh sb="6" eb="8">
      <t>カンリ</t>
    </rPh>
    <rPh sb="8" eb="10">
      <t>キコウ</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</si>
  <si>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</si>
  <si>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</si>
  <si>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日立・高萩広域下水道組合</t>
    <rPh sb="0" eb="2">
      <t>ヒタチ</t>
    </rPh>
    <rPh sb="3" eb="5">
      <t>タカハギ</t>
    </rPh>
    <rPh sb="5" eb="7">
      <t>コウイキ</t>
    </rPh>
    <rPh sb="7" eb="10">
      <t>ゲスイドウ</t>
    </rPh>
    <rPh sb="10" eb="12">
      <t>クミアイ</t>
    </rPh>
    <phoneticPr fontId="5"/>
  </si>
  <si>
    <t>茨城北農業共済事務組合</t>
    <rPh sb="0" eb="2">
      <t>イバラキ</t>
    </rPh>
    <rPh sb="2" eb="3">
      <t>キタ</t>
    </rPh>
    <rPh sb="3" eb="5">
      <t>ノウギョウ</t>
    </rPh>
    <rPh sb="5" eb="7">
      <t>キョウサイ</t>
    </rPh>
    <rPh sb="7" eb="9">
      <t>ジム</t>
    </rPh>
    <rPh sb="9" eb="11">
      <t>クミアイ</t>
    </rPh>
    <phoneticPr fontId="5"/>
  </si>
  <si>
    <t>日立市公園協会</t>
    <rPh sb="0" eb="3">
      <t>ヒタチシ</t>
    </rPh>
    <rPh sb="3" eb="5">
      <t>コウエン</t>
    </rPh>
    <rPh sb="5" eb="7">
      <t>キョウカイ</t>
    </rPh>
    <phoneticPr fontId="5"/>
  </si>
  <si>
    <t>日立市科学文化情報財団</t>
    <rPh sb="0" eb="3">
      <t>ヒタチシ</t>
    </rPh>
    <rPh sb="3" eb="5">
      <t>カガク</t>
    </rPh>
    <rPh sb="5" eb="7">
      <t>ブンカ</t>
    </rPh>
    <rPh sb="7" eb="9">
      <t>ジョウホウ</t>
    </rPh>
    <rPh sb="9" eb="11">
      <t>ザイダン</t>
    </rPh>
    <phoneticPr fontId="5"/>
  </si>
  <si>
    <t>日立市体育協会</t>
    <rPh sb="0" eb="3">
      <t>ヒタチシ</t>
    </rPh>
    <rPh sb="3" eb="5">
      <t>タイイク</t>
    </rPh>
    <rPh sb="5" eb="7">
      <t>キョウカイ</t>
    </rPh>
    <phoneticPr fontId="5"/>
  </si>
  <si>
    <t>日立地区産業支援センター</t>
    <rPh sb="0" eb="2">
      <t>ヒタチ</t>
    </rPh>
    <rPh sb="2" eb="4">
      <t>チク</t>
    </rPh>
    <rPh sb="4" eb="6">
      <t>サンギョウ</t>
    </rPh>
    <rPh sb="6" eb="8">
      <t>シエン</t>
    </rPh>
    <phoneticPr fontId="5"/>
  </si>
  <si>
    <t>日立市場データプロセス</t>
    <rPh sb="0" eb="2">
      <t>ヒタチ</t>
    </rPh>
    <rPh sb="2" eb="4">
      <t>イチバ</t>
    </rPh>
    <phoneticPr fontId="5"/>
  </si>
  <si>
    <t>茨城計算センター</t>
    <rPh sb="0" eb="2">
      <t>イバラキ</t>
    </rPh>
    <rPh sb="2" eb="4">
      <t>ケイサン</t>
    </rPh>
    <phoneticPr fontId="5"/>
  </si>
  <si>
    <t>日立市土地開発公社</t>
    <rPh sb="0" eb="3">
      <t>ヒタチシ</t>
    </rPh>
    <rPh sb="3" eb="5">
      <t>トチ</t>
    </rPh>
    <rPh sb="5" eb="7">
      <t>カイハツ</t>
    </rPh>
    <rPh sb="7" eb="9">
      <t>コウシャ</t>
    </rPh>
    <phoneticPr fontId="5"/>
  </si>
  <si>
    <t>日立市民文化事業団</t>
    <rPh sb="0" eb="2">
      <t>ヒタチ</t>
    </rPh>
    <rPh sb="2" eb="4">
      <t>シミン</t>
    </rPh>
    <rPh sb="4" eb="6">
      <t>ブンカ</t>
    </rPh>
    <rPh sb="6" eb="8">
      <t>ジギョウ</t>
    </rPh>
    <rPh sb="8" eb="9">
      <t>ダン</t>
    </rPh>
    <phoneticPr fontId="5"/>
  </si>
  <si>
    <t>日立ポートサービス</t>
    <rPh sb="0" eb="2">
      <t>ヒタチ</t>
    </rPh>
    <phoneticPr fontId="5"/>
  </si>
  <si>
    <t>日立青果</t>
    <rPh sb="0" eb="2">
      <t>ヒタチ</t>
    </rPh>
    <rPh sb="2" eb="4">
      <t>セイカ</t>
    </rPh>
    <phoneticPr fontId="5"/>
  </si>
  <si>
    <t>マリンピア日立</t>
    <rPh sb="5" eb="7">
      <t>ヒタチ</t>
    </rPh>
    <phoneticPr fontId="5"/>
  </si>
  <si>
    <t>日立港木材倉庫</t>
    <rPh sb="0" eb="2">
      <t>ヒタチ</t>
    </rPh>
    <rPh sb="2" eb="3">
      <t>コウ</t>
    </rPh>
    <rPh sb="3" eb="5">
      <t>モクザイ</t>
    </rPh>
    <rPh sb="5" eb="7">
      <t>ソウコ</t>
    </rPh>
    <phoneticPr fontId="5"/>
  </si>
  <si>
    <t>JWAY</t>
    <phoneticPr fontId="5"/>
  </si>
  <si>
    <t>-</t>
    <phoneticPr fontId="2"/>
  </si>
  <si>
    <t>日立埠頭</t>
    <rPh sb="0" eb="2">
      <t>ヒタチ</t>
    </rPh>
    <rPh sb="2" eb="4">
      <t>フトウ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</si>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</sst>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51722</c:v>
                </c:pt>
                <c:pt idx="1">
                  <c:v>54805</c:v>
                </c:pt>
                <c:pt idx="2">
                  <c:v>40213</c:v>
                </c:pt>
                <c:pt idx="3">
                  <c:v>37981</c:v>
                </c:pt>
                <c:pt idx="4">
                  <c:v>54874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41171</c:v>
                </c:pt>
                <c:pt idx="1">
                  <c:v>51994</c:v>
                </c:pt>
                <c:pt idx="2">
                  <c:v>51093</c:v>
                </c:pt>
                <c:pt idx="3">
                  <c:v>47395</c:v>
                </c:pt>
                <c:pt idx="4">
                  <c:v>70488</c:v>
                </c:pt>
              </c:numCache>
            </c:numRef>
          </c:val>
          <c:smooth val="0"/>
        </c:ser>
        <c:dLbls>
          <c:showLegendKey val="0"/>
          <c:showVal val="0"/>
          <c:showCatName val="0"/>
          <c:showSerName val="0"/>
          <c:showPercent val="0"/>
          <c:showBubbleSize val="0"/>
        </c:dLbls>
        <c:marker val="1"/>
        <c:smooth val="0"/>
        <c:axId val="192970752"/>
        <c:axId val="192972672"/>
      </c:lineChart>
      <c:catAx>
        <c:axId val="1929707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972672"/>
        <c:crosses val="autoZero"/>
        <c:auto val="1"/>
        <c:lblAlgn val="ctr"/>
        <c:lblOffset val="100"/>
        <c:tickLblSkip val="1"/>
        <c:tickMarkSkip val="1"/>
        <c:noMultiLvlLbl val="0"/>
      </c:catAx>
      <c:valAx>
        <c:axId val="1929726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970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5.36</c:v>
                </c:pt>
                <c:pt idx="1">
                  <c:v>5.43</c:v>
                </c:pt>
                <c:pt idx="2">
                  <c:v>6.26</c:v>
                </c:pt>
                <c:pt idx="3">
                  <c:v>11.27</c:v>
                </c:pt>
                <c:pt idx="4">
                  <c:v>7.55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6.89</c:v>
                </c:pt>
                <c:pt idx="1">
                  <c:v>8.36</c:v>
                </c:pt>
                <c:pt idx="2">
                  <c:v>10.39</c:v>
                </c:pt>
                <c:pt idx="3">
                  <c:v>12.11</c:v>
                </c:pt>
                <c:pt idx="4">
                  <c:v>13.22</c:v>
                </c:pt>
              </c:numCache>
            </c:numRef>
          </c:val>
        </c:ser>
        <c:dLbls>
          <c:showLegendKey val="0"/>
          <c:showVal val="0"/>
          <c:showCatName val="0"/>
          <c:showSerName val="0"/>
          <c:showPercent val="0"/>
          <c:showBubbleSize val="0"/>
        </c:dLbls>
        <c:gapWidth val="250"/>
        <c:overlap val="100"/>
        <c:axId val="193241856"/>
        <c:axId val="193243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4.2</c:v>
                </c:pt>
                <c:pt idx="1">
                  <c:v>1.67</c:v>
                </c:pt>
                <c:pt idx="2">
                  <c:v>2.78</c:v>
                </c:pt>
                <c:pt idx="3">
                  <c:v>6.81</c:v>
                </c:pt>
                <c:pt idx="4">
                  <c:v>-2.35</c:v>
                </c:pt>
              </c:numCache>
            </c:numRef>
          </c:val>
          <c:smooth val="0"/>
        </c:ser>
        <c:dLbls>
          <c:showLegendKey val="0"/>
          <c:showVal val="0"/>
          <c:showCatName val="0"/>
          <c:showSerName val="0"/>
          <c:showPercent val="0"/>
          <c:showBubbleSize val="0"/>
        </c:dLbls>
        <c:marker val="1"/>
        <c:smooth val="0"/>
        <c:axId val="193241856"/>
        <c:axId val="193243776"/>
      </c:lineChart>
      <c:catAx>
        <c:axId val="19324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3243776"/>
        <c:crosses val="autoZero"/>
        <c:auto val="1"/>
        <c:lblAlgn val="ctr"/>
        <c:lblOffset val="100"/>
        <c:tickLblSkip val="1"/>
        <c:tickMarkSkip val="1"/>
        <c:noMultiLvlLbl val="0"/>
      </c:catAx>
      <c:valAx>
        <c:axId val="19324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24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0.01</c:v>
                </c:pt>
                <c:pt idx="4">
                  <c:v>#N/A</c:v>
                </c:pt>
                <c:pt idx="5">
                  <c:v>0</c:v>
                </c:pt>
                <c:pt idx="6">
                  <c:v>#N/A</c:v>
                </c:pt>
                <c:pt idx="7">
                  <c:v>0.03</c:v>
                </c:pt>
                <c:pt idx="8">
                  <c:v>#N/A</c:v>
                </c:pt>
                <c:pt idx="9">
                  <c:v>0.02</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0.06</c:v>
                </c:pt>
                <c:pt idx="8">
                  <c:v>#N/A</c:v>
                </c:pt>
                <c:pt idx="9">
                  <c:v>0.05</c:v>
                </c:pt>
              </c:numCache>
            </c:numRef>
          </c:val>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0.08</c:v>
                </c:pt>
                <c:pt idx="4">
                  <c:v>#N/A</c:v>
                </c:pt>
                <c:pt idx="5">
                  <c:v>0.11</c:v>
                </c:pt>
                <c:pt idx="6">
                  <c:v>#N/A</c:v>
                </c:pt>
                <c:pt idx="7">
                  <c:v>0.12</c:v>
                </c:pt>
                <c:pt idx="8">
                  <c:v>#N/A</c:v>
                </c:pt>
                <c:pt idx="9">
                  <c:v>0.19</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0.17</c:v>
                </c:pt>
                <c:pt idx="2">
                  <c:v>#N/A</c:v>
                </c:pt>
                <c:pt idx="3">
                  <c:v>0.26</c:v>
                </c:pt>
                <c:pt idx="4">
                  <c:v>#N/A</c:v>
                </c:pt>
                <c:pt idx="5">
                  <c:v>0.36</c:v>
                </c:pt>
                <c:pt idx="6">
                  <c:v>#N/A</c:v>
                </c:pt>
                <c:pt idx="7">
                  <c:v>0.32</c:v>
                </c:pt>
                <c:pt idx="8">
                  <c:v>#N/A</c:v>
                </c:pt>
                <c:pt idx="9">
                  <c:v>0.4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0.68</c:v>
                </c:pt>
                <c:pt idx="2">
                  <c:v>#N/A</c:v>
                </c:pt>
                <c:pt idx="3">
                  <c:v>0.42</c:v>
                </c:pt>
                <c:pt idx="4">
                  <c:v>#N/A</c:v>
                </c:pt>
                <c:pt idx="5">
                  <c:v>0.61</c:v>
                </c:pt>
                <c:pt idx="6">
                  <c:v>#N/A</c:v>
                </c:pt>
                <c:pt idx="7">
                  <c:v>0.48</c:v>
                </c:pt>
                <c:pt idx="8">
                  <c:v>#N/A</c:v>
                </c:pt>
                <c:pt idx="9">
                  <c:v>0.56000000000000005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0.04</c:v>
                </c:pt>
                <c:pt idx="2">
                  <c:v>#N/A</c:v>
                </c:pt>
                <c:pt idx="3">
                  <c:v>0.02</c:v>
                </c:pt>
                <c:pt idx="4">
                  <c:v>#N/A</c:v>
                </c:pt>
                <c:pt idx="5">
                  <c:v>0.02</c:v>
                </c:pt>
                <c:pt idx="6">
                  <c:v>#N/A</c:v>
                </c:pt>
                <c:pt idx="7">
                  <c:v>0.91</c:v>
                </c:pt>
                <c:pt idx="8">
                  <c:v>#N/A</c:v>
                </c:pt>
                <c:pt idx="9">
                  <c:v>0.92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5.26</c:v>
                </c:pt>
                <c:pt idx="2">
                  <c:v>#N/A</c:v>
                </c:pt>
                <c:pt idx="3">
                  <c:v>5.71</c:v>
                </c:pt>
                <c:pt idx="4">
                  <c:v>#N/A</c:v>
                </c:pt>
                <c:pt idx="5">
                  <c:v>5.51</c:v>
                </c:pt>
                <c:pt idx="6">
                  <c:v>#N/A</c:v>
                </c:pt>
                <c:pt idx="7">
                  <c:v>5.51</c:v>
                </c:pt>
                <c:pt idx="8">
                  <c:v>#N/A</c:v>
                </c:pt>
                <c:pt idx="9">
                  <c:v>5.21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5.29</c:v>
                </c:pt>
                <c:pt idx="2">
                  <c:v>#N/A</c:v>
                </c:pt>
                <c:pt idx="3">
                  <c:v>5.35</c:v>
                </c:pt>
                <c:pt idx="4">
                  <c:v>#N/A</c:v>
                </c:pt>
                <c:pt idx="5">
                  <c:v>6.15</c:v>
                </c:pt>
                <c:pt idx="6">
                  <c:v>#N/A</c:v>
                </c:pt>
                <c:pt idx="7">
                  <c:v>11.15</c:v>
                </c:pt>
                <c:pt idx="8">
                  <c:v>#N/A</c:v>
                </c:pt>
                <c:pt idx="9">
                  <c:v>7.36</c:v>
                </c:pt>
              </c:numCache>
            </c:numRef>
          </c:val>
        </c:ser>
        <c:dLbls>
          <c:showLegendKey val="0"/>
          <c:showVal val="0"/>
          <c:showCatName val="0"/>
          <c:showSerName val="0"/>
          <c:showPercent val="0"/>
          <c:showBubbleSize val="0"/>
        </c:dLbls>
        <c:gapWidth val="150"/>
        <c:overlap val="100"/>
        <c:axId val="193411712"/>
        <c:axId val="193421696"/>
      </c:barChart>
      <c:catAx>
        <c:axId val="19341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421696"/>
        <c:crosses val="autoZero"/>
        <c:auto val="1"/>
        <c:lblAlgn val="ctr"/>
        <c:lblOffset val="100"/>
        <c:tickLblSkip val="1"/>
        <c:tickMarkSkip val="1"/>
        <c:noMultiLvlLbl val="0"/>
      </c:catAx>
      <c:valAx>
        <c:axId val="19342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41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7780</c:v>
                </c:pt>
                <c:pt idx="5">
                  <c:v>7251</c:v>
                </c:pt>
                <c:pt idx="8">
                  <c:v>7625</c:v>
                </c:pt>
                <c:pt idx="11">
                  <c:v>7589</c:v>
                </c:pt>
                <c:pt idx="14">
                  <c:v>7546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748</c:v>
                </c:pt>
                <c:pt idx="3">
                  <c:v>708</c:v>
                </c:pt>
                <c:pt idx="6">
                  <c:v>773</c:v>
                </c:pt>
                <c:pt idx="9">
                  <c:v>740</c:v>
                </c:pt>
                <c:pt idx="12">
                  <c:v>735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1579</c:v>
                </c:pt>
                <c:pt idx="3">
                  <c:v>1606</c:v>
                </c:pt>
                <c:pt idx="6">
                  <c:v>1398</c:v>
                </c:pt>
                <c:pt idx="9">
                  <c:v>1105</c:v>
                </c:pt>
                <c:pt idx="12">
                  <c:v>878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6919</c:v>
                </c:pt>
                <c:pt idx="3">
                  <c:v>6695</c:v>
                </c:pt>
                <c:pt idx="6">
                  <c:v>6653</c:v>
                </c:pt>
                <c:pt idx="9">
                  <c:v>6598</c:v>
                </c:pt>
                <c:pt idx="12">
                  <c:v>6497</c:v>
                </c:pt>
              </c:numCache>
            </c:numRef>
          </c:val>
        </c:ser>
        <c:dLbls>
          <c:showLegendKey val="0"/>
          <c:showVal val="0"/>
          <c:showCatName val="0"/>
          <c:showSerName val="0"/>
          <c:showPercent val="0"/>
          <c:showBubbleSize val="0"/>
        </c:dLbls>
        <c:gapWidth val="100"/>
        <c:overlap val="100"/>
        <c:axId val="192190720"/>
        <c:axId val="192201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1466</c:v>
                </c:pt>
                <c:pt idx="2">
                  <c:v>#N/A</c:v>
                </c:pt>
                <c:pt idx="3">
                  <c:v>#N/A</c:v>
                </c:pt>
                <c:pt idx="4">
                  <c:v>1758</c:v>
                </c:pt>
                <c:pt idx="5">
                  <c:v>#N/A</c:v>
                </c:pt>
                <c:pt idx="6">
                  <c:v>#N/A</c:v>
                </c:pt>
                <c:pt idx="7">
                  <c:v>1199</c:v>
                </c:pt>
                <c:pt idx="8">
                  <c:v>#N/A</c:v>
                </c:pt>
                <c:pt idx="9">
                  <c:v>#N/A</c:v>
                </c:pt>
                <c:pt idx="10">
                  <c:v>854</c:v>
                </c:pt>
                <c:pt idx="11">
                  <c:v>#N/A</c:v>
                </c:pt>
                <c:pt idx="12">
                  <c:v>#N/A</c:v>
                </c:pt>
                <c:pt idx="13">
                  <c:v>564</c:v>
                </c:pt>
                <c:pt idx="14">
                  <c:v>#N/A</c:v>
                </c:pt>
              </c:numCache>
            </c:numRef>
          </c:val>
          <c:smooth val="0"/>
        </c:ser>
        <c:dLbls>
          <c:showLegendKey val="0"/>
          <c:showVal val="0"/>
          <c:showCatName val="0"/>
          <c:showSerName val="0"/>
          <c:showPercent val="0"/>
          <c:showBubbleSize val="0"/>
        </c:dLbls>
        <c:marker val="1"/>
        <c:smooth val="0"/>
        <c:axId val="192190720"/>
        <c:axId val="192201088"/>
      </c:lineChart>
      <c:catAx>
        <c:axId val="19219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201088"/>
        <c:crosses val="autoZero"/>
        <c:auto val="1"/>
        <c:lblAlgn val="ctr"/>
        <c:lblOffset val="100"/>
        <c:tickLblSkip val="1"/>
        <c:tickMarkSkip val="1"/>
        <c:noMultiLvlLbl val="0"/>
      </c:catAx>
      <c:valAx>
        <c:axId val="19220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19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54056</c:v>
                </c:pt>
                <c:pt idx="5">
                  <c:v>55272</c:v>
                </c:pt>
                <c:pt idx="8">
                  <c:v>56845</c:v>
                </c:pt>
                <c:pt idx="11">
                  <c:v>59586</c:v>
                </c:pt>
                <c:pt idx="14">
                  <c:v>59593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13175</c:v>
                </c:pt>
                <c:pt idx="5">
                  <c:v>13851</c:v>
                </c:pt>
                <c:pt idx="8">
                  <c:v>15884</c:v>
                </c:pt>
                <c:pt idx="11">
                  <c:v>15183</c:v>
                </c:pt>
                <c:pt idx="14">
                  <c:v>15489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18994</c:v>
                </c:pt>
                <c:pt idx="5">
                  <c:v>18030</c:v>
                </c:pt>
                <c:pt idx="8">
                  <c:v>18715</c:v>
                </c:pt>
                <c:pt idx="11">
                  <c:v>19230</c:v>
                </c:pt>
                <c:pt idx="14">
                  <c:v>22379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13</c:v>
                </c:pt>
                <c:pt idx="3">
                  <c:v>24</c:v>
                </c:pt>
                <c:pt idx="6">
                  <c:v>10</c:v>
                </c:pt>
                <c:pt idx="9">
                  <c:v>18</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18661</c:v>
                </c:pt>
                <c:pt idx="3">
                  <c:v>17891</c:v>
                </c:pt>
                <c:pt idx="6">
                  <c:v>17419</c:v>
                </c:pt>
                <c:pt idx="9">
                  <c:v>16771</c:v>
                </c:pt>
                <c:pt idx="12">
                  <c:v>16244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7464</c:v>
                </c:pt>
                <c:pt idx="3">
                  <c:v>6927</c:v>
                </c:pt>
                <c:pt idx="6">
                  <c:v>6670</c:v>
                </c:pt>
                <c:pt idx="9">
                  <c:v>6248</c:v>
                </c:pt>
                <c:pt idx="12">
                  <c:v>5859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12004</c:v>
                </c:pt>
                <c:pt idx="3">
                  <c:v>12793</c:v>
                </c:pt>
                <c:pt idx="6">
                  <c:v>12880</c:v>
                </c:pt>
                <c:pt idx="9">
                  <c:v>12333</c:v>
                </c:pt>
                <c:pt idx="12">
                  <c:v>10506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401</c:v>
                </c:pt>
                <c:pt idx="3">
                  <c:v>972</c:v>
                </c:pt>
                <c:pt idx="6">
                  <c:v>763</c:v>
                </c:pt>
                <c:pt idx="9">
                  <c:v>596</c:v>
                </c:pt>
                <c:pt idx="12">
                  <c:v>378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51918</c:v>
                </c:pt>
                <c:pt idx="3">
                  <c:v>49301</c:v>
                </c:pt>
                <c:pt idx="6">
                  <c:v>49915</c:v>
                </c:pt>
                <c:pt idx="9">
                  <c:v>49798</c:v>
                </c:pt>
                <c:pt idx="12">
                  <c:v>50457</c:v>
                </c:pt>
              </c:numCache>
            </c:numRef>
          </c:val>
        </c:ser>
        <c:dLbls>
          <c:showLegendKey val="0"/>
          <c:showVal val="0"/>
          <c:showCatName val="0"/>
          <c:showSerName val="0"/>
          <c:showPercent val="0"/>
          <c:showBubbleSize val="0"/>
        </c:dLbls>
        <c:gapWidth val="100"/>
        <c:overlap val="100"/>
        <c:axId val="193374464"/>
        <c:axId val="193794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4236</c:v>
                </c:pt>
                <c:pt idx="2">
                  <c:v>#N/A</c:v>
                </c:pt>
                <c:pt idx="3">
                  <c:v>#N/A</c:v>
                </c:pt>
                <c:pt idx="4">
                  <c:v>755</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3374464"/>
        <c:axId val="193794432"/>
      </c:lineChart>
      <c:catAx>
        <c:axId val="19337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3794432"/>
        <c:crosses val="autoZero"/>
        <c:auto val="1"/>
        <c:lblAlgn val="ctr"/>
        <c:lblOffset val="100"/>
        <c:tickLblSkip val="1"/>
        <c:tickMarkSkip val="1"/>
        <c:noMultiLvlLbl val="0"/>
      </c:catAx>
      <c:valAx>
        <c:axId val="19379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37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茨城県日立市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191,293
189,985
225.55
72,695,256
68,531,124
2,936,437
38,902,380
50,456,578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業績回復等に伴う法人税の増収などにより、単年度の指数が上昇したことから、</a:t>
          </a:r>
          <a:r>
            <a:rPr lang="en-US" altLang="ja-JP" sz="1300" b="0" i="0" baseline="0">
              <a:solidFill>
                <a:schemeClr val="dk1"/>
              </a:solidFill>
              <a:effectLst/>
              <a:latin typeface="+mn-lt"/>
              <a:ea typeface="+mn-ea"/>
              <a:cs typeface="+mn-cs"/>
            </a:rPr>
            <a:t>3</a:t>
          </a:r>
          <a:r>
            <a:rPr lang="ja-JP" altLang="en-US" sz="1300" b="0" i="0" baseline="0">
              <a:solidFill>
                <a:schemeClr val="dk1"/>
              </a:solidFill>
              <a:effectLst/>
              <a:latin typeface="+mn-lt"/>
              <a:ea typeface="+mn-ea"/>
              <a:cs typeface="+mn-cs"/>
            </a:rPr>
            <a:t>か年平均の指数も</a:t>
          </a:r>
          <a:r>
            <a:rPr lang="ja-JP" altLang="ja-JP" sz="1300" b="0" i="0" baseline="0">
              <a:solidFill>
                <a:schemeClr val="dk1"/>
              </a:solidFill>
              <a:effectLst/>
              <a:latin typeface="+mn-lt"/>
              <a:ea typeface="+mn-ea"/>
              <a:cs typeface="+mn-cs"/>
            </a:rPr>
            <a:t>前年度より０．０１ポイント</a:t>
          </a:r>
          <a:r>
            <a:rPr lang="ja-JP" altLang="en-US" sz="1300" b="0" i="0" baseline="0">
              <a:solidFill>
                <a:schemeClr val="dk1"/>
              </a:solidFill>
              <a:effectLst/>
              <a:latin typeface="+mn-lt"/>
              <a:ea typeface="+mn-ea"/>
              <a:cs typeface="+mn-cs"/>
            </a:rPr>
            <a:t>上昇</a:t>
          </a:r>
          <a:r>
            <a:rPr lang="ja-JP" altLang="ja-JP" sz="1300" b="0" i="0" baseline="0">
              <a:solidFill>
                <a:schemeClr val="dk1"/>
              </a:solidFill>
              <a:effectLst/>
              <a:latin typeface="+mn-lt"/>
              <a:ea typeface="+mn-ea"/>
              <a:cs typeface="+mn-cs"/>
            </a:rPr>
            <a:t>した。</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今後、</a:t>
          </a:r>
          <a:r>
            <a:rPr lang="ja-JP" altLang="ja-JP" sz="1300" b="0" i="0" baseline="0">
              <a:solidFill>
                <a:schemeClr val="dk1"/>
              </a:solidFill>
              <a:effectLst/>
              <a:latin typeface="+mn-lt"/>
              <a:ea typeface="+mn-ea"/>
              <a:cs typeface="+mn-cs"/>
            </a:rPr>
            <a:t>人口減少によ</a:t>
          </a:r>
          <a:r>
            <a:rPr lang="ja-JP" altLang="en-US" sz="1300" b="0" i="0" baseline="0">
              <a:solidFill>
                <a:schemeClr val="dk1"/>
              </a:solidFill>
              <a:effectLst/>
              <a:latin typeface="+mn-lt"/>
              <a:ea typeface="+mn-ea"/>
              <a:cs typeface="+mn-cs"/>
            </a:rPr>
            <a:t>る市税</a:t>
          </a:r>
          <a:r>
            <a:rPr lang="ja-JP" altLang="ja-JP" sz="1300" b="0" i="0" baseline="0">
              <a:solidFill>
                <a:schemeClr val="dk1"/>
              </a:solidFill>
              <a:effectLst/>
              <a:latin typeface="+mn-lt"/>
              <a:ea typeface="+mn-ea"/>
              <a:cs typeface="+mn-cs"/>
            </a:rPr>
            <a:t>の減収が見込まれるため、引き続き徴税力を強化するなど、財政基盤の安定化の確立に努める。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41</xdr:row>
      <xdr:rowOff>52070</xdr:rowOff>
    </xdr:from>
    <xdr:to>
      <xdr:col>7</xdr:col>
      <xdr:colOff>152400</xdr:colOff>
      <xdr:row>44</xdr:row>
      <xdr:rowOff>116840</xdr:rowOff>
    </xdr:to>
    <xdr:cxnSp macro="">
      <xdr:nvCxnSpPr>
        <xdr:cNvPr id="61" name="直線コネクタ 60"/>
        <xdr:cNvCxnSpPr/>
      </xdr:nvCxnSpPr>
      <xdr:spPr>
        <a:xfrm flipV="1">
          <a:off x="4953000" y="7081520"/>
          <a:ext cx="0" cy="579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138447</xdr:rowOff>
    </xdr:from>
    <xdr:ext cx="762000" cy="259045"/>
    <xdr:sp macro="" textlink="">
      <xdr:nvSpPr>
        <xdr:cNvPr id="64" name="財政力最大値テキスト"/>
        <xdr:cNvSpPr txBox="1"/>
      </xdr:nvSpPr>
      <xdr:spPr>
        <a:xfrm>
          <a:off x="5041900" y="682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0.83</a:t>
          </a:r>
          <a:endParaRPr kumimoji="1" lang="ja-JP" altLang="en-US" sz="1000" b="1">
            <a:latin typeface="ＭＳ Ｐゴシック"/>
          </a:endParaRPr>
        </a:p>
      </xdr:txBody>
    </xdr:sp>
    <xdr:clientData/>
  </xdr:oneCellAnchor>
  <xdr:twoCellAnchor>
    <xdr:from>
      <xdr:col>7</xdr:col>
      <xdr:colOff>63500</xdr:colOff>
      <xdr:row>41</xdr:row>
      <xdr:rowOff>52070</xdr:rowOff>
    </xdr:from>
    <xdr:to>
      <xdr:col>7</xdr:col>
      <xdr:colOff>241300</xdr:colOff>
      <xdr:row>41</xdr:row>
      <xdr:rowOff>52070</xdr:rowOff>
    </xdr:to>
    <xdr:cxnSp macro="">
      <xdr:nvCxnSpPr>
        <xdr:cNvPr id="65" name="直線コネクタ 64"/>
        <xdr:cNvCxnSpPr/>
      </xdr:nvCxnSpPr>
      <xdr:spPr>
        <a:xfrm>
          <a:off x="4864100" y="7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52070</xdr:rowOff>
    </xdr:from>
    <xdr:to>
      <xdr:col>7</xdr:col>
      <xdr:colOff>152400</xdr:colOff>
      <xdr:row>41</xdr:row>
      <xdr:rowOff>100330</xdr:rowOff>
    </xdr:to>
    <xdr:cxnSp macro="">
      <xdr:nvCxnSpPr>
        <xdr:cNvPr id="66" name="直線コネクタ 65"/>
        <xdr:cNvCxnSpPr/>
      </xdr:nvCxnSpPr>
      <xdr:spPr>
        <a:xfrm flipV="1">
          <a:off x="4114800" y="708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91457</xdr:rowOff>
    </xdr:from>
    <xdr:ext cx="762000" cy="259045"/>
    <xdr:sp macro="" textlink="">
      <xdr:nvSpPr>
        <xdr:cNvPr id="67" name="財政力平均値テキスト"/>
        <xdr:cNvSpPr txBox="1"/>
      </xdr:nvSpPr>
      <xdr:spPr>
        <a:xfrm>
          <a:off x="5041900" y="729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119380</xdr:rowOff>
    </xdr:from>
    <xdr:to>
      <xdr:col>7</xdr:col>
      <xdr:colOff>203200</xdr:colOff>
      <xdr:row>43</xdr:row>
      <xdr:rowOff>49530</xdr:rowOff>
    </xdr:to>
    <xdr:sp macro="" textlink="">
      <xdr:nvSpPr>
        <xdr:cNvPr id="68" name="フローチャート : 判断 67"/>
        <xdr:cNvSpPr/>
      </xdr:nvSpPr>
      <xdr:spPr>
        <a:xfrm>
          <a:off x="49022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52070</xdr:rowOff>
    </xdr:from>
    <xdr:to>
      <xdr:col>6</xdr:col>
      <xdr:colOff>0</xdr:colOff>
      <xdr:row>41</xdr:row>
      <xdr:rowOff>100330</xdr:rowOff>
    </xdr:to>
    <xdr:cxnSp macro="">
      <xdr:nvCxnSpPr>
        <xdr:cNvPr id="69" name="直線コネクタ 68"/>
        <xdr:cNvCxnSpPr/>
      </xdr:nvCxnSpPr>
      <xdr:spPr>
        <a:xfrm>
          <a:off x="3225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119380</xdr:rowOff>
    </xdr:from>
    <xdr:to>
      <xdr:col>6</xdr:col>
      <xdr:colOff>50800</xdr:colOff>
      <xdr:row>43</xdr:row>
      <xdr:rowOff>49530</xdr:rowOff>
    </xdr:to>
    <xdr:sp macro="" textlink="">
      <xdr:nvSpPr>
        <xdr:cNvPr id="70" name="フローチャート : 判断 69"/>
        <xdr:cNvSpPr/>
      </xdr:nvSpPr>
      <xdr:spPr>
        <a:xfrm>
          <a:off x="4064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34307</xdr:rowOff>
    </xdr:from>
    <xdr:ext cx="736600" cy="259045"/>
    <xdr:sp macro="" textlink="">
      <xdr:nvSpPr>
        <xdr:cNvPr id="71" name="テキスト ボックス 70"/>
        <xdr:cNvSpPr txBox="1"/>
      </xdr:nvSpPr>
      <xdr:spPr>
        <a:xfrm>
          <a:off x="3733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41</xdr:row>
      <xdr:rowOff>52070</xdr:rowOff>
    </xdr:to>
    <xdr:cxnSp macro="">
      <xdr:nvCxnSpPr>
        <xdr:cNvPr id="72" name="直線コネクタ 71"/>
        <xdr:cNvCxnSpPr/>
      </xdr:nvCxnSpPr>
      <xdr:spPr>
        <a:xfrm>
          <a:off x="2336800" y="698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71120</xdr:rowOff>
    </xdr:from>
    <xdr:to>
      <xdr:col>4</xdr:col>
      <xdr:colOff>533400</xdr:colOff>
      <xdr:row>43</xdr:row>
      <xdr:rowOff>1270</xdr:rowOff>
    </xdr:to>
    <xdr:sp macro="" textlink="">
      <xdr:nvSpPr>
        <xdr:cNvPr id="73" name="フローチャート : 判断 72"/>
        <xdr:cNvSpPr/>
      </xdr:nvSpPr>
      <xdr:spPr>
        <a:xfrm>
          <a:off x="3175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157497</xdr:rowOff>
    </xdr:from>
    <xdr:ext cx="762000" cy="259045"/>
    <xdr:sp macro="" textlink="">
      <xdr:nvSpPr>
        <xdr:cNvPr id="74" name="テキスト ボックス 73"/>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153670</xdr:rowOff>
    </xdr:from>
    <xdr:to>
      <xdr:col>3</xdr:col>
      <xdr:colOff>279400</xdr:colOff>
      <xdr:row>40</xdr:row>
      <xdr:rowOff>127000</xdr:rowOff>
    </xdr:to>
    <xdr:cxnSp macro="">
      <xdr:nvCxnSpPr>
        <xdr:cNvPr id="75" name="直線コネクタ 74"/>
        <xdr:cNvCxnSpPr/>
      </xdr:nvCxnSpPr>
      <xdr:spPr>
        <a:xfrm>
          <a:off x="1447800" y="6840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107950</xdr:rowOff>
    </xdr:from>
    <xdr:to>
      <xdr:col>3</xdr:col>
      <xdr:colOff>330200</xdr:colOff>
      <xdr:row>38</xdr:row>
      <xdr:rowOff>38100</xdr:rowOff>
    </xdr:to>
    <xdr:sp macro="" textlink="">
      <xdr:nvSpPr>
        <xdr:cNvPr id="76" name="フローチャート : 判断 75"/>
        <xdr:cNvSpPr/>
      </xdr:nvSpPr>
      <xdr:spPr>
        <a:xfrm>
          <a:off x="2286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77" name="テキスト ボックス 76"/>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0.95</a:t>
          </a:r>
          <a:endParaRPr kumimoji="1" lang="ja-JP" altLang="en-US" sz="1000" b="1">
            <a:solidFill>
              <a:srgbClr val="00008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78" name="フローチャート : 判断 77"/>
        <xdr:cNvSpPr/>
      </xdr:nvSpPr>
      <xdr:spPr>
        <a:xfrm>
          <a:off x="139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149877</xdr:rowOff>
    </xdr:from>
    <xdr:ext cx="762000" cy="259045"/>
    <xdr:sp macro="" textlink="">
      <xdr:nvSpPr>
        <xdr:cNvPr id="79" name="テキスト ボックス 78"/>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1270</xdr:rowOff>
    </xdr:from>
    <xdr:to>
      <xdr:col>7</xdr:col>
      <xdr:colOff>203200</xdr:colOff>
      <xdr:row>41</xdr:row>
      <xdr:rowOff>102870</xdr:rowOff>
    </xdr:to>
    <xdr:sp macro="" textlink="">
      <xdr:nvSpPr>
        <xdr:cNvPr id="85" name="円/楕円 84"/>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93997</xdr:rowOff>
    </xdr:from>
    <xdr:ext cx="762000" cy="259045"/>
    <xdr:sp macro="" textlink="">
      <xdr:nvSpPr>
        <xdr:cNvPr id="86" name="財政力該当値テキスト"/>
        <xdr:cNvSpPr txBox="1"/>
      </xdr:nvSpPr>
      <xdr:spPr>
        <a:xfrm>
          <a:off x="50419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49530</xdr:rowOff>
    </xdr:from>
    <xdr:to>
      <xdr:col>6</xdr:col>
      <xdr:colOff>50800</xdr:colOff>
      <xdr:row>41</xdr:row>
      <xdr:rowOff>151130</xdr:rowOff>
    </xdr:to>
    <xdr:sp macro="" textlink="">
      <xdr:nvSpPr>
        <xdr:cNvPr id="87" name="円/楕円 86"/>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161307</xdr:rowOff>
    </xdr:from>
    <xdr:ext cx="736600" cy="259045"/>
    <xdr:sp macro="" textlink="">
      <xdr:nvSpPr>
        <xdr:cNvPr id="88" name="テキスト ボックス 87"/>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1270</xdr:rowOff>
    </xdr:from>
    <xdr:to>
      <xdr:col>4</xdr:col>
      <xdr:colOff>533400</xdr:colOff>
      <xdr:row>41</xdr:row>
      <xdr:rowOff>102870</xdr:rowOff>
    </xdr:to>
    <xdr:sp macro="" textlink="">
      <xdr:nvSpPr>
        <xdr:cNvPr id="89" name="円/楕円 88"/>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113047</xdr:rowOff>
    </xdr:from>
    <xdr:ext cx="762000" cy="259045"/>
    <xdr:sp macro="" textlink="">
      <xdr:nvSpPr>
        <xdr:cNvPr id="90" name="テキスト ボックス 89"/>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1" name="円/楕円 90"/>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92" name="テキスト ボックス 91"/>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102870</xdr:rowOff>
    </xdr:from>
    <xdr:to>
      <xdr:col>2</xdr:col>
      <xdr:colOff>127000</xdr:colOff>
      <xdr:row>40</xdr:row>
      <xdr:rowOff>33020</xdr:rowOff>
    </xdr:to>
    <xdr:sp macro="" textlink="">
      <xdr:nvSpPr>
        <xdr:cNvPr id="93" name="円/楕円 92"/>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17797</xdr:rowOff>
    </xdr:from>
    <xdr:ext cx="762000" cy="259045"/>
    <xdr:sp macro="" textlink="">
      <xdr:nvSpPr>
        <xdr:cNvPr id="94" name="テキスト ボックス 93"/>
        <xdr:cNvSpPr txBox="1"/>
      </xdr:nvSpPr>
      <xdr:spPr>
        <a:xfrm>
          <a:off x="1066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行財政改革において継続的に進めてきた</a:t>
          </a:r>
          <a:r>
            <a:rPr lang="ja-JP" altLang="ja-JP" sz="1300" b="0" i="0" baseline="0">
              <a:solidFill>
                <a:schemeClr val="dk1"/>
              </a:solidFill>
              <a:effectLst/>
              <a:latin typeface="+mn-lt"/>
              <a:ea typeface="+mn-ea"/>
              <a:cs typeface="+mn-cs"/>
            </a:rPr>
            <a:t>定員管理の適正化</a:t>
          </a:r>
          <a:r>
            <a:rPr lang="ja-JP" altLang="en-US" sz="1300" b="0" i="0" baseline="0">
              <a:solidFill>
                <a:schemeClr val="dk1"/>
              </a:solidFill>
              <a:effectLst/>
              <a:latin typeface="+mn-lt"/>
              <a:ea typeface="+mn-ea"/>
              <a:cs typeface="+mn-cs"/>
            </a:rPr>
            <a:t>により、人件費の比率は低下したが、扶助費や物件費等の比率が上昇し、また、市税が減少したため、</a:t>
          </a:r>
          <a:r>
            <a:rPr lang="ja-JP" altLang="ja-JP" sz="1300" b="0" i="0" baseline="0">
              <a:solidFill>
                <a:schemeClr val="dk1"/>
              </a:solidFill>
              <a:effectLst/>
              <a:latin typeface="+mn-lt"/>
              <a:ea typeface="+mn-ea"/>
              <a:cs typeface="+mn-cs"/>
            </a:rPr>
            <a:t>前年度より</a:t>
          </a:r>
          <a:r>
            <a:rPr lang="ja-JP" altLang="en-US" sz="1300" b="0" i="0" baseline="0">
              <a:solidFill>
                <a:schemeClr val="dk1"/>
              </a:solidFill>
              <a:effectLst/>
              <a:latin typeface="+mn-lt"/>
              <a:ea typeface="+mn-ea"/>
              <a:cs typeface="+mn-cs"/>
            </a:rPr>
            <a:t>１．２</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悪化した</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引き続き、行財政改革</a:t>
          </a:r>
          <a:r>
            <a:rPr lang="ja-JP" altLang="en-US" sz="1300" b="0" i="0" baseline="0">
              <a:solidFill>
                <a:schemeClr val="dk1"/>
              </a:solidFill>
              <a:effectLst/>
              <a:latin typeface="+mn-lt"/>
              <a:ea typeface="+mn-ea"/>
              <a:cs typeface="+mn-cs"/>
            </a:rPr>
            <a:t>や経常経費削減に</a:t>
          </a:r>
          <a:r>
            <a:rPr lang="ja-JP" altLang="ja-JP" sz="1300" b="0" i="0" baseline="0">
              <a:solidFill>
                <a:schemeClr val="dk1"/>
              </a:solidFill>
              <a:effectLst/>
              <a:latin typeface="+mn-lt"/>
              <a:ea typeface="+mn-ea"/>
              <a:cs typeface="+mn-cs"/>
            </a:rPr>
            <a:t>取り組み、財政運営の健全化を図っていく。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65</xdr:row>
      <xdr:rowOff>36830</xdr:rowOff>
    </xdr:from>
    <xdr:to>
      <xdr:col>7</xdr:col>
      <xdr:colOff>152400</xdr:colOff>
      <xdr:row>66</xdr:row>
      <xdr:rowOff>34290</xdr:rowOff>
    </xdr:to>
    <xdr:cxnSp macro="">
      <xdr:nvCxnSpPr>
        <xdr:cNvPr id="122" name="直線コネクタ 121"/>
        <xdr:cNvCxnSpPr/>
      </xdr:nvCxnSpPr>
      <xdr:spPr>
        <a:xfrm flipV="1">
          <a:off x="4953000" y="11181080"/>
          <a:ext cx="0" cy="168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6367</xdr:rowOff>
    </xdr:from>
    <xdr:ext cx="762000" cy="259045"/>
    <xdr:sp macro="" textlink="">
      <xdr:nvSpPr>
        <xdr:cNvPr id="123"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7</xdr:col>
      <xdr:colOff>63500</xdr:colOff>
      <xdr:row>66</xdr:row>
      <xdr:rowOff>34290</xdr:rowOff>
    </xdr:from>
    <xdr:to>
      <xdr:col>7</xdr:col>
      <xdr:colOff>241300</xdr:colOff>
      <xdr:row>66</xdr:row>
      <xdr:rowOff>34290</xdr:rowOff>
    </xdr:to>
    <xdr:cxnSp macro="">
      <xdr:nvCxnSpPr>
        <xdr:cNvPr id="124" name="直線コネクタ 123"/>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123207</xdr:rowOff>
    </xdr:from>
    <xdr:ext cx="762000" cy="259045"/>
    <xdr:sp macro="" textlink="">
      <xdr:nvSpPr>
        <xdr:cNvPr id="125" name="財政構造の弾力性最大値テキスト"/>
        <xdr:cNvSpPr txBox="1"/>
      </xdr:nvSpPr>
      <xdr:spPr>
        <a:xfrm>
          <a:off x="5041900" y="1092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7</xdr:col>
      <xdr:colOff>63500</xdr:colOff>
      <xdr:row>65</xdr:row>
      <xdr:rowOff>36830</xdr:rowOff>
    </xdr:from>
    <xdr:to>
      <xdr:col>7</xdr:col>
      <xdr:colOff>241300</xdr:colOff>
      <xdr:row>65</xdr:row>
      <xdr:rowOff>36830</xdr:rowOff>
    </xdr:to>
    <xdr:cxnSp macro="">
      <xdr:nvCxnSpPr>
        <xdr:cNvPr id="126" name="直線コネクタ 125"/>
        <xdr:cNvCxnSpPr/>
      </xdr:nvCxnSpPr>
      <xdr:spPr>
        <a:xfrm>
          <a:off x="4864100" y="1118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65</xdr:row>
      <xdr:rowOff>36830</xdr:rowOff>
    </xdr:to>
    <xdr:cxnSp macro="">
      <xdr:nvCxnSpPr>
        <xdr:cNvPr id="127" name="直線コネクタ 126"/>
        <xdr:cNvCxnSpPr/>
      </xdr:nvCxnSpPr>
      <xdr:spPr>
        <a:xfrm>
          <a:off x="4114800" y="1089152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30497</xdr:rowOff>
    </xdr:from>
    <xdr:ext cx="762000" cy="259045"/>
    <xdr:sp macro="" textlink="">
      <xdr:nvSpPr>
        <xdr:cNvPr id="128" name="財政構造の弾力性平均値テキスト"/>
        <xdr:cNvSpPr txBox="1"/>
      </xdr:nvSpPr>
      <xdr:spPr>
        <a:xfrm>
          <a:off x="5041900" y="1117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58420</xdr:rowOff>
    </xdr:from>
    <xdr:to>
      <xdr:col>7</xdr:col>
      <xdr:colOff>203200</xdr:colOff>
      <xdr:row>65</xdr:row>
      <xdr:rowOff>160020</xdr:rowOff>
    </xdr:to>
    <xdr:sp macro="" textlink="">
      <xdr:nvSpPr>
        <xdr:cNvPr id="129" name="フローチャート : 判断 128"/>
        <xdr:cNvSpPr/>
      </xdr:nvSpPr>
      <xdr:spPr>
        <a:xfrm>
          <a:off x="49022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162560</xdr:rowOff>
    </xdr:to>
    <xdr:cxnSp macro="">
      <xdr:nvCxnSpPr>
        <xdr:cNvPr id="130" name="直線コネクタ 129"/>
        <xdr:cNvCxnSpPr/>
      </xdr:nvCxnSpPr>
      <xdr:spPr>
        <a:xfrm flipV="1">
          <a:off x="3225800" y="1089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1" name="フローチャート : 判断 130"/>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168927</xdr:rowOff>
    </xdr:from>
    <xdr:ext cx="736600" cy="259045"/>
    <xdr:sp macro="" textlink="">
      <xdr:nvSpPr>
        <xdr:cNvPr id="132" name="テキスト ボックス 131"/>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162560</xdr:rowOff>
    </xdr:from>
    <xdr:to>
      <xdr:col>4</xdr:col>
      <xdr:colOff>482600</xdr:colOff>
      <xdr:row>67</xdr:row>
      <xdr:rowOff>80010</xdr:rowOff>
    </xdr:to>
    <xdr:cxnSp macro="">
      <xdr:nvCxnSpPr>
        <xdr:cNvPr id="133" name="直線コネクタ 132"/>
        <xdr:cNvCxnSpPr/>
      </xdr:nvCxnSpPr>
      <xdr:spPr>
        <a:xfrm flipV="1">
          <a:off x="2336800" y="1096391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4" name="フローチャート : 判断 133"/>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151147</xdr:rowOff>
    </xdr:from>
    <xdr:ext cx="762000" cy="259045"/>
    <xdr:sp macro="" textlink="">
      <xdr:nvSpPr>
        <xdr:cNvPr id="135" name="テキスト ボックス 134"/>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67</xdr:row>
      <xdr:rowOff>80010</xdr:rowOff>
    </xdr:to>
    <xdr:cxnSp macro="">
      <xdr:nvCxnSpPr>
        <xdr:cNvPr id="136" name="直線コネクタ 135"/>
        <xdr:cNvCxnSpPr/>
      </xdr:nvCxnSpPr>
      <xdr:spPr>
        <a:xfrm>
          <a:off x="1447800" y="1098804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58</xdr:row>
      <xdr:rowOff>3810</xdr:rowOff>
    </xdr:from>
    <xdr:to>
      <xdr:col>3</xdr:col>
      <xdr:colOff>330200</xdr:colOff>
      <xdr:row>58</xdr:row>
      <xdr:rowOff>105410</xdr:rowOff>
    </xdr:to>
    <xdr:sp macro="" textlink="">
      <xdr:nvSpPr>
        <xdr:cNvPr id="137" name="フローチャート : 判断 136"/>
        <xdr:cNvSpPr/>
      </xdr:nvSpPr>
      <xdr:spPr>
        <a:xfrm>
          <a:off x="22860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115587</xdr:rowOff>
    </xdr:from>
    <xdr:ext cx="762000" cy="259045"/>
    <xdr:sp macro="" textlink="">
      <xdr:nvSpPr>
        <xdr:cNvPr id="138" name="テキスト ボックス 137"/>
        <xdr:cNvSpPr txBox="1"/>
      </xdr:nvSpPr>
      <xdr:spPr>
        <a:xfrm>
          <a:off x="1955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95250</xdr:rowOff>
    </xdr:from>
    <xdr:to>
      <xdr:col>2</xdr:col>
      <xdr:colOff>127000</xdr:colOff>
      <xdr:row>61</xdr:row>
      <xdr:rowOff>25400</xdr:rowOff>
    </xdr:to>
    <xdr:sp macro="" textlink="">
      <xdr:nvSpPr>
        <xdr:cNvPr id="139" name="フローチャート : 判断 138"/>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35577</xdr:rowOff>
    </xdr:from>
    <xdr:ext cx="762000" cy="259045"/>
    <xdr:sp macro="" textlink="">
      <xdr:nvSpPr>
        <xdr:cNvPr id="140" name="テキスト ボックス 139"/>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46" name="円/楕円 145"/>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78757</xdr:rowOff>
    </xdr:from>
    <xdr:ext cx="762000" cy="259045"/>
    <xdr:sp macro="" textlink="">
      <xdr:nvSpPr>
        <xdr:cNvPr id="147" name="財政構造の弾力性該当値テキスト"/>
        <xdr:cNvSpPr txBox="1"/>
      </xdr:nvSpPr>
      <xdr:spPr>
        <a:xfrm>
          <a:off x="5041900" y="1105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48" name="円/楕円 147"/>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49" name="テキスト ボックス 148"/>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0" name="円/楕円 149"/>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26687</xdr:rowOff>
    </xdr:from>
    <xdr:ext cx="762000" cy="259045"/>
    <xdr:sp macro="" textlink="">
      <xdr:nvSpPr>
        <xdr:cNvPr id="151" name="テキスト ボックス 150"/>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29210</xdr:rowOff>
    </xdr:from>
    <xdr:to>
      <xdr:col>3</xdr:col>
      <xdr:colOff>330200</xdr:colOff>
      <xdr:row>67</xdr:row>
      <xdr:rowOff>130810</xdr:rowOff>
    </xdr:to>
    <xdr:sp macro="" textlink="">
      <xdr:nvSpPr>
        <xdr:cNvPr id="152" name="円/楕円 151"/>
        <xdr:cNvSpPr/>
      </xdr:nvSpPr>
      <xdr:spPr>
        <a:xfrm>
          <a:off x="2286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115587</xdr:rowOff>
    </xdr:from>
    <xdr:ext cx="762000" cy="259045"/>
    <xdr:sp macro="" textlink="">
      <xdr:nvSpPr>
        <xdr:cNvPr id="153" name="テキスト ボックス 152"/>
        <xdr:cNvSpPr txBox="1"/>
      </xdr:nvSpPr>
      <xdr:spPr>
        <a:xfrm>
          <a:off x="1955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4" name="円/楕円 153"/>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5" name="テキスト ボックス 154"/>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7" name="テキスト ボックス 156"/>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8" name="テキスト ボックス 157"/>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[108,445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職員数の削減</a:t>
          </a:r>
          <a:r>
            <a:rPr lang="ja-JP" altLang="en-US" sz="1300" b="0" i="0" baseline="0">
              <a:solidFill>
                <a:schemeClr val="dk1"/>
              </a:solidFill>
              <a:effectLst/>
              <a:latin typeface="+mn-lt"/>
              <a:ea typeface="+mn-ea"/>
              <a:cs typeface="+mn-cs"/>
            </a:rPr>
            <a:t>による人件費の減、学校耐震診断委託等の減による物件費の減に伴い、</a:t>
          </a:r>
          <a:r>
            <a:rPr lang="ja-JP" altLang="ja-JP" sz="1300" b="0" i="0" baseline="0">
              <a:solidFill>
                <a:schemeClr val="dk1"/>
              </a:solidFill>
              <a:effectLst/>
              <a:latin typeface="+mn-lt"/>
              <a:ea typeface="+mn-ea"/>
              <a:cs typeface="+mn-cs"/>
            </a:rPr>
            <a:t>人口</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人当たりの額</a:t>
          </a:r>
          <a:r>
            <a:rPr lang="ja-JP" altLang="en-US" sz="1300" b="0" i="0" baseline="0">
              <a:solidFill>
                <a:schemeClr val="dk1"/>
              </a:solidFill>
              <a:effectLst/>
              <a:latin typeface="+mn-lt"/>
              <a:ea typeface="+mn-ea"/>
              <a:cs typeface="+mn-cs"/>
            </a:rPr>
            <a:t>が減少した</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しかしながら、</a:t>
          </a:r>
          <a:r>
            <a:rPr lang="ja-JP" altLang="ja-JP" sz="1300" b="0" i="0" baseline="0">
              <a:solidFill>
                <a:schemeClr val="dk1"/>
              </a:solidFill>
              <a:effectLst/>
              <a:latin typeface="+mn-lt"/>
              <a:ea typeface="+mn-ea"/>
              <a:cs typeface="+mn-cs"/>
            </a:rPr>
            <a:t>類似団体との比較では、人口１人当たりの決算額が平均より高いため、 引き続き職員定員管理の適正化や物件費等の節減に努める。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24150</xdr:rowOff>
    </xdr:from>
    <xdr:to>
      <xdr:col>7</xdr:col>
      <xdr:colOff>152400</xdr:colOff>
      <xdr:row>86</xdr:row>
      <xdr:rowOff>26555</xdr:rowOff>
    </xdr:to>
    <xdr:cxnSp macro="">
      <xdr:nvCxnSpPr>
        <xdr:cNvPr id="183" name="直線コネクタ 182"/>
        <xdr:cNvCxnSpPr/>
      </xdr:nvCxnSpPr>
      <xdr:spPr>
        <a:xfrm flipV="1">
          <a:off x="4953000" y="13911600"/>
          <a:ext cx="0" cy="85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170082</xdr:rowOff>
    </xdr:from>
    <xdr:ext cx="762000" cy="259045"/>
    <xdr:sp macro="" textlink="">
      <xdr:nvSpPr>
        <xdr:cNvPr id="184" name="人件費・物件費等の状況最小値テキスト"/>
        <xdr:cNvSpPr txBox="1"/>
      </xdr:nvSpPr>
      <xdr:spPr>
        <a:xfrm>
          <a:off x="5041900" y="1474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108,445</a:t>
          </a:r>
          <a:endParaRPr kumimoji="1" lang="ja-JP" altLang="en-US" sz="1000" b="1">
            <a:latin typeface="ＭＳ Ｐゴシック"/>
          </a:endParaRPr>
        </a:p>
      </xdr:txBody>
    </xdr:sp>
    <xdr:clientData/>
  </xdr:oneCellAnchor>
  <xdr:twoCellAnchor>
    <xdr:from>
      <xdr:col>7</xdr:col>
      <xdr:colOff>63500</xdr:colOff>
      <xdr:row>86</xdr:row>
      <xdr:rowOff>26555</xdr:rowOff>
    </xdr:from>
    <xdr:to>
      <xdr:col>7</xdr:col>
      <xdr:colOff>241300</xdr:colOff>
      <xdr:row>86</xdr:row>
      <xdr:rowOff>26555</xdr:rowOff>
    </xdr:to>
    <xdr:cxnSp macro="">
      <xdr:nvCxnSpPr>
        <xdr:cNvPr id="185" name="直線コネクタ 184"/>
        <xdr:cNvCxnSpPr/>
      </xdr:nvCxnSpPr>
      <xdr:spPr>
        <a:xfrm>
          <a:off x="4864100" y="14771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110527</xdr:rowOff>
    </xdr:from>
    <xdr:ext cx="762000" cy="259045"/>
    <xdr:sp macro="" textlink="">
      <xdr:nvSpPr>
        <xdr:cNvPr id="186" name="人件費・物件費等の状況最大値テキスト"/>
        <xdr:cNvSpPr txBox="1"/>
      </xdr:nvSpPr>
      <xdr:spPr>
        <a:xfrm>
          <a:off x="5041900" y="1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90,632</a:t>
          </a:r>
          <a:endParaRPr kumimoji="1" lang="ja-JP" altLang="en-US" sz="1000" b="1">
            <a:latin typeface="ＭＳ Ｐゴシック"/>
          </a:endParaRPr>
        </a:p>
      </xdr:txBody>
    </xdr:sp>
    <xdr:clientData/>
  </xdr:oneCellAnchor>
  <xdr:twoCellAnchor>
    <xdr:from>
      <xdr:col>7</xdr:col>
      <xdr:colOff>63500</xdr:colOff>
      <xdr:row>81</xdr:row>
      <xdr:rowOff>24150</xdr:rowOff>
    </xdr:from>
    <xdr:to>
      <xdr:col>7</xdr:col>
      <xdr:colOff>241300</xdr:colOff>
      <xdr:row>81</xdr:row>
      <xdr:rowOff>24150</xdr:rowOff>
    </xdr:to>
    <xdr:cxnSp macro="">
      <xdr:nvCxnSpPr>
        <xdr:cNvPr id="187" name="直線コネクタ 186"/>
        <xdr:cNvCxnSpPr/>
      </xdr:nvCxnSpPr>
      <xdr:spPr>
        <a:xfrm>
          <a:off x="4864100" y="1391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26555</xdr:rowOff>
    </xdr:from>
    <xdr:to>
      <xdr:col>7</xdr:col>
      <xdr:colOff>152400</xdr:colOff>
      <xdr:row>87</xdr:row>
      <xdr:rowOff>156876</xdr:rowOff>
    </xdr:to>
    <xdr:cxnSp macro="">
      <xdr:nvCxnSpPr>
        <xdr:cNvPr id="188" name="直線コネクタ 187"/>
        <xdr:cNvCxnSpPr/>
      </xdr:nvCxnSpPr>
      <xdr:spPr>
        <a:xfrm flipV="1">
          <a:off x="4114800" y="14771255"/>
          <a:ext cx="838200" cy="30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123497</xdr:rowOff>
    </xdr:from>
    <xdr:ext cx="762000" cy="259045"/>
    <xdr:sp macro="" textlink="">
      <xdr:nvSpPr>
        <xdr:cNvPr id="189" name="人件費・物件費等の状況平均値テキスト"/>
        <xdr:cNvSpPr txBox="1"/>
      </xdr:nvSpPr>
      <xdr:spPr>
        <a:xfrm>
          <a:off x="5041900" y="1418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100,506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106970</xdr:rowOff>
    </xdr:from>
    <xdr:to>
      <xdr:col>7</xdr:col>
      <xdr:colOff>203200</xdr:colOff>
      <xdr:row>84</xdr:row>
      <xdr:rowOff>37120</xdr:rowOff>
    </xdr:to>
    <xdr:sp macro="" textlink="">
      <xdr:nvSpPr>
        <xdr:cNvPr id="190" name="フローチャート : 判断 189"/>
        <xdr:cNvSpPr/>
      </xdr:nvSpPr>
      <xdr:spPr>
        <a:xfrm>
          <a:off x="4902200" y="1433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156876</xdr:rowOff>
    </xdr:from>
    <xdr:to>
      <xdr:col>6</xdr:col>
      <xdr:colOff>0</xdr:colOff>
      <xdr:row>88</xdr:row>
      <xdr:rowOff>147193</xdr:rowOff>
    </xdr:to>
    <xdr:cxnSp macro="">
      <xdr:nvCxnSpPr>
        <xdr:cNvPr id="191" name="直線コネクタ 190"/>
        <xdr:cNvCxnSpPr/>
      </xdr:nvCxnSpPr>
      <xdr:spPr>
        <a:xfrm flipV="1">
          <a:off x="3225800" y="15073026"/>
          <a:ext cx="889000" cy="16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151966</xdr:rowOff>
    </xdr:from>
    <xdr:to>
      <xdr:col>6</xdr:col>
      <xdr:colOff>50800</xdr:colOff>
      <xdr:row>85</xdr:row>
      <xdr:rowOff>82116</xdr:rowOff>
    </xdr:to>
    <xdr:sp macro="" textlink="">
      <xdr:nvSpPr>
        <xdr:cNvPr id="192" name="フローチャート : 判断 191"/>
        <xdr:cNvSpPr/>
      </xdr:nvSpPr>
      <xdr:spPr>
        <a:xfrm>
          <a:off x="4064000" y="145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92293</xdr:rowOff>
    </xdr:from>
    <xdr:ext cx="736600" cy="259045"/>
    <xdr:sp macro="" textlink="">
      <xdr:nvSpPr>
        <xdr:cNvPr id="193" name="テキスト ボックス 192"/>
        <xdr:cNvSpPr txBox="1"/>
      </xdr:nvSpPr>
      <xdr:spPr>
        <a:xfrm>
          <a:off x="3733800" y="1432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104,991</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51428</xdr:rowOff>
    </xdr:from>
    <xdr:to>
      <xdr:col>4</xdr:col>
      <xdr:colOff>482600</xdr:colOff>
      <xdr:row>88</xdr:row>
      <xdr:rowOff>147193</xdr:rowOff>
    </xdr:to>
    <xdr:cxnSp macro="">
      <xdr:nvCxnSpPr>
        <xdr:cNvPr id="194" name="直線コネクタ 193"/>
        <xdr:cNvCxnSpPr/>
      </xdr:nvCxnSpPr>
      <xdr:spPr>
        <a:xfrm>
          <a:off x="2336800" y="14967578"/>
          <a:ext cx="889000" cy="26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154735</xdr:rowOff>
    </xdr:from>
    <xdr:to>
      <xdr:col>4</xdr:col>
      <xdr:colOff>533400</xdr:colOff>
      <xdr:row>86</xdr:row>
      <xdr:rowOff>84885</xdr:rowOff>
    </xdr:to>
    <xdr:sp macro="" textlink="">
      <xdr:nvSpPr>
        <xdr:cNvPr id="195" name="フローチャート : 判断 194"/>
        <xdr:cNvSpPr/>
      </xdr:nvSpPr>
      <xdr:spPr>
        <a:xfrm>
          <a:off x="3175000" y="147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95062</xdr:rowOff>
    </xdr:from>
    <xdr:ext cx="762000" cy="259045"/>
    <xdr:sp macro="" textlink="">
      <xdr:nvSpPr>
        <xdr:cNvPr id="196" name="テキスト ボックス 195"/>
        <xdr:cNvSpPr txBox="1"/>
      </xdr:nvSpPr>
      <xdr:spPr>
        <a:xfrm>
          <a:off x="2844800" y="1449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108,601</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167281</xdr:rowOff>
    </xdr:from>
    <xdr:to>
      <xdr:col>3</xdr:col>
      <xdr:colOff>279400</xdr:colOff>
      <xdr:row>87</xdr:row>
      <xdr:rowOff>51428</xdr:rowOff>
    </xdr:to>
    <xdr:cxnSp macro="">
      <xdr:nvCxnSpPr>
        <xdr:cNvPr id="197" name="直線コネクタ 196"/>
        <xdr:cNvCxnSpPr/>
      </xdr:nvCxnSpPr>
      <xdr:spPr>
        <a:xfrm>
          <a:off x="1447800" y="14911981"/>
          <a:ext cx="889000" cy="5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46952</xdr:rowOff>
    </xdr:from>
    <xdr:to>
      <xdr:col>3</xdr:col>
      <xdr:colOff>330200</xdr:colOff>
      <xdr:row>84</xdr:row>
      <xdr:rowOff>148552</xdr:rowOff>
    </xdr:to>
    <xdr:sp macro="" textlink="">
      <xdr:nvSpPr>
        <xdr:cNvPr id="198" name="フローチャート : 判断 197"/>
        <xdr:cNvSpPr/>
      </xdr:nvSpPr>
      <xdr:spPr>
        <a:xfrm>
          <a:off x="2286000" y="1444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158729</xdr:rowOff>
    </xdr:from>
    <xdr:ext cx="762000" cy="259045"/>
    <xdr:sp macro="" textlink="">
      <xdr:nvSpPr>
        <xdr:cNvPr id="199" name="テキスト ボックス 198"/>
        <xdr:cNvSpPr txBox="1"/>
      </xdr:nvSpPr>
      <xdr:spPr>
        <a:xfrm>
          <a:off x="1955800" y="1421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81989</xdr:rowOff>
    </xdr:from>
    <xdr:to>
      <xdr:col>2</xdr:col>
      <xdr:colOff>127000</xdr:colOff>
      <xdr:row>85</xdr:row>
      <xdr:rowOff>12139</xdr:rowOff>
    </xdr:to>
    <xdr:sp macro="" textlink="">
      <xdr:nvSpPr>
        <xdr:cNvPr id="200" name="フローチャート : 判断 199"/>
        <xdr:cNvSpPr/>
      </xdr:nvSpPr>
      <xdr:spPr>
        <a:xfrm>
          <a:off x="1397000" y="1448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22316</xdr:rowOff>
    </xdr:from>
    <xdr:ext cx="762000" cy="259045"/>
    <xdr:sp macro="" textlink="">
      <xdr:nvSpPr>
        <xdr:cNvPr id="201" name="テキスト ボックス 200"/>
        <xdr:cNvSpPr txBox="1"/>
      </xdr:nvSpPr>
      <xdr:spPr>
        <a:xfrm>
          <a:off x="1066800" y="1425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103,541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147205</xdr:rowOff>
    </xdr:from>
    <xdr:to>
      <xdr:col>7</xdr:col>
      <xdr:colOff>203200</xdr:colOff>
      <xdr:row>86</xdr:row>
      <xdr:rowOff>77355</xdr:rowOff>
    </xdr:to>
    <xdr:sp macro="" textlink="">
      <xdr:nvSpPr>
        <xdr:cNvPr id="207" name="円/楕円 206"/>
        <xdr:cNvSpPr/>
      </xdr:nvSpPr>
      <xdr:spPr>
        <a:xfrm>
          <a:off x="4902200" y="1472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43082</xdr:rowOff>
    </xdr:from>
    <xdr:ext cx="762000" cy="259045"/>
    <xdr:sp macro="" textlink="">
      <xdr:nvSpPr>
        <xdr:cNvPr id="208" name="人件費・物件費等の状況該当値テキスト"/>
        <xdr:cNvSpPr txBox="1"/>
      </xdr:nvSpPr>
      <xdr:spPr>
        <a:xfrm>
          <a:off x="5041900" y="1461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108,445</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106076</xdr:rowOff>
    </xdr:from>
    <xdr:to>
      <xdr:col>6</xdr:col>
      <xdr:colOff>50800</xdr:colOff>
      <xdr:row>88</xdr:row>
      <xdr:rowOff>36226</xdr:rowOff>
    </xdr:to>
    <xdr:sp macro="" textlink="">
      <xdr:nvSpPr>
        <xdr:cNvPr id="209" name="円/楕円 208"/>
        <xdr:cNvSpPr/>
      </xdr:nvSpPr>
      <xdr:spPr>
        <a:xfrm>
          <a:off x="4064000" y="1502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21003</xdr:rowOff>
    </xdr:from>
    <xdr:ext cx="736600" cy="259045"/>
    <xdr:sp macro="" textlink="">
      <xdr:nvSpPr>
        <xdr:cNvPr id="210" name="テキスト ボックス 209"/>
        <xdr:cNvSpPr txBox="1"/>
      </xdr:nvSpPr>
      <xdr:spPr>
        <a:xfrm>
          <a:off x="3733800" y="1510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114,698</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96393</xdr:rowOff>
    </xdr:from>
    <xdr:to>
      <xdr:col>4</xdr:col>
      <xdr:colOff>533400</xdr:colOff>
      <xdr:row>89</xdr:row>
      <xdr:rowOff>26543</xdr:rowOff>
    </xdr:to>
    <xdr:sp macro="" textlink="">
      <xdr:nvSpPr>
        <xdr:cNvPr id="211" name="円/楕円 210"/>
        <xdr:cNvSpPr/>
      </xdr:nvSpPr>
      <xdr:spPr>
        <a:xfrm>
          <a:off x="3175000" y="1518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11320</xdr:rowOff>
    </xdr:from>
    <xdr:ext cx="762000" cy="259045"/>
    <xdr:sp macro="" textlink="">
      <xdr:nvSpPr>
        <xdr:cNvPr id="212" name="テキスト ボックス 211"/>
        <xdr:cNvSpPr txBox="1"/>
      </xdr:nvSpPr>
      <xdr:spPr>
        <a:xfrm>
          <a:off x="2844800" y="1527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118,050</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628</xdr:rowOff>
    </xdr:from>
    <xdr:to>
      <xdr:col>3</xdr:col>
      <xdr:colOff>330200</xdr:colOff>
      <xdr:row>87</xdr:row>
      <xdr:rowOff>102228</xdr:rowOff>
    </xdr:to>
    <xdr:sp macro="" textlink="">
      <xdr:nvSpPr>
        <xdr:cNvPr id="213" name="円/楕円 212"/>
        <xdr:cNvSpPr/>
      </xdr:nvSpPr>
      <xdr:spPr>
        <a:xfrm>
          <a:off x="2286000" y="149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87005</xdr:rowOff>
    </xdr:from>
    <xdr:ext cx="762000" cy="259045"/>
    <xdr:sp macro="" textlink="">
      <xdr:nvSpPr>
        <xdr:cNvPr id="214" name="テキスト ボックス 213"/>
        <xdr:cNvSpPr txBox="1"/>
      </xdr:nvSpPr>
      <xdr:spPr>
        <a:xfrm>
          <a:off x="1955800" y="1500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112,513</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116481</xdr:rowOff>
    </xdr:from>
    <xdr:to>
      <xdr:col>2</xdr:col>
      <xdr:colOff>127000</xdr:colOff>
      <xdr:row>87</xdr:row>
      <xdr:rowOff>46631</xdr:rowOff>
    </xdr:to>
    <xdr:sp macro="" textlink="">
      <xdr:nvSpPr>
        <xdr:cNvPr id="215" name="円/楕円 214"/>
        <xdr:cNvSpPr/>
      </xdr:nvSpPr>
      <xdr:spPr>
        <a:xfrm>
          <a:off x="1397000" y="148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31408</xdr:rowOff>
    </xdr:from>
    <xdr:ext cx="762000" cy="259045"/>
    <xdr:sp macro="" textlink="">
      <xdr:nvSpPr>
        <xdr:cNvPr id="216" name="テキスト ボックス 215"/>
        <xdr:cNvSpPr txBox="1"/>
      </xdr:nvSpPr>
      <xdr:spPr>
        <a:xfrm>
          <a:off x="1066800" y="1494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8" name="テキスト ボックス 217"/>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9" name="テキスト ボックス 218"/>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国家公務員の給与の改定及び臨時特例に関する法律（平成</a:t>
          </a:r>
          <a:r>
            <a:rPr kumimoji="1" lang="en-US" altLang="ja-JP" sz="1300">
              <a:latin typeface="ＭＳ Ｐゴシック"/>
            </a:rPr>
            <a:t>24</a:t>
          </a:r>
          <a:r>
            <a:rPr kumimoji="1" lang="ja-JP" altLang="en-US" sz="1300">
              <a:latin typeface="ＭＳ Ｐゴシック"/>
            </a:rPr>
            <a:t>年法律第</a:t>
          </a:r>
          <a:r>
            <a:rPr kumimoji="1" lang="en-US" altLang="ja-JP" sz="1300">
              <a:latin typeface="ＭＳ Ｐゴシック"/>
            </a:rPr>
            <a:t>2</a:t>
          </a:r>
          <a:r>
            <a:rPr kumimoji="1" lang="ja-JP" altLang="en-US" sz="1300">
              <a:latin typeface="ＭＳ Ｐゴシック"/>
            </a:rPr>
            <a:t>号）に基づく給与減額支給措置が終了したことにより、指数が改善した。また、類似団体平均・全国市平均を上回っている。</a:t>
          </a:r>
          <a:endParaRPr kumimoji="1" lang="en-US" altLang="ja-JP" sz="1300">
            <a:latin typeface="ＭＳ Ｐゴシック"/>
          </a:endParaRPr>
        </a:p>
        <a:p>
          <a:r>
            <a:rPr kumimoji="1" lang="ja-JP" altLang="en-US" sz="1300">
              <a:latin typeface="ＭＳ Ｐゴシック"/>
            </a:rPr>
            <a:t>　市の財政状況並びに国及び他自治体の状況等を踏まえ、引き続き給与の適正化に努めていく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2" name="直線コネクタ 23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3" name="テキスト ボックス 23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4" name="直線コネクタ 23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5" name="テキスト ボックス 23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6" name="直線コネクタ 23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7" name="テキスト ボックス 23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8" name="直線コネクタ 23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9" name="テキスト ボックス 23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0" name="直線コネクタ 23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1" name="テキスト ボックス 24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2" name="直線コネクタ 24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3" name="テキスト ボックス 24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82</xdr:row>
      <xdr:rowOff>11793</xdr:rowOff>
    </xdr:to>
    <xdr:cxnSp macro="">
      <xdr:nvCxnSpPr>
        <xdr:cNvPr id="247" name="直線コネクタ 246"/>
        <xdr:cNvCxnSpPr/>
      </xdr:nvCxnSpPr>
      <xdr:spPr>
        <a:xfrm flipV="1">
          <a:off x="17018000" y="13708743"/>
          <a:ext cx="0" cy="361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155320</xdr:rowOff>
    </xdr:from>
    <xdr:ext cx="762000" cy="259045"/>
    <xdr:sp macro="" textlink="">
      <xdr:nvSpPr>
        <xdr:cNvPr id="248" name="給与水準   （国との比較）最小値テキスト"/>
        <xdr:cNvSpPr txBox="1"/>
      </xdr:nvSpPr>
      <xdr:spPr>
        <a:xfrm>
          <a:off x="17106900" y="1404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82</xdr:row>
      <xdr:rowOff>11793</xdr:rowOff>
    </xdr:from>
    <xdr:to>
      <xdr:col>24</xdr:col>
      <xdr:colOff>647700</xdr:colOff>
      <xdr:row>82</xdr:row>
      <xdr:rowOff>11793</xdr:rowOff>
    </xdr:to>
    <xdr:cxnSp macro="">
      <xdr:nvCxnSpPr>
        <xdr:cNvPr id="249" name="直線コネクタ 248"/>
        <xdr:cNvCxnSpPr/>
      </xdr:nvCxnSpPr>
      <xdr:spPr>
        <a:xfrm>
          <a:off x="16929100" y="14070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0"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1" name="直線コネクタ 250"/>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79</xdr:row>
      <xdr:rowOff>164193</xdr:rowOff>
    </xdr:from>
    <xdr:to>
      <xdr:col>24</xdr:col>
      <xdr:colOff>558800</xdr:colOff>
      <xdr:row>88</xdr:row>
      <xdr:rowOff>0</xdr:rowOff>
    </xdr:to>
    <xdr:cxnSp macro="">
      <xdr:nvCxnSpPr>
        <xdr:cNvPr id="252" name="直線コネクタ 251"/>
        <xdr:cNvCxnSpPr/>
      </xdr:nvCxnSpPr>
      <xdr:spPr>
        <a:xfrm flipV="1">
          <a:off x="16179800" y="13708743"/>
          <a:ext cx="838200" cy="137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103613</xdr:rowOff>
    </xdr:from>
    <xdr:ext cx="762000" cy="259045"/>
    <xdr:sp macro="" textlink="">
      <xdr:nvSpPr>
        <xdr:cNvPr id="253" name="給与水準   （国との比較）平均値テキスト"/>
        <xdr:cNvSpPr txBox="1"/>
      </xdr:nvSpPr>
      <xdr:spPr>
        <a:xfrm>
          <a:off x="17106900" y="1381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80</xdr:row>
      <xdr:rowOff>131536</xdr:rowOff>
    </xdr:from>
    <xdr:to>
      <xdr:col>24</xdr:col>
      <xdr:colOff>609600</xdr:colOff>
      <xdr:row>81</xdr:row>
      <xdr:rowOff>61686</xdr:rowOff>
    </xdr:to>
    <xdr:sp macro="" textlink="">
      <xdr:nvSpPr>
        <xdr:cNvPr id="254" name="フローチャート : 判断 253"/>
        <xdr:cNvSpPr/>
      </xdr:nvSpPr>
      <xdr:spPr>
        <a:xfrm>
          <a:off x="16967200" y="1384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0</xdr:rowOff>
    </xdr:from>
    <xdr:to>
      <xdr:col>23</xdr:col>
      <xdr:colOff>406400</xdr:colOff>
      <xdr:row>88</xdr:row>
      <xdr:rowOff>34471</xdr:rowOff>
    </xdr:to>
    <xdr:cxnSp macro="">
      <xdr:nvCxnSpPr>
        <xdr:cNvPr id="255" name="直線コネクタ 254"/>
        <xdr:cNvCxnSpPr/>
      </xdr:nvCxnSpPr>
      <xdr:spPr>
        <a:xfrm flipV="1">
          <a:off x="15290800" y="150876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121557</xdr:rowOff>
    </xdr:from>
    <xdr:to>
      <xdr:col>23</xdr:col>
      <xdr:colOff>457200</xdr:colOff>
      <xdr:row>89</xdr:row>
      <xdr:rowOff>51707</xdr:rowOff>
    </xdr:to>
    <xdr:sp macro="" textlink="">
      <xdr:nvSpPr>
        <xdr:cNvPr id="256" name="フローチャート : 判断 255"/>
        <xdr:cNvSpPr/>
      </xdr:nvSpPr>
      <xdr:spPr>
        <a:xfrm>
          <a:off x="16129000" y="152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36484</xdr:rowOff>
    </xdr:from>
    <xdr:ext cx="736600" cy="259045"/>
    <xdr:sp macro="" textlink="">
      <xdr:nvSpPr>
        <xdr:cNvPr id="257" name="テキスト ボックス 256"/>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106.8</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44450</xdr:rowOff>
    </xdr:from>
    <xdr:to>
      <xdr:col>22</xdr:col>
      <xdr:colOff>203200</xdr:colOff>
      <xdr:row>88</xdr:row>
      <xdr:rowOff>34471</xdr:rowOff>
    </xdr:to>
    <xdr:cxnSp macro="">
      <xdr:nvCxnSpPr>
        <xdr:cNvPr id="258" name="直線コネクタ 257"/>
        <xdr:cNvCxnSpPr/>
      </xdr:nvCxnSpPr>
      <xdr:spPr>
        <a:xfrm>
          <a:off x="14401800" y="13760450"/>
          <a:ext cx="889000" cy="13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1814</xdr:rowOff>
    </xdr:from>
    <xdr:to>
      <xdr:col>22</xdr:col>
      <xdr:colOff>254000</xdr:colOff>
      <xdr:row>89</xdr:row>
      <xdr:rowOff>103414</xdr:rowOff>
    </xdr:to>
    <xdr:sp macro="" textlink="">
      <xdr:nvSpPr>
        <xdr:cNvPr id="259" name="フローチャート : 判断 258"/>
        <xdr:cNvSpPr/>
      </xdr:nvSpPr>
      <xdr:spPr>
        <a:xfrm>
          <a:off x="15240000" y="1526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88191</xdr:rowOff>
    </xdr:from>
    <xdr:ext cx="762000" cy="259045"/>
    <xdr:sp macro="" textlink="">
      <xdr:nvSpPr>
        <xdr:cNvPr id="260" name="テキスト ボックス 259"/>
        <xdr:cNvSpPr txBox="1"/>
      </xdr:nvSpPr>
      <xdr:spPr>
        <a:xfrm>
          <a:off x="14909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9979</xdr:rowOff>
    </xdr:from>
    <xdr:to>
      <xdr:col>21</xdr:col>
      <xdr:colOff>0</xdr:colOff>
      <xdr:row>80</xdr:row>
      <xdr:rowOff>44450</xdr:rowOff>
    </xdr:to>
    <xdr:cxnSp macro="">
      <xdr:nvCxnSpPr>
        <xdr:cNvPr id="261" name="直線コネクタ 260"/>
        <xdr:cNvCxnSpPr/>
      </xdr:nvCxnSpPr>
      <xdr:spPr>
        <a:xfrm>
          <a:off x="13512800" y="137259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80</xdr:row>
      <xdr:rowOff>97064</xdr:rowOff>
    </xdr:from>
    <xdr:to>
      <xdr:col>21</xdr:col>
      <xdr:colOff>50800</xdr:colOff>
      <xdr:row>81</xdr:row>
      <xdr:rowOff>27214</xdr:rowOff>
    </xdr:to>
    <xdr:sp macro="" textlink="">
      <xdr:nvSpPr>
        <xdr:cNvPr id="262" name="フローチャート : 判断 261"/>
        <xdr:cNvSpPr/>
      </xdr:nvSpPr>
      <xdr:spPr>
        <a:xfrm>
          <a:off x="14351000" y="1381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11991</xdr:rowOff>
    </xdr:from>
    <xdr:ext cx="762000" cy="259045"/>
    <xdr:sp macro="" textlink="">
      <xdr:nvSpPr>
        <xdr:cNvPr id="263" name="テキスト ボックス 262"/>
        <xdr:cNvSpPr txBox="1"/>
      </xdr:nvSpPr>
      <xdr:spPr>
        <a:xfrm>
          <a:off x="140208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19</xdr:col>
      <xdr:colOff>431800</xdr:colOff>
      <xdr:row>80</xdr:row>
      <xdr:rowOff>62593</xdr:rowOff>
    </xdr:from>
    <xdr:to>
      <xdr:col>19</xdr:col>
      <xdr:colOff>533400</xdr:colOff>
      <xdr:row>80</xdr:row>
      <xdr:rowOff>164193</xdr:rowOff>
    </xdr:to>
    <xdr:sp macro="" textlink="">
      <xdr:nvSpPr>
        <xdr:cNvPr id="264" name="フローチャート : 判断 263"/>
        <xdr:cNvSpPr/>
      </xdr:nvSpPr>
      <xdr:spPr>
        <a:xfrm>
          <a:off x="13462000" y="1377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148970</xdr:rowOff>
    </xdr:from>
    <xdr:ext cx="762000" cy="259045"/>
    <xdr:sp macro="" textlink="">
      <xdr:nvSpPr>
        <xdr:cNvPr id="265" name="テキスト ボックス 264"/>
        <xdr:cNvSpPr txBox="1"/>
      </xdr:nvSpPr>
      <xdr:spPr>
        <a:xfrm>
          <a:off x="1313180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79</xdr:row>
      <xdr:rowOff>113393</xdr:rowOff>
    </xdr:from>
    <xdr:to>
      <xdr:col>24</xdr:col>
      <xdr:colOff>609600</xdr:colOff>
      <xdr:row>80</xdr:row>
      <xdr:rowOff>43543</xdr:rowOff>
    </xdr:to>
    <xdr:sp macro="" textlink="">
      <xdr:nvSpPr>
        <xdr:cNvPr id="271" name="円/楕円 270"/>
        <xdr:cNvSpPr/>
      </xdr:nvSpPr>
      <xdr:spPr>
        <a:xfrm>
          <a:off x="169672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34670</xdr:rowOff>
    </xdr:from>
    <xdr:ext cx="762000" cy="259045"/>
    <xdr:sp macro="" textlink="">
      <xdr:nvSpPr>
        <xdr:cNvPr id="272" name="給与水準   （国との比較）該当値テキスト"/>
        <xdr:cNvSpPr txBox="1"/>
      </xdr:nvSpPr>
      <xdr:spPr>
        <a:xfrm>
          <a:off x="171069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120650</xdr:rowOff>
    </xdr:from>
    <xdr:to>
      <xdr:col>23</xdr:col>
      <xdr:colOff>457200</xdr:colOff>
      <xdr:row>88</xdr:row>
      <xdr:rowOff>50800</xdr:rowOff>
    </xdr:to>
    <xdr:sp macro="" textlink="">
      <xdr:nvSpPr>
        <xdr:cNvPr id="273" name="円/楕円 272"/>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60977</xdr:rowOff>
    </xdr:from>
    <xdr:ext cx="736600" cy="259045"/>
    <xdr:sp macro="" textlink="">
      <xdr:nvSpPr>
        <xdr:cNvPr id="274" name="テキスト ボックス 273"/>
        <xdr:cNvSpPr txBox="1"/>
      </xdr:nvSpPr>
      <xdr:spPr>
        <a:xfrm>
          <a:off x="15798800" y="148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155121</xdr:rowOff>
    </xdr:from>
    <xdr:to>
      <xdr:col>22</xdr:col>
      <xdr:colOff>254000</xdr:colOff>
      <xdr:row>88</xdr:row>
      <xdr:rowOff>85271</xdr:rowOff>
    </xdr:to>
    <xdr:sp macro="" textlink="">
      <xdr:nvSpPr>
        <xdr:cNvPr id="275" name="円/楕円 274"/>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95448</xdr:rowOff>
    </xdr:from>
    <xdr:ext cx="762000" cy="259045"/>
    <xdr:sp macro="" textlink="">
      <xdr:nvSpPr>
        <xdr:cNvPr id="276" name="テキスト ボックス 275"/>
        <xdr:cNvSpPr txBox="1"/>
      </xdr:nvSpPr>
      <xdr:spPr>
        <a:xfrm>
          <a:off x="14909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165100</xdr:rowOff>
    </xdr:from>
    <xdr:to>
      <xdr:col>21</xdr:col>
      <xdr:colOff>50800</xdr:colOff>
      <xdr:row>80</xdr:row>
      <xdr:rowOff>95250</xdr:rowOff>
    </xdr:to>
    <xdr:sp macro="" textlink="">
      <xdr:nvSpPr>
        <xdr:cNvPr id="277" name="円/楕円 276"/>
        <xdr:cNvSpPr/>
      </xdr:nvSpPr>
      <xdr:spPr>
        <a:xfrm>
          <a:off x="14351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105427</xdr:rowOff>
    </xdr:from>
    <xdr:ext cx="762000" cy="259045"/>
    <xdr:sp macro="" textlink="">
      <xdr:nvSpPr>
        <xdr:cNvPr id="278" name="テキスト ボックス 277"/>
        <xdr:cNvSpPr txBox="1"/>
      </xdr:nvSpPr>
      <xdr:spPr>
        <a:xfrm>
          <a:off x="14020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130629</xdr:rowOff>
    </xdr:from>
    <xdr:to>
      <xdr:col>19</xdr:col>
      <xdr:colOff>533400</xdr:colOff>
      <xdr:row>80</xdr:row>
      <xdr:rowOff>60779</xdr:rowOff>
    </xdr:to>
    <xdr:sp macro="" textlink="">
      <xdr:nvSpPr>
        <xdr:cNvPr id="279" name="円/楕円 278"/>
        <xdr:cNvSpPr/>
      </xdr:nvSpPr>
      <xdr:spPr>
        <a:xfrm>
          <a:off x="13462000" y="136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70956</xdr:rowOff>
    </xdr:from>
    <xdr:ext cx="762000" cy="259045"/>
    <xdr:sp macro="" textlink="">
      <xdr:nvSpPr>
        <xdr:cNvPr id="280" name="テキスト ボックス 279"/>
        <xdr:cNvSpPr txBox="1"/>
      </xdr:nvSpPr>
      <xdr:spPr>
        <a:xfrm>
          <a:off x="13131800" y="1344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全国平均・県平均を下回っているが、人口が減少したことから、人口千人当たりの職員数が増加した。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日時点で平成</a:t>
          </a:r>
          <a:r>
            <a:rPr kumimoji="1" lang="en-US" altLang="ja-JP" sz="1300">
              <a:latin typeface="ＭＳ Ｐゴシック"/>
            </a:rPr>
            <a:t>22</a:t>
          </a:r>
          <a:r>
            <a:rPr kumimoji="1" lang="ja-JP" altLang="en-US" sz="1300">
              <a:latin typeface="ＭＳ Ｐゴシック"/>
            </a:rPr>
            <a:t>年度当初比</a:t>
          </a:r>
          <a:r>
            <a:rPr kumimoji="1" lang="en-US" altLang="ja-JP" sz="1300">
              <a:latin typeface="ＭＳ Ｐゴシック"/>
            </a:rPr>
            <a:t>10%</a:t>
          </a:r>
          <a:r>
            <a:rPr kumimoji="1" lang="ja-JP" altLang="en-US" sz="1300">
              <a:latin typeface="ＭＳ Ｐゴシック"/>
            </a:rPr>
            <a:t>減（▲</a:t>
          </a:r>
          <a:r>
            <a:rPr kumimoji="1" lang="en-US" altLang="ja-JP" sz="1300">
              <a:latin typeface="ＭＳ Ｐゴシック"/>
            </a:rPr>
            <a:t>150</a:t>
          </a:r>
          <a:r>
            <a:rPr kumimoji="1" lang="ja-JP" altLang="en-US" sz="1300">
              <a:latin typeface="ＭＳ Ｐゴシック"/>
            </a:rPr>
            <a:t>人）の職員数削減を目標とする定員適正化計画に基づき、引き続き定員の適正化を推進する。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6.70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61</xdr:row>
      <xdr:rowOff>95250</xdr:rowOff>
    </xdr:from>
    <xdr:to>
      <xdr:col>24</xdr:col>
      <xdr:colOff>558800</xdr:colOff>
      <xdr:row>61</xdr:row>
      <xdr:rowOff>143510</xdr:rowOff>
    </xdr:to>
    <xdr:cxnSp macro="">
      <xdr:nvCxnSpPr>
        <xdr:cNvPr id="308" name="直線コネクタ 307"/>
        <xdr:cNvCxnSpPr/>
      </xdr:nvCxnSpPr>
      <xdr:spPr>
        <a:xfrm flipV="1">
          <a:off x="17018000" y="10553700"/>
          <a:ext cx="0" cy="482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130827</xdr:rowOff>
    </xdr:from>
    <xdr:ext cx="762000" cy="259045"/>
    <xdr:sp macro="" textlink="">
      <xdr:nvSpPr>
        <xdr:cNvPr id="309" name="定員管理の状況最小値テキスト"/>
        <xdr:cNvSpPr txBox="1"/>
      </xdr:nvSpPr>
      <xdr:spPr>
        <a:xfrm>
          <a:off x="17106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6.61</a:t>
          </a:r>
          <a:endParaRPr kumimoji="1" lang="ja-JP" altLang="en-US" sz="1000" b="1">
            <a:latin typeface="ＭＳ Ｐゴシック"/>
          </a:endParaRPr>
        </a:p>
      </xdr:txBody>
    </xdr:sp>
    <xdr:clientData/>
  </xdr:oneCellAnchor>
  <xdr:twoCellAnchor>
    <xdr:from>
      <xdr:col>24</xdr:col>
      <xdr:colOff>469900</xdr:colOff>
      <xdr:row>61</xdr:row>
      <xdr:rowOff>143510</xdr:rowOff>
    </xdr:from>
    <xdr:to>
      <xdr:col>24</xdr:col>
      <xdr:colOff>647700</xdr:colOff>
      <xdr:row>61</xdr:row>
      <xdr:rowOff>143510</xdr:rowOff>
    </xdr:to>
    <xdr:cxnSp macro="">
      <xdr:nvCxnSpPr>
        <xdr:cNvPr id="310" name="直線コネクタ 309"/>
        <xdr:cNvCxnSpPr/>
      </xdr:nvCxnSpPr>
      <xdr:spPr>
        <a:xfrm>
          <a:off x="16929100" y="1060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130827</xdr:rowOff>
    </xdr:from>
    <xdr:ext cx="762000" cy="259045"/>
    <xdr:sp macro="" textlink="">
      <xdr:nvSpPr>
        <xdr:cNvPr id="311" name="定員管理の状況最大値テキスト"/>
        <xdr:cNvSpPr txBox="1"/>
      </xdr:nvSpPr>
      <xdr:spPr>
        <a:xfrm>
          <a:off x="171069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6.60</a:t>
          </a:r>
          <a:endParaRPr kumimoji="1" lang="ja-JP" altLang="en-US" sz="1000" b="1">
            <a:latin typeface="ＭＳ Ｐゴシック"/>
          </a:endParaRPr>
        </a:p>
      </xdr:txBody>
    </xdr:sp>
    <xdr:clientData/>
  </xdr:oneCellAnchor>
  <xdr:twoCellAnchor>
    <xdr:from>
      <xdr:col>24</xdr:col>
      <xdr:colOff>469900</xdr:colOff>
      <xdr:row>61</xdr:row>
      <xdr:rowOff>95250</xdr:rowOff>
    </xdr:from>
    <xdr:to>
      <xdr:col>24</xdr:col>
      <xdr:colOff>647700</xdr:colOff>
      <xdr:row>61</xdr:row>
      <xdr:rowOff>95250</xdr:rowOff>
    </xdr:to>
    <xdr:cxnSp macro="">
      <xdr:nvCxnSpPr>
        <xdr:cNvPr id="312" name="直線コネクタ 311"/>
        <xdr:cNvCxnSpPr/>
      </xdr:nvCxnSpPr>
      <xdr:spPr>
        <a:xfrm>
          <a:off x="16929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25400</xdr:rowOff>
    </xdr:from>
    <xdr:to>
      <xdr:col>24</xdr:col>
      <xdr:colOff>558800</xdr:colOff>
      <xdr:row>61</xdr:row>
      <xdr:rowOff>143510</xdr:rowOff>
    </xdr:to>
    <xdr:cxnSp macro="">
      <xdr:nvCxnSpPr>
        <xdr:cNvPr id="313" name="直線コネクタ 312"/>
        <xdr:cNvCxnSpPr/>
      </xdr:nvCxnSpPr>
      <xdr:spPr>
        <a:xfrm>
          <a:off x="16179800" y="1031240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73677</xdr:rowOff>
    </xdr:from>
    <xdr:ext cx="762000" cy="259045"/>
    <xdr:sp macro="" textlink="">
      <xdr:nvSpPr>
        <xdr:cNvPr id="314" name="定員管理の状況平均値テキスト"/>
        <xdr:cNvSpPr txBox="1"/>
      </xdr:nvSpPr>
      <xdr:spPr>
        <a:xfrm>
          <a:off x="17106900" y="1036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44450</xdr:rowOff>
    </xdr:from>
    <xdr:to>
      <xdr:col>24</xdr:col>
      <xdr:colOff>609600</xdr:colOff>
      <xdr:row>61</xdr:row>
      <xdr:rowOff>146050</xdr:rowOff>
    </xdr:to>
    <xdr:sp macro="" textlink="">
      <xdr:nvSpPr>
        <xdr:cNvPr id="315" name="フローチャート : 判断 314"/>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25400</xdr:rowOff>
    </xdr:from>
    <xdr:to>
      <xdr:col>23</xdr:col>
      <xdr:colOff>406400</xdr:colOff>
      <xdr:row>61</xdr:row>
      <xdr:rowOff>143510</xdr:rowOff>
    </xdr:to>
    <xdr:cxnSp macro="">
      <xdr:nvCxnSpPr>
        <xdr:cNvPr id="316" name="直線コネクタ 315"/>
        <xdr:cNvCxnSpPr/>
      </xdr:nvCxnSpPr>
      <xdr:spPr>
        <a:xfrm flipV="1">
          <a:off x="15290800" y="103124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71120</xdr:rowOff>
    </xdr:from>
    <xdr:to>
      <xdr:col>23</xdr:col>
      <xdr:colOff>457200</xdr:colOff>
      <xdr:row>61</xdr:row>
      <xdr:rowOff>1270</xdr:rowOff>
    </xdr:to>
    <xdr:sp macro="" textlink="">
      <xdr:nvSpPr>
        <xdr:cNvPr id="317" name="フローチャート : 判断 316"/>
        <xdr:cNvSpPr/>
      </xdr:nvSpPr>
      <xdr:spPr>
        <a:xfrm>
          <a:off x="16129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157497</xdr:rowOff>
    </xdr:from>
    <xdr:ext cx="736600" cy="259045"/>
    <xdr:sp macro="" textlink="">
      <xdr:nvSpPr>
        <xdr:cNvPr id="318" name="テキスト ボックス 317"/>
        <xdr:cNvSpPr txBox="1"/>
      </xdr:nvSpPr>
      <xdr:spPr>
        <a:xfrm>
          <a:off x="15798800" y="1044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143510</xdr:rowOff>
    </xdr:from>
    <xdr:to>
      <xdr:col>22</xdr:col>
      <xdr:colOff>203200</xdr:colOff>
      <xdr:row>62</xdr:row>
      <xdr:rowOff>165100</xdr:rowOff>
    </xdr:to>
    <xdr:cxnSp macro="">
      <xdr:nvCxnSpPr>
        <xdr:cNvPr id="319" name="直線コネクタ 318"/>
        <xdr:cNvCxnSpPr/>
      </xdr:nvCxnSpPr>
      <xdr:spPr>
        <a:xfrm flipV="1">
          <a:off x="14401800" y="106019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87630</xdr:rowOff>
    </xdr:from>
    <xdr:to>
      <xdr:col>22</xdr:col>
      <xdr:colOff>254000</xdr:colOff>
      <xdr:row>64</xdr:row>
      <xdr:rowOff>17780</xdr:rowOff>
    </xdr:to>
    <xdr:sp macro="" textlink="">
      <xdr:nvSpPr>
        <xdr:cNvPr id="320" name="フローチャート : 判断 319"/>
        <xdr:cNvSpPr/>
      </xdr:nvSpPr>
      <xdr:spPr>
        <a:xfrm>
          <a:off x="15240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2557</xdr:rowOff>
    </xdr:from>
    <xdr:ext cx="762000" cy="259045"/>
    <xdr:sp macro="" textlink="">
      <xdr:nvSpPr>
        <xdr:cNvPr id="321" name="テキスト ボックス 320"/>
        <xdr:cNvSpPr txBox="1"/>
      </xdr:nvSpPr>
      <xdr:spPr>
        <a:xfrm>
          <a:off x="14909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165100</xdr:rowOff>
    </xdr:from>
    <xdr:to>
      <xdr:col>21</xdr:col>
      <xdr:colOff>0</xdr:colOff>
      <xdr:row>65</xdr:row>
      <xdr:rowOff>36830</xdr:rowOff>
    </xdr:to>
    <xdr:cxnSp macro="">
      <xdr:nvCxnSpPr>
        <xdr:cNvPr id="322" name="直線コネクタ 321"/>
        <xdr:cNvCxnSpPr/>
      </xdr:nvCxnSpPr>
      <xdr:spPr>
        <a:xfrm flipV="1">
          <a:off x="13512800" y="1079500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76200</xdr:rowOff>
    </xdr:from>
    <xdr:to>
      <xdr:col>21</xdr:col>
      <xdr:colOff>50800</xdr:colOff>
      <xdr:row>59</xdr:row>
      <xdr:rowOff>6350</xdr:rowOff>
    </xdr:to>
    <xdr:sp macro="" textlink="">
      <xdr:nvSpPr>
        <xdr:cNvPr id="323" name="フローチャート : 判断 322"/>
        <xdr:cNvSpPr/>
      </xdr:nvSpPr>
      <xdr:spPr>
        <a:xfrm>
          <a:off x="1435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16527</xdr:rowOff>
    </xdr:from>
    <xdr:ext cx="762000" cy="259045"/>
    <xdr:sp macro="" textlink="">
      <xdr:nvSpPr>
        <xdr:cNvPr id="324" name="テキスト ボックス 323"/>
        <xdr:cNvSpPr txBox="1"/>
      </xdr:nvSpPr>
      <xdr:spPr>
        <a:xfrm>
          <a:off x="14020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146050</xdr:rowOff>
    </xdr:from>
    <xdr:to>
      <xdr:col>19</xdr:col>
      <xdr:colOff>533400</xdr:colOff>
      <xdr:row>60</xdr:row>
      <xdr:rowOff>76200</xdr:rowOff>
    </xdr:to>
    <xdr:sp macro="" textlink="">
      <xdr:nvSpPr>
        <xdr:cNvPr id="325" name="フローチャート : 判断 324"/>
        <xdr:cNvSpPr/>
      </xdr:nvSpPr>
      <xdr:spPr>
        <a:xfrm>
          <a:off x="13462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86377</xdr:rowOff>
    </xdr:from>
    <xdr:ext cx="762000" cy="259045"/>
    <xdr:sp macro="" textlink="">
      <xdr:nvSpPr>
        <xdr:cNvPr id="326" name="テキスト ボックス 325"/>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92710</xdr:rowOff>
    </xdr:from>
    <xdr:to>
      <xdr:col>24</xdr:col>
      <xdr:colOff>609600</xdr:colOff>
      <xdr:row>62</xdr:row>
      <xdr:rowOff>22860</xdr:rowOff>
    </xdr:to>
    <xdr:sp macro="" textlink="">
      <xdr:nvSpPr>
        <xdr:cNvPr id="332" name="円/楕円 331"/>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16527</xdr:rowOff>
    </xdr:from>
    <xdr:ext cx="762000" cy="259045"/>
    <xdr:sp macro="" textlink="">
      <xdr:nvSpPr>
        <xdr:cNvPr id="333" name="定員管理の状況該当値テキスト"/>
        <xdr:cNvSpPr txBox="1"/>
      </xdr:nvSpPr>
      <xdr:spPr>
        <a:xfrm>
          <a:off x="17106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146050</xdr:rowOff>
    </xdr:from>
    <xdr:to>
      <xdr:col>23</xdr:col>
      <xdr:colOff>457200</xdr:colOff>
      <xdr:row>60</xdr:row>
      <xdr:rowOff>76200</xdr:rowOff>
    </xdr:to>
    <xdr:sp macro="" textlink="">
      <xdr:nvSpPr>
        <xdr:cNvPr id="334" name="円/楕円 333"/>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86377</xdr:rowOff>
    </xdr:from>
    <xdr:ext cx="736600" cy="259045"/>
    <xdr:sp macro="" textlink="">
      <xdr:nvSpPr>
        <xdr:cNvPr id="335" name="テキスト ボックス 334"/>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92710</xdr:rowOff>
    </xdr:from>
    <xdr:to>
      <xdr:col>22</xdr:col>
      <xdr:colOff>254000</xdr:colOff>
      <xdr:row>62</xdr:row>
      <xdr:rowOff>22860</xdr:rowOff>
    </xdr:to>
    <xdr:sp macro="" textlink="">
      <xdr:nvSpPr>
        <xdr:cNvPr id="336" name="円/楕円 335"/>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33037</xdr:rowOff>
    </xdr:from>
    <xdr:ext cx="762000" cy="259045"/>
    <xdr:sp macro="" textlink="">
      <xdr:nvSpPr>
        <xdr:cNvPr id="337" name="テキスト ボックス 336"/>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114300</xdr:rowOff>
    </xdr:from>
    <xdr:to>
      <xdr:col>21</xdr:col>
      <xdr:colOff>50800</xdr:colOff>
      <xdr:row>63</xdr:row>
      <xdr:rowOff>44450</xdr:rowOff>
    </xdr:to>
    <xdr:sp macro="" textlink="">
      <xdr:nvSpPr>
        <xdr:cNvPr id="338" name="円/楕円 337"/>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29227</xdr:rowOff>
    </xdr:from>
    <xdr:ext cx="762000" cy="259045"/>
    <xdr:sp macro="" textlink="">
      <xdr:nvSpPr>
        <xdr:cNvPr id="339" name="テキスト ボックス 338"/>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157480</xdr:rowOff>
    </xdr:from>
    <xdr:to>
      <xdr:col>19</xdr:col>
      <xdr:colOff>533400</xdr:colOff>
      <xdr:row>65</xdr:row>
      <xdr:rowOff>87630</xdr:rowOff>
    </xdr:to>
    <xdr:sp macro="" textlink="">
      <xdr:nvSpPr>
        <xdr:cNvPr id="340" name="円/楕円 339"/>
        <xdr:cNvSpPr/>
      </xdr:nvSpPr>
      <xdr:spPr>
        <a:xfrm>
          <a:off x="13462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72407</xdr:rowOff>
    </xdr:from>
    <xdr:ext cx="762000" cy="259045"/>
    <xdr:sp macro="" textlink="">
      <xdr:nvSpPr>
        <xdr:cNvPr id="341" name="テキスト ボックス 340"/>
        <xdr:cNvSpPr txBox="1"/>
      </xdr:nvSpPr>
      <xdr:spPr>
        <a:xfrm>
          <a:off x="13131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3" name="テキスト ボックス 34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4" name="テキスト ボックス 34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実質公債費比率については、平成</a:t>
          </a:r>
          <a:r>
            <a:rPr kumimoji="1" lang="en-US" altLang="ja-JP" sz="1300">
              <a:latin typeface="ＭＳ Ｐゴシック"/>
            </a:rPr>
            <a:t>13</a:t>
          </a:r>
          <a:r>
            <a:rPr kumimoji="1" lang="ja-JP" altLang="en-US" sz="1300">
              <a:latin typeface="ＭＳ Ｐゴシック"/>
            </a:rPr>
            <a:t>年度から取り組んでいる市債発行の抑制により、年々改善している。</a:t>
          </a:r>
        </a:p>
        <a:p>
          <a:r>
            <a:rPr kumimoji="1" lang="ja-JP" altLang="en-US" sz="1300">
              <a:latin typeface="ＭＳ Ｐゴシック"/>
            </a:rPr>
            <a:t>　今後も、市債発行を抑制するなど、公債費の計画的削減に努めていく。</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9" name="テキスト ボックス 36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129117</xdr:rowOff>
    </xdr:from>
    <xdr:to>
      <xdr:col>24</xdr:col>
      <xdr:colOff>558800</xdr:colOff>
      <xdr:row>41</xdr:row>
      <xdr:rowOff>136525</xdr:rowOff>
    </xdr:to>
    <xdr:cxnSp macro="">
      <xdr:nvCxnSpPr>
        <xdr:cNvPr id="371" name="直線コネクタ 370"/>
        <xdr:cNvCxnSpPr/>
      </xdr:nvCxnSpPr>
      <xdr:spPr>
        <a:xfrm flipV="1">
          <a:off x="17018000" y="6301317"/>
          <a:ext cx="0" cy="8646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108602</xdr:rowOff>
    </xdr:from>
    <xdr:ext cx="762000" cy="259045"/>
    <xdr:sp macro="" textlink="">
      <xdr:nvSpPr>
        <xdr:cNvPr id="372" name="公債費負担の状況最小値テキスト"/>
        <xdr:cNvSpPr txBox="1"/>
      </xdr:nvSpPr>
      <xdr:spPr>
        <a:xfrm>
          <a:off x="17106900" y="713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24</xdr:col>
      <xdr:colOff>469900</xdr:colOff>
      <xdr:row>41</xdr:row>
      <xdr:rowOff>136525</xdr:rowOff>
    </xdr:from>
    <xdr:to>
      <xdr:col>24</xdr:col>
      <xdr:colOff>647700</xdr:colOff>
      <xdr:row>41</xdr:row>
      <xdr:rowOff>136525</xdr:rowOff>
    </xdr:to>
    <xdr:cxnSp macro="">
      <xdr:nvCxnSpPr>
        <xdr:cNvPr id="373" name="直線コネクタ 372"/>
        <xdr:cNvCxnSpPr/>
      </xdr:nvCxnSpPr>
      <xdr:spPr>
        <a:xfrm>
          <a:off x="16929100" y="716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44044</xdr:rowOff>
    </xdr:from>
    <xdr:ext cx="762000" cy="259045"/>
    <xdr:sp macro="" textlink="">
      <xdr:nvSpPr>
        <xdr:cNvPr id="374"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36</xdr:row>
      <xdr:rowOff>129117</xdr:rowOff>
    </xdr:from>
    <xdr:to>
      <xdr:col>24</xdr:col>
      <xdr:colOff>647700</xdr:colOff>
      <xdr:row>36</xdr:row>
      <xdr:rowOff>129117</xdr:rowOff>
    </xdr:to>
    <xdr:cxnSp macro="">
      <xdr:nvCxnSpPr>
        <xdr:cNvPr id="375" name="直線コネクタ 374"/>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129117</xdr:rowOff>
    </xdr:from>
    <xdr:to>
      <xdr:col>24</xdr:col>
      <xdr:colOff>558800</xdr:colOff>
      <xdr:row>38</xdr:row>
      <xdr:rowOff>27517</xdr:rowOff>
    </xdr:to>
    <xdr:cxnSp macro="">
      <xdr:nvCxnSpPr>
        <xdr:cNvPr id="376" name="直線コネクタ 375"/>
        <xdr:cNvCxnSpPr/>
      </xdr:nvCxnSpPr>
      <xdr:spPr>
        <a:xfrm flipV="1">
          <a:off x="16179800" y="6301317"/>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7"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8" name="フローチャート : 判断 377"/>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27517</xdr:rowOff>
    </xdr:from>
    <xdr:to>
      <xdr:col>23</xdr:col>
      <xdr:colOff>406400</xdr:colOff>
      <xdr:row>38</xdr:row>
      <xdr:rowOff>148167</xdr:rowOff>
    </xdr:to>
    <xdr:cxnSp macro="">
      <xdr:nvCxnSpPr>
        <xdr:cNvPr id="379" name="直線コネクタ 378"/>
        <xdr:cNvCxnSpPr/>
      </xdr:nvCxnSpPr>
      <xdr:spPr>
        <a:xfrm flipV="1">
          <a:off x="15290800" y="65426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106892</xdr:rowOff>
    </xdr:from>
    <xdr:to>
      <xdr:col>23</xdr:col>
      <xdr:colOff>457200</xdr:colOff>
      <xdr:row>40</xdr:row>
      <xdr:rowOff>37042</xdr:rowOff>
    </xdr:to>
    <xdr:sp macro="" textlink="">
      <xdr:nvSpPr>
        <xdr:cNvPr id="380" name="フローチャート : 判断 379"/>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21819</xdr:rowOff>
    </xdr:from>
    <xdr:ext cx="736600" cy="259045"/>
    <xdr:sp macro="" textlink="">
      <xdr:nvSpPr>
        <xdr:cNvPr id="381" name="テキスト ボックス 380"/>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148167</xdr:rowOff>
    </xdr:from>
    <xdr:to>
      <xdr:col>22</xdr:col>
      <xdr:colOff>203200</xdr:colOff>
      <xdr:row>40</xdr:row>
      <xdr:rowOff>46567</xdr:rowOff>
    </xdr:to>
    <xdr:cxnSp macro="">
      <xdr:nvCxnSpPr>
        <xdr:cNvPr id="382" name="直線コネクタ 381"/>
        <xdr:cNvCxnSpPr/>
      </xdr:nvCxnSpPr>
      <xdr:spPr>
        <a:xfrm flipV="1">
          <a:off x="14401800" y="666326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83" name="フローチャート : 判断 382"/>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82144</xdr:rowOff>
    </xdr:from>
    <xdr:ext cx="762000" cy="259045"/>
    <xdr:sp macro="" textlink="">
      <xdr:nvSpPr>
        <xdr:cNvPr id="384" name="テキスト ボックス 383"/>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46567</xdr:rowOff>
    </xdr:from>
    <xdr:to>
      <xdr:col>21</xdr:col>
      <xdr:colOff>0</xdr:colOff>
      <xdr:row>41</xdr:row>
      <xdr:rowOff>76200</xdr:rowOff>
    </xdr:to>
    <xdr:cxnSp macro="">
      <xdr:nvCxnSpPr>
        <xdr:cNvPr id="385" name="直線コネクタ 384"/>
        <xdr:cNvCxnSpPr/>
      </xdr:nvCxnSpPr>
      <xdr:spPr>
        <a:xfrm flipV="1">
          <a:off x="13512800" y="69045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155575</xdr:rowOff>
    </xdr:from>
    <xdr:to>
      <xdr:col>21</xdr:col>
      <xdr:colOff>50800</xdr:colOff>
      <xdr:row>43</xdr:row>
      <xdr:rowOff>85725</xdr:rowOff>
    </xdr:to>
    <xdr:sp macro="" textlink="">
      <xdr:nvSpPr>
        <xdr:cNvPr id="386" name="フローチャート : 判断 385"/>
        <xdr:cNvSpPr/>
      </xdr:nvSpPr>
      <xdr:spPr>
        <a:xfrm>
          <a:off x="14351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70502</xdr:rowOff>
    </xdr:from>
    <xdr:ext cx="762000" cy="259045"/>
    <xdr:sp macro="" textlink="">
      <xdr:nvSpPr>
        <xdr:cNvPr id="387" name="テキスト ボックス 386"/>
        <xdr:cNvSpPr txBox="1"/>
      </xdr:nvSpPr>
      <xdr:spPr>
        <a:xfrm>
          <a:off x="14020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144992</xdr:rowOff>
    </xdr:from>
    <xdr:to>
      <xdr:col>19</xdr:col>
      <xdr:colOff>533400</xdr:colOff>
      <xdr:row>44</xdr:row>
      <xdr:rowOff>75142</xdr:rowOff>
    </xdr:to>
    <xdr:sp macro="" textlink="">
      <xdr:nvSpPr>
        <xdr:cNvPr id="388" name="フローチャート : 判断 387"/>
        <xdr:cNvSpPr/>
      </xdr:nvSpPr>
      <xdr:spPr>
        <a:xfrm>
          <a:off x="13462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59919</xdr:rowOff>
    </xdr:from>
    <xdr:ext cx="762000" cy="259045"/>
    <xdr:sp macro="" textlink="">
      <xdr:nvSpPr>
        <xdr:cNvPr id="389" name="テキスト ボックス 388"/>
        <xdr:cNvSpPr txBox="1"/>
      </xdr:nvSpPr>
      <xdr:spPr>
        <a:xfrm>
          <a:off x="13131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78317</xdr:rowOff>
    </xdr:from>
    <xdr:to>
      <xdr:col>24</xdr:col>
      <xdr:colOff>609600</xdr:colOff>
      <xdr:row>37</xdr:row>
      <xdr:rowOff>8467</xdr:rowOff>
    </xdr:to>
    <xdr:sp macro="" textlink="">
      <xdr:nvSpPr>
        <xdr:cNvPr id="395" name="円/楕円 394"/>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171044</xdr:rowOff>
    </xdr:from>
    <xdr:ext cx="762000" cy="259045"/>
    <xdr:sp macro="" textlink="">
      <xdr:nvSpPr>
        <xdr:cNvPr id="396" name="公債費負担の状況該当値テキスト"/>
        <xdr:cNvSpPr txBox="1"/>
      </xdr:nvSpPr>
      <xdr:spPr>
        <a:xfrm>
          <a:off x="17106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148167</xdr:rowOff>
    </xdr:from>
    <xdr:to>
      <xdr:col>23</xdr:col>
      <xdr:colOff>457200</xdr:colOff>
      <xdr:row>38</xdr:row>
      <xdr:rowOff>78316</xdr:rowOff>
    </xdr:to>
    <xdr:sp macro="" textlink="">
      <xdr:nvSpPr>
        <xdr:cNvPr id="397" name="円/楕円 396"/>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88494</xdr:rowOff>
    </xdr:from>
    <xdr:ext cx="736600" cy="259045"/>
    <xdr:sp macro="" textlink="">
      <xdr:nvSpPr>
        <xdr:cNvPr id="398" name="テキスト ボックス 397"/>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97367</xdr:rowOff>
    </xdr:from>
    <xdr:to>
      <xdr:col>22</xdr:col>
      <xdr:colOff>254000</xdr:colOff>
      <xdr:row>39</xdr:row>
      <xdr:rowOff>27517</xdr:rowOff>
    </xdr:to>
    <xdr:sp macro="" textlink="">
      <xdr:nvSpPr>
        <xdr:cNvPr id="399" name="円/楕円 398"/>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37694</xdr:rowOff>
    </xdr:from>
    <xdr:ext cx="762000" cy="259045"/>
    <xdr:sp macro="" textlink="">
      <xdr:nvSpPr>
        <xdr:cNvPr id="400" name="テキスト ボックス 399"/>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167217</xdr:rowOff>
    </xdr:from>
    <xdr:to>
      <xdr:col>21</xdr:col>
      <xdr:colOff>50800</xdr:colOff>
      <xdr:row>40</xdr:row>
      <xdr:rowOff>97367</xdr:rowOff>
    </xdr:to>
    <xdr:sp macro="" textlink="">
      <xdr:nvSpPr>
        <xdr:cNvPr id="401" name="円/楕円 400"/>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402" name="テキスト ボックス 401"/>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3" name="円/楕円 402"/>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04" name="テキスト ボックス 403"/>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将来負担比率は、他団体と比較すると低く抑えられているが、これは、市債発行の抑制などにより、以前から将来負担比率の低減に努めてきた結果である。</a:t>
          </a:r>
        </a:p>
        <a:p>
          <a:r>
            <a:rPr kumimoji="1" lang="ja-JP" altLang="en-US" sz="1300">
              <a:latin typeface="ＭＳ Ｐゴシック"/>
            </a:rPr>
            <a:t>　 今後も将来負担を増加させないよう、市債発行の抑制等に努め、健全財政を維持する。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164084</xdr:rowOff>
    </xdr:from>
    <xdr:to>
      <xdr:col>24</xdr:col>
      <xdr:colOff>558800</xdr:colOff>
      <xdr:row>15</xdr:row>
      <xdr:rowOff>164084</xdr:rowOff>
    </xdr:to>
    <xdr:cxnSp macro="">
      <xdr:nvCxnSpPr>
        <xdr:cNvPr id="431" name="直線コネクタ 430"/>
        <xdr:cNvCxnSpPr/>
      </xdr:nvCxnSpPr>
      <xdr:spPr>
        <a:xfrm>
          <a:off x="17018000" y="2735834"/>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15511</xdr:rowOff>
    </xdr:from>
    <xdr:ext cx="762000" cy="259045"/>
    <xdr:sp macro="" textlink="">
      <xdr:nvSpPr>
        <xdr:cNvPr id="432" name="将来負担の状況最小値テキスト"/>
        <xdr:cNvSpPr txBox="1"/>
      </xdr:nvSpPr>
      <xdr:spPr>
        <a:xfrm>
          <a:off x="17106900" y="275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15</xdr:row>
      <xdr:rowOff>164084</xdr:rowOff>
    </xdr:from>
    <xdr:to>
      <xdr:col>24</xdr:col>
      <xdr:colOff>647700</xdr:colOff>
      <xdr:row>15</xdr:row>
      <xdr:rowOff>164084</xdr:rowOff>
    </xdr:to>
    <xdr:cxnSp macro="">
      <xdr:nvCxnSpPr>
        <xdr:cNvPr id="433" name="直線コネクタ 432"/>
        <xdr:cNvCxnSpPr/>
      </xdr:nvCxnSpPr>
      <xdr:spPr>
        <a:xfrm>
          <a:off x="16929100" y="273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34561</xdr:rowOff>
    </xdr:from>
    <xdr:ext cx="762000" cy="259045"/>
    <xdr:sp macro="" textlink="">
      <xdr:nvSpPr>
        <xdr:cNvPr id="434" name="将来負担の状況最大値テキスト"/>
        <xdr:cNvSpPr txBox="1"/>
      </xdr:nvSpPr>
      <xdr:spPr>
        <a:xfrm>
          <a:off x="17106900" y="260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15</xdr:row>
      <xdr:rowOff>164084</xdr:rowOff>
    </xdr:from>
    <xdr:to>
      <xdr:col>24</xdr:col>
      <xdr:colOff>647700</xdr:colOff>
      <xdr:row>15</xdr:row>
      <xdr:rowOff>164084</xdr:rowOff>
    </xdr:to>
    <xdr:cxnSp macro="">
      <xdr:nvCxnSpPr>
        <xdr:cNvPr id="435" name="直線コネクタ 434"/>
        <xdr:cNvCxnSpPr/>
      </xdr:nvCxnSpPr>
      <xdr:spPr>
        <a:xfrm>
          <a:off x="16929100" y="273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103886</xdr:rowOff>
    </xdr:from>
    <xdr:to>
      <xdr:col>21</xdr:col>
      <xdr:colOff>0</xdr:colOff>
      <xdr:row>16</xdr:row>
      <xdr:rowOff>19177</xdr:rowOff>
    </xdr:to>
    <xdr:cxnSp macro="">
      <xdr:nvCxnSpPr>
        <xdr:cNvPr id="436" name="直線コネクタ 435"/>
        <xdr:cNvCxnSpPr/>
      </xdr:nvCxnSpPr>
      <xdr:spPr>
        <a:xfrm flipV="1">
          <a:off x="13512800" y="2504186"/>
          <a:ext cx="889000" cy="2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7"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8" name="フローチャート : 判断 437"/>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171323</xdr:rowOff>
    </xdr:from>
    <xdr:to>
      <xdr:col>22</xdr:col>
      <xdr:colOff>254000</xdr:colOff>
      <xdr:row>15</xdr:row>
      <xdr:rowOff>101473</xdr:rowOff>
    </xdr:to>
    <xdr:sp macro="" textlink="">
      <xdr:nvSpPr>
        <xdr:cNvPr id="441" name="フローチャート : 判断 440"/>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111650</xdr:rowOff>
    </xdr:from>
    <xdr:ext cx="762000" cy="259045"/>
    <xdr:sp macro="" textlink="">
      <xdr:nvSpPr>
        <xdr:cNvPr id="442" name="テキスト ボックス 441"/>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20</xdr:col>
      <xdr:colOff>635000</xdr:colOff>
      <xdr:row>20</xdr:row>
      <xdr:rowOff>33020</xdr:rowOff>
    </xdr:from>
    <xdr:to>
      <xdr:col>21</xdr:col>
      <xdr:colOff>50800</xdr:colOff>
      <xdr:row>20</xdr:row>
      <xdr:rowOff>134620</xdr:rowOff>
    </xdr:to>
    <xdr:sp macro="" textlink="">
      <xdr:nvSpPr>
        <xdr:cNvPr id="443" name="フローチャート : 判断 442"/>
        <xdr:cNvSpPr/>
      </xdr:nvSpPr>
      <xdr:spPr>
        <a:xfrm>
          <a:off x="14351000" y="34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119397</xdr:rowOff>
    </xdr:from>
    <xdr:ext cx="762000" cy="259045"/>
    <xdr:sp macro="" textlink="">
      <xdr:nvSpPr>
        <xdr:cNvPr id="444" name="テキスト ボックス 443"/>
        <xdr:cNvSpPr txBox="1"/>
      </xdr:nvSpPr>
      <xdr:spPr>
        <a:xfrm>
          <a:off x="14020800" y="35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19</xdr:col>
      <xdr:colOff>431800</xdr:colOff>
      <xdr:row>21</xdr:row>
      <xdr:rowOff>102870</xdr:rowOff>
    </xdr:from>
    <xdr:to>
      <xdr:col>19</xdr:col>
      <xdr:colOff>533400</xdr:colOff>
      <xdr:row>22</xdr:row>
      <xdr:rowOff>33020</xdr:rowOff>
    </xdr:to>
    <xdr:sp macro="" textlink="">
      <xdr:nvSpPr>
        <xdr:cNvPr id="445" name="フローチャート : 判断 444"/>
        <xdr:cNvSpPr/>
      </xdr:nvSpPr>
      <xdr:spPr>
        <a:xfrm>
          <a:off x="13462000" y="370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17797</xdr:rowOff>
    </xdr:from>
    <xdr:ext cx="762000" cy="259045"/>
    <xdr:sp macro="" textlink="">
      <xdr:nvSpPr>
        <xdr:cNvPr id="446" name="テキスト ボックス 445"/>
        <xdr:cNvSpPr txBox="1"/>
      </xdr:nvSpPr>
      <xdr:spPr>
        <a:xfrm>
          <a:off x="13131800" y="378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53086</xdr:rowOff>
    </xdr:from>
    <xdr:to>
      <xdr:col>21</xdr:col>
      <xdr:colOff>50800</xdr:colOff>
      <xdr:row>14</xdr:row>
      <xdr:rowOff>154686</xdr:rowOff>
    </xdr:to>
    <xdr:sp macro="" textlink="">
      <xdr:nvSpPr>
        <xdr:cNvPr id="452" name="円/楕円 451"/>
        <xdr:cNvSpPr/>
      </xdr:nvSpPr>
      <xdr:spPr>
        <a:xfrm>
          <a:off x="14351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164863</xdr:rowOff>
    </xdr:from>
    <xdr:ext cx="762000" cy="259045"/>
    <xdr:sp macro="" textlink="">
      <xdr:nvSpPr>
        <xdr:cNvPr id="453" name="テキスト ボックス 452"/>
        <xdr:cNvSpPr txBox="1"/>
      </xdr:nvSpPr>
      <xdr:spPr>
        <a:xfrm>
          <a:off x="14020800" y="222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54" name="円/楕円 453"/>
        <xdr:cNvSpPr/>
      </xdr:nvSpPr>
      <xdr:spPr>
        <a:xfrm>
          <a:off x="13462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55" name="テキスト ボックス 454"/>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茨城県日立市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191,293
189,985
225.55
72,695,256
68,531,124
2,936,437
38,902,380
50,456,578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行財政改革で取り組んでいる定員の適正化により、職員数の削減を図ったため、前年度より０．３ポイント改善された。</a:t>
          </a:r>
        </a:p>
        <a:p>
          <a:r>
            <a:rPr kumimoji="1" lang="ja-JP" altLang="en-US" sz="1300">
              <a:latin typeface="ＭＳ Ｐゴシック"/>
            </a:rPr>
            <a:t>   しかしながら、依然として類似団体平均・全国平均・県平均を上回っていることから、引き続き職員定数の適正化を図りながら人件費の削減に努める。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107950</xdr:rowOff>
    </xdr:from>
    <xdr:to>
      <xdr:col>7</xdr:col>
      <xdr:colOff>15875</xdr:colOff>
      <xdr:row>38</xdr:row>
      <xdr:rowOff>69850</xdr:rowOff>
    </xdr:to>
    <xdr:cxnSp macro="">
      <xdr:nvCxnSpPr>
        <xdr:cNvPr id="60" name="直線コネクタ 59"/>
        <xdr:cNvCxnSpPr/>
      </xdr:nvCxnSpPr>
      <xdr:spPr>
        <a:xfrm flipV="1">
          <a:off x="4826000" y="5765800"/>
          <a:ext cx="0" cy="81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41927</xdr:rowOff>
    </xdr:from>
    <xdr:ext cx="762000" cy="259045"/>
    <xdr:sp macro="" textlink="">
      <xdr:nvSpPr>
        <xdr:cNvPr id="61" name="人件費最小値テキスト"/>
        <xdr:cNvSpPr txBox="1"/>
      </xdr:nvSpPr>
      <xdr:spPr>
        <a:xfrm>
          <a:off x="4914900" y="65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38</xdr:row>
      <xdr:rowOff>69850</xdr:rowOff>
    </xdr:from>
    <xdr:to>
      <xdr:col>7</xdr:col>
      <xdr:colOff>104775</xdr:colOff>
      <xdr:row>38</xdr:row>
      <xdr:rowOff>69850</xdr:rowOff>
    </xdr:to>
    <xdr:cxnSp macro="">
      <xdr:nvCxnSpPr>
        <xdr:cNvPr id="62" name="直線コネクタ 61"/>
        <xdr:cNvCxnSpPr/>
      </xdr:nvCxnSpPr>
      <xdr:spPr>
        <a:xfrm>
          <a:off x="4737100" y="658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22877</xdr:rowOff>
    </xdr:from>
    <xdr:ext cx="762000" cy="259045"/>
    <xdr:sp macro="" textlink="">
      <xdr:nvSpPr>
        <xdr:cNvPr id="63"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33</xdr:row>
      <xdr:rowOff>107950</xdr:rowOff>
    </xdr:from>
    <xdr:to>
      <xdr:col>7</xdr:col>
      <xdr:colOff>104775</xdr:colOff>
      <xdr:row>33</xdr:row>
      <xdr:rowOff>107950</xdr:rowOff>
    </xdr:to>
    <xdr:cxnSp macro="">
      <xdr:nvCxnSpPr>
        <xdr:cNvPr id="64" name="直線コネクタ 63"/>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69850</xdr:rowOff>
    </xdr:from>
    <xdr:to>
      <xdr:col>7</xdr:col>
      <xdr:colOff>15875</xdr:colOff>
      <xdr:row>38</xdr:row>
      <xdr:rowOff>127000</xdr:rowOff>
    </xdr:to>
    <xdr:cxnSp macro="">
      <xdr:nvCxnSpPr>
        <xdr:cNvPr id="65" name="直線コネクタ 64"/>
        <xdr:cNvCxnSpPr/>
      </xdr:nvCxnSpPr>
      <xdr:spPr>
        <a:xfrm flipV="1">
          <a:off x="3987800" y="6584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16527</xdr:rowOff>
    </xdr:from>
    <xdr:ext cx="762000" cy="259045"/>
    <xdr:sp macro="" textlink="">
      <xdr:nvSpPr>
        <xdr:cNvPr id="66"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67" name="フローチャート : 判断 66"/>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50800</xdr:rowOff>
    </xdr:to>
    <xdr:cxnSp macro="">
      <xdr:nvCxnSpPr>
        <xdr:cNvPr id="68" name="直線コネクタ 67"/>
        <xdr:cNvCxnSpPr/>
      </xdr:nvCxnSpPr>
      <xdr:spPr>
        <a:xfrm flipV="1">
          <a:off x="3098800" y="6642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57150</xdr:rowOff>
    </xdr:from>
    <xdr:to>
      <xdr:col>5</xdr:col>
      <xdr:colOff>600075</xdr:colOff>
      <xdr:row>36</xdr:row>
      <xdr:rowOff>158750</xdr:rowOff>
    </xdr:to>
    <xdr:sp macro="" textlink="">
      <xdr:nvSpPr>
        <xdr:cNvPr id="69" name="フローチャート : 判断 68"/>
        <xdr:cNvSpPr/>
      </xdr:nvSpPr>
      <xdr:spPr>
        <a:xfrm>
          <a:off x="3937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168927</xdr:rowOff>
    </xdr:from>
    <xdr:ext cx="736600" cy="259045"/>
    <xdr:sp macro="" textlink="">
      <xdr:nvSpPr>
        <xdr:cNvPr id="70" name="テキスト ボックス 69"/>
        <xdr:cNvSpPr txBox="1"/>
      </xdr:nvSpPr>
      <xdr:spPr>
        <a:xfrm>
          <a:off x="3606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50800</xdr:rowOff>
    </xdr:from>
    <xdr:to>
      <xdr:col>4</xdr:col>
      <xdr:colOff>346075</xdr:colOff>
      <xdr:row>40</xdr:row>
      <xdr:rowOff>50800</xdr:rowOff>
    </xdr:to>
    <xdr:cxnSp macro="">
      <xdr:nvCxnSpPr>
        <xdr:cNvPr id="71" name="直線コネクタ 70"/>
        <xdr:cNvCxnSpPr/>
      </xdr:nvCxnSpPr>
      <xdr:spPr>
        <a:xfrm flipV="1">
          <a:off x="2209800" y="6737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57150</xdr:rowOff>
    </xdr:from>
    <xdr:to>
      <xdr:col>4</xdr:col>
      <xdr:colOff>396875</xdr:colOff>
      <xdr:row>36</xdr:row>
      <xdr:rowOff>158750</xdr:rowOff>
    </xdr:to>
    <xdr:sp macro="" textlink="">
      <xdr:nvSpPr>
        <xdr:cNvPr id="72" name="フローチャート : 判断 71"/>
        <xdr:cNvSpPr/>
      </xdr:nvSpPr>
      <xdr:spPr>
        <a:xfrm>
          <a:off x="3048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168927</xdr:rowOff>
    </xdr:from>
    <xdr:ext cx="762000" cy="259045"/>
    <xdr:sp macro="" textlink="">
      <xdr:nvSpPr>
        <xdr:cNvPr id="73" name="テキスト ボックス 72"/>
        <xdr:cNvSpPr txBox="1"/>
      </xdr:nvSpPr>
      <xdr:spPr>
        <a:xfrm>
          <a:off x="2717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146050</xdr:rowOff>
    </xdr:from>
    <xdr:to>
      <xdr:col>3</xdr:col>
      <xdr:colOff>142875</xdr:colOff>
      <xdr:row>40</xdr:row>
      <xdr:rowOff>50800</xdr:rowOff>
    </xdr:to>
    <xdr:cxnSp macro="">
      <xdr:nvCxnSpPr>
        <xdr:cNvPr id="74" name="直線コネクタ 73"/>
        <xdr:cNvCxnSpPr/>
      </xdr:nvCxnSpPr>
      <xdr:spPr>
        <a:xfrm>
          <a:off x="1320800" y="683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32</xdr:row>
      <xdr:rowOff>38100</xdr:rowOff>
    </xdr:from>
    <xdr:to>
      <xdr:col>3</xdr:col>
      <xdr:colOff>193675</xdr:colOff>
      <xdr:row>32</xdr:row>
      <xdr:rowOff>139700</xdr:rowOff>
    </xdr:to>
    <xdr:sp macro="" textlink="">
      <xdr:nvSpPr>
        <xdr:cNvPr id="75" name="フローチャート : 判断 74"/>
        <xdr:cNvSpPr/>
      </xdr:nvSpPr>
      <xdr:spPr>
        <a:xfrm>
          <a:off x="2159000" y="552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30</xdr:row>
      <xdr:rowOff>149877</xdr:rowOff>
    </xdr:from>
    <xdr:ext cx="762000" cy="259045"/>
    <xdr:sp macro="" textlink="">
      <xdr:nvSpPr>
        <xdr:cNvPr id="76" name="テキスト ボックス 75"/>
        <xdr:cNvSpPr txBox="1"/>
      </xdr:nvSpPr>
      <xdr:spPr>
        <a:xfrm>
          <a:off x="1828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574675</xdr:colOff>
      <xdr:row>33</xdr:row>
      <xdr:rowOff>57150</xdr:rowOff>
    </xdr:from>
    <xdr:to>
      <xdr:col>1</xdr:col>
      <xdr:colOff>676275</xdr:colOff>
      <xdr:row>33</xdr:row>
      <xdr:rowOff>158750</xdr:rowOff>
    </xdr:to>
    <xdr:sp macro="" textlink="">
      <xdr:nvSpPr>
        <xdr:cNvPr id="77" name="フローチャート : 判断 76"/>
        <xdr:cNvSpPr/>
      </xdr:nvSpPr>
      <xdr:spPr>
        <a:xfrm>
          <a:off x="1270000" y="57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168927</xdr:rowOff>
    </xdr:from>
    <xdr:ext cx="762000" cy="259045"/>
    <xdr:sp macro="" textlink="">
      <xdr:nvSpPr>
        <xdr:cNvPr id="78" name="テキスト ボックス 77"/>
        <xdr:cNvSpPr txBox="1"/>
      </xdr:nvSpPr>
      <xdr:spPr>
        <a:xfrm>
          <a:off x="939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19050</xdr:rowOff>
    </xdr:from>
    <xdr:to>
      <xdr:col>7</xdr:col>
      <xdr:colOff>66675</xdr:colOff>
      <xdr:row>38</xdr:row>
      <xdr:rowOff>120650</xdr:rowOff>
    </xdr:to>
    <xdr:sp macro="" textlink="">
      <xdr:nvSpPr>
        <xdr:cNvPr id="84" name="円/楕円 83"/>
        <xdr:cNvSpPr/>
      </xdr:nvSpPr>
      <xdr:spPr>
        <a:xfrm>
          <a:off x="47752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99077</xdr:rowOff>
    </xdr:from>
    <xdr:ext cx="762000" cy="259045"/>
    <xdr:sp macro="" textlink="">
      <xdr:nvSpPr>
        <xdr:cNvPr id="85" name="人件費該当値テキスト"/>
        <xdr:cNvSpPr txBox="1"/>
      </xdr:nvSpPr>
      <xdr:spPr>
        <a:xfrm>
          <a:off x="4914900" y="644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6" name="円/楕円 85"/>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7" name="テキスト ボックス 86"/>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0</xdr:rowOff>
    </xdr:from>
    <xdr:to>
      <xdr:col>4</xdr:col>
      <xdr:colOff>396875</xdr:colOff>
      <xdr:row>39</xdr:row>
      <xdr:rowOff>101600</xdr:rowOff>
    </xdr:to>
    <xdr:sp macro="" textlink="">
      <xdr:nvSpPr>
        <xdr:cNvPr id="88" name="円/楕円 87"/>
        <xdr:cNvSpPr/>
      </xdr:nvSpPr>
      <xdr:spPr>
        <a:xfrm>
          <a:off x="3048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86377</xdr:rowOff>
    </xdr:from>
    <xdr:ext cx="762000" cy="259045"/>
    <xdr:sp macro="" textlink="">
      <xdr:nvSpPr>
        <xdr:cNvPr id="89" name="テキスト ボックス 88"/>
        <xdr:cNvSpPr txBox="1"/>
      </xdr:nvSpPr>
      <xdr:spPr>
        <a:xfrm>
          <a:off x="2717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0</xdr:rowOff>
    </xdr:from>
    <xdr:to>
      <xdr:col>3</xdr:col>
      <xdr:colOff>193675</xdr:colOff>
      <xdr:row>40</xdr:row>
      <xdr:rowOff>101600</xdr:rowOff>
    </xdr:to>
    <xdr:sp macro="" textlink="">
      <xdr:nvSpPr>
        <xdr:cNvPr id="90" name="円/楕円 89"/>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86377</xdr:rowOff>
    </xdr:from>
    <xdr:ext cx="762000" cy="259045"/>
    <xdr:sp macro="" textlink="">
      <xdr:nvSpPr>
        <xdr:cNvPr id="91" name="テキスト ボックス 90"/>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2" name="円/楕円 91"/>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10177</xdr:rowOff>
    </xdr:from>
    <xdr:ext cx="762000" cy="259045"/>
    <xdr:sp macro="" textlink="">
      <xdr:nvSpPr>
        <xdr:cNvPr id="93" name="テキスト ボックス 92"/>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予防接種委託費の増や電気料金の値上がりなどにより、前年度より０．５ポイント悪化した。</a:t>
          </a:r>
        </a:p>
        <a:p>
          <a:r>
            <a:rPr kumimoji="1" lang="ja-JP" altLang="en-US" sz="1300">
              <a:latin typeface="ＭＳ Ｐゴシック"/>
            </a:rPr>
            <a:t>　類似団体平均。全国平均・県平均を上回っていることから、事務事業の整理や合理化を進め、より一層の経費削減に努める。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21</xdr:row>
      <xdr:rowOff>69850</xdr:rowOff>
    </xdr:to>
    <xdr:cxnSp macro="">
      <xdr:nvCxnSpPr>
        <xdr:cNvPr id="123" name="直線コネクタ 122"/>
        <xdr:cNvCxnSpPr/>
      </xdr:nvCxnSpPr>
      <xdr:spPr>
        <a:xfrm flipV="1">
          <a:off x="16510000" y="2331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4"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5" name="直線コネクタ 124"/>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6"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7" name="直線コネクタ 126"/>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78014</xdr:rowOff>
    </xdr:from>
    <xdr:to>
      <xdr:col>24</xdr:col>
      <xdr:colOff>31750</xdr:colOff>
      <xdr:row>21</xdr:row>
      <xdr:rowOff>69850</xdr:rowOff>
    </xdr:to>
    <xdr:cxnSp macro="">
      <xdr:nvCxnSpPr>
        <xdr:cNvPr id="128" name="直線コネクタ 127"/>
        <xdr:cNvCxnSpPr/>
      </xdr:nvCxnSpPr>
      <xdr:spPr>
        <a:xfrm>
          <a:off x="15671800" y="35070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133548</xdr:rowOff>
    </xdr:from>
    <xdr:ext cx="762000" cy="259045"/>
    <xdr:sp macro="" textlink="">
      <xdr:nvSpPr>
        <xdr:cNvPr id="129" name="物件費平均値テキスト"/>
        <xdr:cNvSpPr txBox="1"/>
      </xdr:nvSpPr>
      <xdr:spPr>
        <a:xfrm>
          <a:off x="16598900" y="2876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30" name="フローチャート : 判断 129"/>
        <xdr:cNvSpPr/>
      </xdr:nvSpPr>
      <xdr:spPr>
        <a:xfrm>
          <a:off x="164592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78014</xdr:rowOff>
    </xdr:from>
    <xdr:to>
      <xdr:col>22</xdr:col>
      <xdr:colOff>565150</xdr:colOff>
      <xdr:row>21</xdr:row>
      <xdr:rowOff>37193</xdr:rowOff>
    </xdr:to>
    <xdr:cxnSp macro="">
      <xdr:nvCxnSpPr>
        <xdr:cNvPr id="131" name="直線コネクタ 130"/>
        <xdr:cNvCxnSpPr/>
      </xdr:nvCxnSpPr>
      <xdr:spPr>
        <a:xfrm flipV="1">
          <a:off x="14782800" y="3507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2" name="フローチャート : 判断 131"/>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90006</xdr:rowOff>
    </xdr:from>
    <xdr:ext cx="736600" cy="259045"/>
    <xdr:sp macro="" textlink="">
      <xdr:nvSpPr>
        <xdr:cNvPr id="133" name="テキスト ボックス 132"/>
        <xdr:cNvSpPr txBox="1"/>
      </xdr:nvSpPr>
      <xdr:spPr>
        <a:xfrm>
          <a:off x="15290800" y="283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37193</xdr:rowOff>
    </xdr:from>
    <xdr:to>
      <xdr:col>21</xdr:col>
      <xdr:colOff>361950</xdr:colOff>
      <xdr:row>21</xdr:row>
      <xdr:rowOff>102507</xdr:rowOff>
    </xdr:to>
    <xdr:cxnSp macro="">
      <xdr:nvCxnSpPr>
        <xdr:cNvPr id="134" name="直線コネクタ 133"/>
        <xdr:cNvCxnSpPr/>
      </xdr:nvCxnSpPr>
      <xdr:spPr>
        <a:xfrm flipV="1">
          <a:off x="13893800" y="3637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149679</xdr:rowOff>
    </xdr:from>
    <xdr:to>
      <xdr:col>21</xdr:col>
      <xdr:colOff>412750</xdr:colOff>
      <xdr:row>18</xdr:row>
      <xdr:rowOff>79829</xdr:rowOff>
    </xdr:to>
    <xdr:sp macro="" textlink="">
      <xdr:nvSpPr>
        <xdr:cNvPr id="135" name="フローチャート : 判断 134"/>
        <xdr:cNvSpPr/>
      </xdr:nvSpPr>
      <xdr:spPr>
        <a:xfrm>
          <a:off x="14732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90006</xdr:rowOff>
    </xdr:from>
    <xdr:ext cx="762000" cy="259045"/>
    <xdr:sp macro="" textlink="">
      <xdr:nvSpPr>
        <xdr:cNvPr id="136" name="テキスト ボックス 135"/>
        <xdr:cNvSpPr txBox="1"/>
      </xdr:nvSpPr>
      <xdr:spPr>
        <a:xfrm>
          <a:off x="14401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118836</xdr:rowOff>
    </xdr:from>
    <xdr:to>
      <xdr:col>20</xdr:col>
      <xdr:colOff>158750</xdr:colOff>
      <xdr:row>21</xdr:row>
      <xdr:rowOff>102507</xdr:rowOff>
    </xdr:to>
    <xdr:cxnSp macro="">
      <xdr:nvCxnSpPr>
        <xdr:cNvPr id="137" name="直線コネクタ 136"/>
        <xdr:cNvCxnSpPr/>
      </xdr:nvCxnSpPr>
      <xdr:spPr>
        <a:xfrm>
          <a:off x="13004800" y="3376386"/>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19</xdr:row>
      <xdr:rowOff>2722</xdr:rowOff>
    </xdr:from>
    <xdr:to>
      <xdr:col>20</xdr:col>
      <xdr:colOff>209550</xdr:colOff>
      <xdr:row>19</xdr:row>
      <xdr:rowOff>104322</xdr:rowOff>
    </xdr:to>
    <xdr:sp macro="" textlink="">
      <xdr:nvSpPr>
        <xdr:cNvPr id="138" name="フローチャート : 判断 137"/>
        <xdr:cNvSpPr/>
      </xdr:nvSpPr>
      <xdr:spPr>
        <a:xfrm>
          <a:off x="13843000" y="32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114498</xdr:rowOff>
    </xdr:from>
    <xdr:ext cx="762000" cy="259045"/>
    <xdr:sp macro="" textlink="">
      <xdr:nvSpPr>
        <xdr:cNvPr id="139" name="テキスト ボックス 138"/>
        <xdr:cNvSpPr txBox="1"/>
      </xdr:nvSpPr>
      <xdr:spPr>
        <a:xfrm>
          <a:off x="13512800" y="302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590550</xdr:colOff>
      <xdr:row>19</xdr:row>
      <xdr:rowOff>35378</xdr:rowOff>
    </xdr:from>
    <xdr:to>
      <xdr:col>19</xdr:col>
      <xdr:colOff>6350</xdr:colOff>
      <xdr:row>19</xdr:row>
      <xdr:rowOff>136978</xdr:rowOff>
    </xdr:to>
    <xdr:sp macro="" textlink="">
      <xdr:nvSpPr>
        <xdr:cNvPr id="140" name="フローチャート : 判断 139"/>
        <xdr:cNvSpPr/>
      </xdr:nvSpPr>
      <xdr:spPr>
        <a:xfrm>
          <a:off x="12954000" y="329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147156</xdr:rowOff>
    </xdr:from>
    <xdr:ext cx="762000" cy="259045"/>
    <xdr:sp macro="" textlink="">
      <xdr:nvSpPr>
        <xdr:cNvPr id="141" name="テキスト ボックス 140"/>
        <xdr:cNvSpPr txBox="1"/>
      </xdr:nvSpPr>
      <xdr:spPr>
        <a:xfrm>
          <a:off x="12623800" y="306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21</xdr:row>
      <xdr:rowOff>19050</xdr:rowOff>
    </xdr:from>
    <xdr:to>
      <xdr:col>24</xdr:col>
      <xdr:colOff>82550</xdr:colOff>
      <xdr:row>21</xdr:row>
      <xdr:rowOff>120650</xdr:rowOff>
    </xdr:to>
    <xdr:sp macro="" textlink="">
      <xdr:nvSpPr>
        <xdr:cNvPr id="147" name="円/楕円 146"/>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99077</xdr:rowOff>
    </xdr:from>
    <xdr:ext cx="762000" cy="259045"/>
    <xdr:sp macro="" textlink="">
      <xdr:nvSpPr>
        <xdr:cNvPr id="148" name="物件費該当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27214</xdr:rowOff>
    </xdr:from>
    <xdr:to>
      <xdr:col>22</xdr:col>
      <xdr:colOff>615950</xdr:colOff>
      <xdr:row>20</xdr:row>
      <xdr:rowOff>128814</xdr:rowOff>
    </xdr:to>
    <xdr:sp macro="" textlink="">
      <xdr:nvSpPr>
        <xdr:cNvPr id="149" name="円/楕円 148"/>
        <xdr:cNvSpPr/>
      </xdr:nvSpPr>
      <xdr:spPr>
        <a:xfrm>
          <a:off x="15621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113591</xdr:rowOff>
    </xdr:from>
    <xdr:ext cx="736600" cy="259045"/>
    <xdr:sp macro="" textlink="">
      <xdr:nvSpPr>
        <xdr:cNvPr id="150" name="テキスト ボックス 149"/>
        <xdr:cNvSpPr txBox="1"/>
      </xdr:nvSpPr>
      <xdr:spPr>
        <a:xfrm>
          <a:off x="15290800" y="354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157843</xdr:rowOff>
    </xdr:from>
    <xdr:to>
      <xdr:col>21</xdr:col>
      <xdr:colOff>412750</xdr:colOff>
      <xdr:row>21</xdr:row>
      <xdr:rowOff>87993</xdr:rowOff>
    </xdr:to>
    <xdr:sp macro="" textlink="">
      <xdr:nvSpPr>
        <xdr:cNvPr id="151" name="円/楕円 150"/>
        <xdr:cNvSpPr/>
      </xdr:nvSpPr>
      <xdr:spPr>
        <a:xfrm>
          <a:off x="14732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72770</xdr:rowOff>
    </xdr:from>
    <xdr:ext cx="762000" cy="259045"/>
    <xdr:sp macro="" textlink="">
      <xdr:nvSpPr>
        <xdr:cNvPr id="152" name="テキスト ボックス 151"/>
        <xdr:cNvSpPr txBox="1"/>
      </xdr:nvSpPr>
      <xdr:spPr>
        <a:xfrm>
          <a:off x="14401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51707</xdr:rowOff>
    </xdr:from>
    <xdr:to>
      <xdr:col>20</xdr:col>
      <xdr:colOff>209550</xdr:colOff>
      <xdr:row>21</xdr:row>
      <xdr:rowOff>153307</xdr:rowOff>
    </xdr:to>
    <xdr:sp macro="" textlink="">
      <xdr:nvSpPr>
        <xdr:cNvPr id="153" name="円/楕円 152"/>
        <xdr:cNvSpPr/>
      </xdr:nvSpPr>
      <xdr:spPr>
        <a:xfrm>
          <a:off x="13843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138084</xdr:rowOff>
    </xdr:from>
    <xdr:ext cx="762000" cy="259045"/>
    <xdr:sp macro="" textlink="">
      <xdr:nvSpPr>
        <xdr:cNvPr id="154" name="テキスト ボックス 153"/>
        <xdr:cNvSpPr txBox="1"/>
      </xdr:nvSpPr>
      <xdr:spPr>
        <a:xfrm>
          <a:off x="13512800" y="37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68036</xdr:rowOff>
    </xdr:from>
    <xdr:to>
      <xdr:col>19</xdr:col>
      <xdr:colOff>6350</xdr:colOff>
      <xdr:row>19</xdr:row>
      <xdr:rowOff>169636</xdr:rowOff>
    </xdr:to>
    <xdr:sp macro="" textlink="">
      <xdr:nvSpPr>
        <xdr:cNvPr id="155" name="円/楕円 154"/>
        <xdr:cNvSpPr/>
      </xdr:nvSpPr>
      <xdr:spPr>
        <a:xfrm>
          <a:off x="12954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154413</xdr:rowOff>
    </xdr:from>
    <xdr:ext cx="762000" cy="259045"/>
    <xdr:sp macro="" textlink="">
      <xdr:nvSpPr>
        <xdr:cNvPr id="156" name="テキスト ボックス 155"/>
        <xdr:cNvSpPr txBox="1"/>
      </xdr:nvSpPr>
      <xdr:spPr>
        <a:xfrm>
          <a:off x="12623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児童手当費等の減に伴い決算額は前年度に比べ若干の減額となったが、市税等の減により経常一般財源等が減少したことで、０．２ポイントの悪化となった。</a:t>
          </a:r>
        </a:p>
        <a:p>
          <a:r>
            <a:rPr kumimoji="1" lang="ja-JP" altLang="en-US" sz="1300">
              <a:latin typeface="ＭＳ Ｐゴシック"/>
            </a:rPr>
            <a:t>　自立支援給付費や生活保護費は増加傾向にあるため、財政を圧迫する上昇傾向に歯止めをかけるよう努める。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55</xdr:row>
      <xdr:rowOff>20865</xdr:rowOff>
    </xdr:from>
    <xdr:to>
      <xdr:col>7</xdr:col>
      <xdr:colOff>15875</xdr:colOff>
      <xdr:row>61</xdr:row>
      <xdr:rowOff>37193</xdr:rowOff>
    </xdr:to>
    <xdr:cxnSp macro="">
      <xdr:nvCxnSpPr>
        <xdr:cNvPr id="186" name="直線コネクタ 185"/>
        <xdr:cNvCxnSpPr/>
      </xdr:nvCxnSpPr>
      <xdr:spPr>
        <a:xfrm flipV="1">
          <a:off x="4826000" y="9450615"/>
          <a:ext cx="0" cy="104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7"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8" name="直線コネクタ 187"/>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107242</xdr:rowOff>
    </xdr:from>
    <xdr:ext cx="762000" cy="259045"/>
    <xdr:sp macro="" textlink="">
      <xdr:nvSpPr>
        <xdr:cNvPr id="189" name="扶助費最大値テキスト"/>
        <xdr:cNvSpPr txBox="1"/>
      </xdr:nvSpPr>
      <xdr:spPr>
        <a:xfrm>
          <a:off x="4914900" y="919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55</xdr:row>
      <xdr:rowOff>20865</xdr:rowOff>
    </xdr:from>
    <xdr:to>
      <xdr:col>7</xdr:col>
      <xdr:colOff>104775</xdr:colOff>
      <xdr:row>55</xdr:row>
      <xdr:rowOff>20865</xdr:rowOff>
    </xdr:to>
    <xdr:cxnSp macro="">
      <xdr:nvCxnSpPr>
        <xdr:cNvPr id="190" name="直線コネクタ 189"/>
        <xdr:cNvCxnSpPr/>
      </xdr:nvCxnSpPr>
      <xdr:spPr>
        <a:xfrm>
          <a:off x="4737100" y="945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20865</xdr:rowOff>
    </xdr:to>
    <xdr:cxnSp macro="">
      <xdr:nvCxnSpPr>
        <xdr:cNvPr id="191" name="直線コネクタ 190"/>
        <xdr:cNvCxnSpPr/>
      </xdr:nvCxnSpPr>
      <xdr:spPr>
        <a:xfrm>
          <a:off x="3987800" y="93853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56442</xdr:rowOff>
    </xdr:from>
    <xdr:ext cx="762000" cy="259045"/>
    <xdr:sp macro="" textlink="">
      <xdr:nvSpPr>
        <xdr:cNvPr id="192" name="扶助費平均値テキスト"/>
        <xdr:cNvSpPr txBox="1"/>
      </xdr:nvSpPr>
      <xdr:spPr>
        <a:xfrm>
          <a:off x="4914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193" name="フローチャート : 判断 192"/>
        <xdr:cNvSpPr/>
      </xdr:nvSpPr>
      <xdr:spPr>
        <a:xfrm>
          <a:off x="4775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127000</xdr:rowOff>
    </xdr:to>
    <xdr:cxnSp macro="">
      <xdr:nvCxnSpPr>
        <xdr:cNvPr id="194" name="直線コネクタ 193"/>
        <xdr:cNvCxnSpPr/>
      </xdr:nvCxnSpPr>
      <xdr:spPr>
        <a:xfrm>
          <a:off x="3098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5" name="フローチャート : 判断 194"/>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6" name="テキスト ボックス 195"/>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127000</xdr:rowOff>
    </xdr:to>
    <xdr:cxnSp macro="">
      <xdr:nvCxnSpPr>
        <xdr:cNvPr id="197" name="直線コネクタ 196"/>
        <xdr:cNvCxnSpPr/>
      </xdr:nvCxnSpPr>
      <xdr:spPr>
        <a:xfrm flipV="1">
          <a:off x="2209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8" name="フローチャート : 判断 197"/>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9" name="テキスト ボックス 198"/>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45357</xdr:rowOff>
    </xdr:from>
    <xdr:to>
      <xdr:col>3</xdr:col>
      <xdr:colOff>142875</xdr:colOff>
      <xdr:row>54</xdr:row>
      <xdr:rowOff>127000</xdr:rowOff>
    </xdr:to>
    <xdr:cxnSp macro="">
      <xdr:nvCxnSpPr>
        <xdr:cNvPr id="200" name="直線コネクタ 199"/>
        <xdr:cNvCxnSpPr/>
      </xdr:nvCxnSpPr>
      <xdr:spPr>
        <a:xfrm>
          <a:off x="1320800" y="89607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1" name="フローチャート : 判断 200"/>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2" name="テキスト ボックス 201"/>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3" name="フローチャート : 判断 202"/>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4" name="テキスト ボックス 203"/>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10" name="円/楕円 209"/>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50092</xdr:rowOff>
    </xdr:from>
    <xdr:ext cx="762000" cy="259045"/>
    <xdr:sp macro="" textlink="">
      <xdr:nvSpPr>
        <xdr:cNvPr id="211" name="扶助費該当値テキスト"/>
        <xdr:cNvSpPr txBox="1"/>
      </xdr:nvSpPr>
      <xdr:spPr>
        <a:xfrm>
          <a:off x="4914900" y="930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2" name="円/楕円 211"/>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3" name="テキスト ボックス 212"/>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4" name="円/楕円 213"/>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5" name="テキスト ボックス 214"/>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6" name="円/楕円 215"/>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7" name="テキスト ボックス 21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51</xdr:row>
      <xdr:rowOff>166007</xdr:rowOff>
    </xdr:from>
    <xdr:to>
      <xdr:col>1</xdr:col>
      <xdr:colOff>676275</xdr:colOff>
      <xdr:row>52</xdr:row>
      <xdr:rowOff>96157</xdr:rowOff>
    </xdr:to>
    <xdr:sp macro="" textlink="">
      <xdr:nvSpPr>
        <xdr:cNvPr id="218" name="円/楕円 217"/>
        <xdr:cNvSpPr/>
      </xdr:nvSpPr>
      <xdr:spPr>
        <a:xfrm>
          <a:off x="1270000" y="89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106334</xdr:rowOff>
    </xdr:from>
    <xdr:ext cx="762000" cy="259045"/>
    <xdr:sp macro="" textlink="">
      <xdr:nvSpPr>
        <xdr:cNvPr id="219" name="テキスト ボックス 218"/>
        <xdr:cNvSpPr txBox="1"/>
      </xdr:nvSpPr>
      <xdr:spPr>
        <a:xfrm>
          <a:off x="939800" y="867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国民健康保険特別会計繰出金等が増加したことから、０．５ポイント悪化した。</a:t>
          </a:r>
        </a:p>
        <a:p>
          <a:r>
            <a:rPr kumimoji="1" lang="ja-JP" altLang="en-US" sz="1300">
              <a:latin typeface="ＭＳ Ｐゴシック"/>
            </a:rPr>
            <a:t>　公営企業会計における経費の削減、使用料の適正化などにより、普通会計の負担を減らしていくよう努める。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4" name="直線コネクタ 233"/>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5" name="テキスト ボックス 234"/>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6" name="直線コネクタ 235"/>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7" name="テキスト ボックス 236"/>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8" name="直線コネクタ 237"/>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9" name="テキスト ボックス 238"/>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0" name="直線コネクタ 239"/>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1" name="テキスト ボックス 240"/>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2" name="直線コネクタ 241"/>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3" name="テキスト ボックス 242"/>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4" name="直線コネクタ 243"/>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5" name="テキスト ボックス 244"/>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37193</xdr:rowOff>
    </xdr:to>
    <xdr:cxnSp macro="">
      <xdr:nvCxnSpPr>
        <xdr:cNvPr id="249" name="直線コネクタ 248"/>
        <xdr:cNvCxnSpPr/>
      </xdr:nvCxnSpPr>
      <xdr:spPr>
        <a:xfrm flipV="1">
          <a:off x="16510000" y="9173028"/>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9270</xdr:rowOff>
    </xdr:from>
    <xdr:ext cx="762000" cy="259045"/>
    <xdr:sp macro="" textlink="">
      <xdr:nvSpPr>
        <xdr:cNvPr id="250"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61</xdr:row>
      <xdr:rowOff>37193</xdr:rowOff>
    </xdr:from>
    <xdr:to>
      <xdr:col>24</xdr:col>
      <xdr:colOff>120650</xdr:colOff>
      <xdr:row>61</xdr:row>
      <xdr:rowOff>37193</xdr:rowOff>
    </xdr:to>
    <xdr:cxnSp macro="">
      <xdr:nvCxnSpPr>
        <xdr:cNvPr id="251" name="直線コネクタ 250"/>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52"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3" name="直線コネクタ 252"/>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4535</xdr:rowOff>
    </xdr:from>
    <xdr:to>
      <xdr:col>24</xdr:col>
      <xdr:colOff>31750</xdr:colOff>
      <xdr:row>53</xdr:row>
      <xdr:rowOff>86178</xdr:rowOff>
    </xdr:to>
    <xdr:cxnSp macro="">
      <xdr:nvCxnSpPr>
        <xdr:cNvPr id="254" name="直線コネクタ 253"/>
        <xdr:cNvCxnSpPr/>
      </xdr:nvCxnSpPr>
      <xdr:spPr>
        <a:xfrm>
          <a:off x="15671800" y="90913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64605</xdr:rowOff>
    </xdr:from>
    <xdr:ext cx="762000" cy="259045"/>
    <xdr:sp macro="" textlink="">
      <xdr:nvSpPr>
        <xdr:cNvPr id="255" name="その他平均値テキスト"/>
        <xdr:cNvSpPr txBox="1"/>
      </xdr:nvSpPr>
      <xdr:spPr>
        <a:xfrm>
          <a:off x="16598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92528</xdr:rowOff>
    </xdr:from>
    <xdr:to>
      <xdr:col>24</xdr:col>
      <xdr:colOff>82550</xdr:colOff>
      <xdr:row>57</xdr:row>
      <xdr:rowOff>22678</xdr:rowOff>
    </xdr:to>
    <xdr:sp macro="" textlink="">
      <xdr:nvSpPr>
        <xdr:cNvPr id="256" name="フローチャート : 判断 255"/>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61685</xdr:rowOff>
    </xdr:from>
    <xdr:to>
      <xdr:col>22</xdr:col>
      <xdr:colOff>565150</xdr:colOff>
      <xdr:row>53</xdr:row>
      <xdr:rowOff>4535</xdr:rowOff>
    </xdr:to>
    <xdr:cxnSp macro="">
      <xdr:nvCxnSpPr>
        <xdr:cNvPr id="257" name="直線コネクタ 256"/>
        <xdr:cNvCxnSpPr/>
      </xdr:nvCxnSpPr>
      <xdr:spPr>
        <a:xfrm>
          <a:off x="14782800" y="89770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27215</xdr:rowOff>
    </xdr:from>
    <xdr:to>
      <xdr:col>22</xdr:col>
      <xdr:colOff>615950</xdr:colOff>
      <xdr:row>56</xdr:row>
      <xdr:rowOff>128815</xdr:rowOff>
    </xdr:to>
    <xdr:sp macro="" textlink="">
      <xdr:nvSpPr>
        <xdr:cNvPr id="258" name="フローチャート : 判断 257"/>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113592</xdr:rowOff>
    </xdr:from>
    <xdr:ext cx="736600" cy="259045"/>
    <xdr:sp macro="" textlink="">
      <xdr:nvSpPr>
        <xdr:cNvPr id="259" name="テキスト ボックス 258"/>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61685</xdr:rowOff>
    </xdr:from>
    <xdr:to>
      <xdr:col>21</xdr:col>
      <xdr:colOff>361950</xdr:colOff>
      <xdr:row>52</xdr:row>
      <xdr:rowOff>78015</xdr:rowOff>
    </xdr:to>
    <xdr:cxnSp macro="">
      <xdr:nvCxnSpPr>
        <xdr:cNvPr id="260" name="直線コネクタ 259"/>
        <xdr:cNvCxnSpPr/>
      </xdr:nvCxnSpPr>
      <xdr:spPr>
        <a:xfrm flipV="1">
          <a:off x="13893800" y="89770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35378</xdr:rowOff>
    </xdr:from>
    <xdr:to>
      <xdr:col>21</xdr:col>
      <xdr:colOff>412750</xdr:colOff>
      <xdr:row>55</xdr:row>
      <xdr:rowOff>136978</xdr:rowOff>
    </xdr:to>
    <xdr:sp macro="" textlink="">
      <xdr:nvSpPr>
        <xdr:cNvPr id="261" name="フローチャート : 判断 260"/>
        <xdr:cNvSpPr/>
      </xdr:nvSpPr>
      <xdr:spPr>
        <a:xfrm>
          <a:off x="14732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121755</xdr:rowOff>
    </xdr:from>
    <xdr:ext cx="762000" cy="259045"/>
    <xdr:sp macro="" textlink="">
      <xdr:nvSpPr>
        <xdr:cNvPr id="262" name="テキスト ボックス 261"/>
        <xdr:cNvSpPr txBox="1"/>
      </xdr:nvSpPr>
      <xdr:spPr>
        <a:xfrm>
          <a:off x="14401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78015</xdr:rowOff>
    </xdr:from>
    <xdr:to>
      <xdr:col>20</xdr:col>
      <xdr:colOff>158750</xdr:colOff>
      <xdr:row>52</xdr:row>
      <xdr:rowOff>94343</xdr:rowOff>
    </xdr:to>
    <xdr:cxnSp macro="">
      <xdr:nvCxnSpPr>
        <xdr:cNvPr id="263" name="直線コネクタ 262"/>
        <xdr:cNvCxnSpPr/>
      </xdr:nvCxnSpPr>
      <xdr:spPr>
        <a:xfrm flipV="1">
          <a:off x="13004800" y="89934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53</xdr:row>
      <xdr:rowOff>2722</xdr:rowOff>
    </xdr:from>
    <xdr:to>
      <xdr:col>20</xdr:col>
      <xdr:colOff>209550</xdr:colOff>
      <xdr:row>53</xdr:row>
      <xdr:rowOff>104322</xdr:rowOff>
    </xdr:to>
    <xdr:sp macro="" textlink="">
      <xdr:nvSpPr>
        <xdr:cNvPr id="264" name="フローチャート : 判断 263"/>
        <xdr:cNvSpPr/>
      </xdr:nvSpPr>
      <xdr:spPr>
        <a:xfrm>
          <a:off x="13843000" y="908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89099</xdr:rowOff>
    </xdr:from>
    <xdr:ext cx="762000" cy="259045"/>
    <xdr:sp macro="" textlink="">
      <xdr:nvSpPr>
        <xdr:cNvPr id="265" name="テキスト ボックス 264"/>
        <xdr:cNvSpPr txBox="1"/>
      </xdr:nvSpPr>
      <xdr:spPr>
        <a:xfrm>
          <a:off x="13512800" y="91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66" name="フローチャート : 判断 265"/>
        <xdr:cNvSpPr/>
      </xdr:nvSpPr>
      <xdr:spPr>
        <a:xfrm>
          <a:off x="12954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105427</xdr:rowOff>
    </xdr:from>
    <xdr:ext cx="762000" cy="259045"/>
    <xdr:sp macro="" textlink="">
      <xdr:nvSpPr>
        <xdr:cNvPr id="267" name="テキスト ボックス 266"/>
        <xdr:cNvSpPr txBox="1"/>
      </xdr:nvSpPr>
      <xdr:spPr>
        <a:xfrm>
          <a:off x="12623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35378</xdr:rowOff>
    </xdr:from>
    <xdr:to>
      <xdr:col>24</xdr:col>
      <xdr:colOff>82550</xdr:colOff>
      <xdr:row>53</xdr:row>
      <xdr:rowOff>136978</xdr:rowOff>
    </xdr:to>
    <xdr:sp macro="" textlink="">
      <xdr:nvSpPr>
        <xdr:cNvPr id="273" name="円/楕円 272"/>
        <xdr:cNvSpPr/>
      </xdr:nvSpPr>
      <xdr:spPr>
        <a:xfrm>
          <a:off x="16459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115405</xdr:rowOff>
    </xdr:from>
    <xdr:ext cx="762000" cy="259045"/>
    <xdr:sp macro="" textlink="">
      <xdr:nvSpPr>
        <xdr:cNvPr id="274" name="その他該当値テキスト"/>
        <xdr:cNvSpPr txBox="1"/>
      </xdr:nvSpPr>
      <xdr:spPr>
        <a:xfrm>
          <a:off x="16598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125185</xdr:rowOff>
    </xdr:from>
    <xdr:to>
      <xdr:col>22</xdr:col>
      <xdr:colOff>615950</xdr:colOff>
      <xdr:row>53</xdr:row>
      <xdr:rowOff>55335</xdr:rowOff>
    </xdr:to>
    <xdr:sp macro="" textlink="">
      <xdr:nvSpPr>
        <xdr:cNvPr id="275" name="円/楕円 274"/>
        <xdr:cNvSpPr/>
      </xdr:nvSpPr>
      <xdr:spPr>
        <a:xfrm>
          <a:off x="15621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65512</xdr:rowOff>
    </xdr:from>
    <xdr:ext cx="736600" cy="259045"/>
    <xdr:sp macro="" textlink="">
      <xdr:nvSpPr>
        <xdr:cNvPr id="276" name="テキスト ボックス 275"/>
        <xdr:cNvSpPr txBox="1"/>
      </xdr:nvSpPr>
      <xdr:spPr>
        <a:xfrm>
          <a:off x="15290800" y="880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10885</xdr:rowOff>
    </xdr:from>
    <xdr:to>
      <xdr:col>21</xdr:col>
      <xdr:colOff>412750</xdr:colOff>
      <xdr:row>52</xdr:row>
      <xdr:rowOff>112485</xdr:rowOff>
    </xdr:to>
    <xdr:sp macro="" textlink="">
      <xdr:nvSpPr>
        <xdr:cNvPr id="277" name="円/楕円 276"/>
        <xdr:cNvSpPr/>
      </xdr:nvSpPr>
      <xdr:spPr>
        <a:xfrm>
          <a:off x="14732000" y="89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50</xdr:row>
      <xdr:rowOff>122662</xdr:rowOff>
    </xdr:from>
    <xdr:ext cx="762000" cy="259045"/>
    <xdr:sp macro="" textlink="">
      <xdr:nvSpPr>
        <xdr:cNvPr id="278" name="テキスト ボックス 277"/>
        <xdr:cNvSpPr txBox="1"/>
      </xdr:nvSpPr>
      <xdr:spPr>
        <a:xfrm>
          <a:off x="14401800" y="869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27215</xdr:rowOff>
    </xdr:from>
    <xdr:to>
      <xdr:col>20</xdr:col>
      <xdr:colOff>209550</xdr:colOff>
      <xdr:row>52</xdr:row>
      <xdr:rowOff>128815</xdr:rowOff>
    </xdr:to>
    <xdr:sp macro="" textlink="">
      <xdr:nvSpPr>
        <xdr:cNvPr id="279" name="円/楕円 278"/>
        <xdr:cNvSpPr/>
      </xdr:nvSpPr>
      <xdr:spPr>
        <a:xfrm>
          <a:off x="13843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50</xdr:row>
      <xdr:rowOff>138992</xdr:rowOff>
    </xdr:from>
    <xdr:ext cx="762000" cy="259045"/>
    <xdr:sp macro="" textlink="">
      <xdr:nvSpPr>
        <xdr:cNvPr id="280" name="テキスト ボックス 279"/>
        <xdr:cNvSpPr txBox="1"/>
      </xdr:nvSpPr>
      <xdr:spPr>
        <a:xfrm>
          <a:off x="13512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43543</xdr:rowOff>
    </xdr:from>
    <xdr:to>
      <xdr:col>19</xdr:col>
      <xdr:colOff>6350</xdr:colOff>
      <xdr:row>52</xdr:row>
      <xdr:rowOff>145143</xdr:rowOff>
    </xdr:to>
    <xdr:sp macro="" textlink="">
      <xdr:nvSpPr>
        <xdr:cNvPr id="281" name="円/楕円 280"/>
        <xdr:cNvSpPr/>
      </xdr:nvSpPr>
      <xdr:spPr>
        <a:xfrm>
          <a:off x="12954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155320</xdr:rowOff>
    </xdr:from>
    <xdr:ext cx="762000" cy="259045"/>
    <xdr:sp macro="" textlink="">
      <xdr:nvSpPr>
        <xdr:cNvPr id="282" name="テキスト ボックス 281"/>
        <xdr:cNvSpPr txBox="1"/>
      </xdr:nvSpPr>
      <xdr:spPr>
        <a:xfrm>
          <a:off x="12623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自治・振興金融融資保証料補給や、下水道事業会計への繰出金の増加などにより、０．３ポイントの悪化となった。</a:t>
          </a:r>
          <a:endParaRPr kumimoji="1" lang="en-US" altLang="ja-JP" sz="1300">
            <a:latin typeface="ＭＳ Ｐゴシック"/>
          </a:endParaRPr>
        </a:p>
        <a:p>
          <a:r>
            <a:rPr kumimoji="1" lang="ja-JP" altLang="en-US" sz="1300">
              <a:latin typeface="ＭＳ Ｐゴシック"/>
            </a:rPr>
            <a:t>　引き続き補助金等の見直しに取り組み、削減に努める。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50800</xdr:rowOff>
    </xdr:from>
    <xdr:to>
      <xdr:col>24</xdr:col>
      <xdr:colOff>31750</xdr:colOff>
      <xdr:row>35</xdr:row>
      <xdr:rowOff>146050</xdr:rowOff>
    </xdr:to>
    <xdr:cxnSp macro="">
      <xdr:nvCxnSpPr>
        <xdr:cNvPr id="310" name="直線コネクタ 309"/>
        <xdr:cNvCxnSpPr/>
      </xdr:nvCxnSpPr>
      <xdr:spPr>
        <a:xfrm flipV="1">
          <a:off x="16510000" y="5537200"/>
          <a:ext cx="0" cy="60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118127</xdr:rowOff>
    </xdr:from>
    <xdr:ext cx="762000" cy="259045"/>
    <xdr:sp macro="" textlink="">
      <xdr:nvSpPr>
        <xdr:cNvPr id="311" name="補助費等最小値テキスト"/>
        <xdr:cNvSpPr txBox="1"/>
      </xdr:nvSpPr>
      <xdr:spPr>
        <a:xfrm>
          <a:off x="165989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35</xdr:row>
      <xdr:rowOff>146050</xdr:rowOff>
    </xdr:from>
    <xdr:to>
      <xdr:col>24</xdr:col>
      <xdr:colOff>120650</xdr:colOff>
      <xdr:row>35</xdr:row>
      <xdr:rowOff>146050</xdr:rowOff>
    </xdr:to>
    <xdr:cxnSp macro="">
      <xdr:nvCxnSpPr>
        <xdr:cNvPr id="312" name="直線コネクタ 311"/>
        <xdr:cNvCxnSpPr/>
      </xdr:nvCxnSpPr>
      <xdr:spPr>
        <a:xfrm>
          <a:off x="16421100" y="61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137177</xdr:rowOff>
    </xdr:from>
    <xdr:ext cx="762000" cy="259045"/>
    <xdr:sp macro="" textlink="">
      <xdr:nvSpPr>
        <xdr:cNvPr id="313"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50800</xdr:rowOff>
    </xdr:from>
    <xdr:to>
      <xdr:col>24</xdr:col>
      <xdr:colOff>120650</xdr:colOff>
      <xdr:row>32</xdr:row>
      <xdr:rowOff>50800</xdr:rowOff>
    </xdr:to>
    <xdr:cxnSp macro="">
      <xdr:nvCxnSpPr>
        <xdr:cNvPr id="314" name="直線コネクタ 313"/>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35</xdr:row>
      <xdr:rowOff>146050</xdr:rowOff>
    </xdr:to>
    <xdr:cxnSp macro="">
      <xdr:nvCxnSpPr>
        <xdr:cNvPr id="315" name="直線コネクタ 314"/>
        <xdr:cNvCxnSpPr/>
      </xdr:nvCxnSpPr>
      <xdr:spPr>
        <a:xfrm>
          <a:off x="15671800" y="6032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16527</xdr:rowOff>
    </xdr:from>
    <xdr:ext cx="762000" cy="259045"/>
    <xdr:sp macro="" textlink="">
      <xdr:nvSpPr>
        <xdr:cNvPr id="316" name="補助費等平均値テキスト"/>
        <xdr:cNvSpPr txBox="1"/>
      </xdr:nvSpPr>
      <xdr:spPr>
        <a:xfrm>
          <a:off x="16598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23</xdr:col>
      <xdr:colOff>666750</xdr:colOff>
      <xdr:row>34</xdr:row>
      <xdr:rowOff>0</xdr:rowOff>
    </xdr:from>
    <xdr:to>
      <xdr:col>24</xdr:col>
      <xdr:colOff>82550</xdr:colOff>
      <xdr:row>34</xdr:row>
      <xdr:rowOff>101600</xdr:rowOff>
    </xdr:to>
    <xdr:sp macro="" textlink="">
      <xdr:nvSpPr>
        <xdr:cNvPr id="317" name="フローチャート : 判断 316"/>
        <xdr:cNvSpPr/>
      </xdr:nvSpPr>
      <xdr:spPr>
        <a:xfrm>
          <a:off x="16459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31750</xdr:rowOff>
    </xdr:from>
    <xdr:to>
      <xdr:col>22</xdr:col>
      <xdr:colOff>565150</xdr:colOff>
      <xdr:row>36</xdr:row>
      <xdr:rowOff>50800</xdr:rowOff>
    </xdr:to>
    <xdr:cxnSp macro="">
      <xdr:nvCxnSpPr>
        <xdr:cNvPr id="318" name="直線コネクタ 317"/>
        <xdr:cNvCxnSpPr/>
      </xdr:nvCxnSpPr>
      <xdr:spPr>
        <a:xfrm flipV="1">
          <a:off x="14782800" y="6032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33</xdr:row>
      <xdr:rowOff>133350</xdr:rowOff>
    </xdr:from>
    <xdr:to>
      <xdr:col>22</xdr:col>
      <xdr:colOff>615950</xdr:colOff>
      <xdr:row>34</xdr:row>
      <xdr:rowOff>63500</xdr:rowOff>
    </xdr:to>
    <xdr:sp macro="" textlink="">
      <xdr:nvSpPr>
        <xdr:cNvPr id="319" name="フローチャート : 判断 318"/>
        <xdr:cNvSpPr/>
      </xdr:nvSpPr>
      <xdr:spPr>
        <a:xfrm>
          <a:off x="156210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73677</xdr:rowOff>
    </xdr:from>
    <xdr:ext cx="736600" cy="259045"/>
    <xdr:sp macro="" textlink="">
      <xdr:nvSpPr>
        <xdr:cNvPr id="320" name="テキスト ボックス 319"/>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50800</xdr:rowOff>
    </xdr:from>
    <xdr:to>
      <xdr:col>21</xdr:col>
      <xdr:colOff>361950</xdr:colOff>
      <xdr:row>37</xdr:row>
      <xdr:rowOff>31750</xdr:rowOff>
    </xdr:to>
    <xdr:cxnSp macro="">
      <xdr:nvCxnSpPr>
        <xdr:cNvPr id="321" name="直線コネクタ 320"/>
        <xdr:cNvCxnSpPr/>
      </xdr:nvCxnSpPr>
      <xdr:spPr>
        <a:xfrm flipV="1">
          <a:off x="13893800" y="6223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152400</xdr:rowOff>
    </xdr:from>
    <xdr:to>
      <xdr:col>21</xdr:col>
      <xdr:colOff>412750</xdr:colOff>
      <xdr:row>35</xdr:row>
      <xdr:rowOff>82550</xdr:rowOff>
    </xdr:to>
    <xdr:sp macro="" textlink="">
      <xdr:nvSpPr>
        <xdr:cNvPr id="322" name="フローチャート : 判断 321"/>
        <xdr:cNvSpPr/>
      </xdr:nvSpPr>
      <xdr:spPr>
        <a:xfrm>
          <a:off x="14732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92727</xdr:rowOff>
    </xdr:from>
    <xdr:ext cx="762000" cy="259045"/>
    <xdr:sp macro="" textlink="">
      <xdr:nvSpPr>
        <xdr:cNvPr id="323" name="テキスト ボックス 322"/>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31750</xdr:rowOff>
    </xdr:to>
    <xdr:cxnSp macro="">
      <xdr:nvCxnSpPr>
        <xdr:cNvPr id="324" name="直線コネクタ 323"/>
        <xdr:cNvCxnSpPr/>
      </xdr:nvCxnSpPr>
      <xdr:spPr>
        <a:xfrm>
          <a:off x="13004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40</xdr:row>
      <xdr:rowOff>38100</xdr:rowOff>
    </xdr:from>
    <xdr:to>
      <xdr:col>20</xdr:col>
      <xdr:colOff>209550</xdr:colOff>
      <xdr:row>40</xdr:row>
      <xdr:rowOff>139700</xdr:rowOff>
    </xdr:to>
    <xdr:sp macro="" textlink="">
      <xdr:nvSpPr>
        <xdr:cNvPr id="325" name="フローチャート : 判断 324"/>
        <xdr:cNvSpPr/>
      </xdr:nvSpPr>
      <xdr:spPr>
        <a:xfrm>
          <a:off x="138430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124477</xdr:rowOff>
    </xdr:from>
    <xdr:ext cx="762000" cy="259045"/>
    <xdr:sp macro="" textlink="">
      <xdr:nvSpPr>
        <xdr:cNvPr id="326" name="テキスト ボックス 325"/>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18</xdr:col>
      <xdr:colOff>590550</xdr:colOff>
      <xdr:row>41</xdr:row>
      <xdr:rowOff>19050</xdr:rowOff>
    </xdr:from>
    <xdr:to>
      <xdr:col>19</xdr:col>
      <xdr:colOff>6350</xdr:colOff>
      <xdr:row>41</xdr:row>
      <xdr:rowOff>120650</xdr:rowOff>
    </xdr:to>
    <xdr:sp macro="" textlink="">
      <xdr:nvSpPr>
        <xdr:cNvPr id="327" name="フローチャート : 判断 326"/>
        <xdr:cNvSpPr/>
      </xdr:nvSpPr>
      <xdr:spPr>
        <a:xfrm>
          <a:off x="12954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105427</xdr:rowOff>
    </xdr:from>
    <xdr:ext cx="762000" cy="259045"/>
    <xdr:sp macro="" textlink="">
      <xdr:nvSpPr>
        <xdr:cNvPr id="328" name="テキスト ボックス 327"/>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34" name="円/楕円 333"/>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3827</xdr:rowOff>
    </xdr:from>
    <xdr:ext cx="762000" cy="259045"/>
    <xdr:sp macro="" textlink="">
      <xdr:nvSpPr>
        <xdr:cNvPr id="335" name="補助費等該当値テキスト"/>
        <xdr:cNvSpPr txBox="1"/>
      </xdr:nvSpPr>
      <xdr:spPr>
        <a:xfrm>
          <a:off x="16598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152400</xdr:rowOff>
    </xdr:from>
    <xdr:to>
      <xdr:col>22</xdr:col>
      <xdr:colOff>615950</xdr:colOff>
      <xdr:row>35</xdr:row>
      <xdr:rowOff>82550</xdr:rowOff>
    </xdr:to>
    <xdr:sp macro="" textlink="">
      <xdr:nvSpPr>
        <xdr:cNvPr id="336" name="円/楕円 335"/>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67327</xdr:rowOff>
    </xdr:from>
    <xdr:ext cx="736600" cy="259045"/>
    <xdr:sp macro="" textlink="">
      <xdr:nvSpPr>
        <xdr:cNvPr id="337" name="テキスト ボックス 336"/>
        <xdr:cNvSpPr txBox="1"/>
      </xdr:nvSpPr>
      <xdr:spPr>
        <a:xfrm>
          <a:off x="15290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0</xdr:rowOff>
    </xdr:from>
    <xdr:to>
      <xdr:col>21</xdr:col>
      <xdr:colOff>412750</xdr:colOff>
      <xdr:row>36</xdr:row>
      <xdr:rowOff>101600</xdr:rowOff>
    </xdr:to>
    <xdr:sp macro="" textlink="">
      <xdr:nvSpPr>
        <xdr:cNvPr id="338" name="円/楕円 337"/>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86377</xdr:rowOff>
    </xdr:from>
    <xdr:ext cx="762000" cy="259045"/>
    <xdr:sp macro="" textlink="">
      <xdr:nvSpPr>
        <xdr:cNvPr id="339" name="テキスト ボックス 338"/>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40" name="円/楕円 339"/>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92727</xdr:rowOff>
    </xdr:from>
    <xdr:ext cx="762000" cy="259045"/>
    <xdr:sp macro="" textlink="">
      <xdr:nvSpPr>
        <xdr:cNvPr id="341" name="テキスト ボックス 340"/>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42" name="円/楕円 341"/>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92727</xdr:rowOff>
    </xdr:from>
    <xdr:ext cx="762000" cy="259045"/>
    <xdr:sp macro="" textlink="">
      <xdr:nvSpPr>
        <xdr:cNvPr id="343" name="テキスト ボックス 342"/>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13</a:t>
          </a:r>
          <a:r>
            <a:rPr kumimoji="1" lang="ja-JP" altLang="en-US" sz="1300">
              <a:latin typeface="ＭＳ Ｐゴシック"/>
            </a:rPr>
            <a:t>年度から取り組んでいる市債発行の抑制により、公債費の決算額は年々減少し、ポイントが改善されてきた。</a:t>
          </a:r>
          <a:endParaRPr kumimoji="1" lang="en-US" altLang="ja-JP" sz="1300">
            <a:latin typeface="ＭＳ Ｐゴシック"/>
          </a:endParaRPr>
        </a:p>
        <a:p>
          <a:r>
            <a:rPr kumimoji="1" lang="ja-JP" altLang="en-US" sz="1300">
              <a:latin typeface="ＭＳ Ｐゴシック"/>
            </a:rPr>
            <a:t>　しかし、平成</a:t>
          </a:r>
          <a:r>
            <a:rPr kumimoji="1" lang="en-US" altLang="ja-JP" sz="1300">
              <a:latin typeface="ＭＳ Ｐゴシック"/>
            </a:rPr>
            <a:t>23</a:t>
          </a:r>
          <a:r>
            <a:rPr kumimoji="1" lang="ja-JP" altLang="en-US" sz="1300">
              <a:latin typeface="ＭＳ Ｐゴシック"/>
            </a:rPr>
            <a:t>年度以降は復旧復興事業等に伴う市債発行額が増加しており、今後は、これまで以上に市債発行の抑制を図り、公債費の計画的な削減に努める。</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17.5</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16.5</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15.5</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31750</xdr:rowOff>
    </xdr:from>
    <xdr:to>
      <xdr:col>7</xdr:col>
      <xdr:colOff>15875</xdr:colOff>
      <xdr:row>77</xdr:row>
      <xdr:rowOff>146050</xdr:rowOff>
    </xdr:to>
    <xdr:cxnSp macro="">
      <xdr:nvCxnSpPr>
        <xdr:cNvPr id="371" name="直線コネクタ 370"/>
        <xdr:cNvCxnSpPr/>
      </xdr:nvCxnSpPr>
      <xdr:spPr>
        <a:xfrm flipV="1">
          <a:off x="4826000" y="12890500"/>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118127</xdr:rowOff>
    </xdr:from>
    <xdr:ext cx="762000" cy="259045"/>
    <xdr:sp macro="" textlink="">
      <xdr:nvSpPr>
        <xdr:cNvPr id="372" name="公債費最小値テキスト"/>
        <xdr:cNvSpPr txBox="1"/>
      </xdr:nvSpPr>
      <xdr:spPr>
        <a:xfrm>
          <a:off x="49149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77</xdr:row>
      <xdr:rowOff>146050</xdr:rowOff>
    </xdr:from>
    <xdr:to>
      <xdr:col>7</xdr:col>
      <xdr:colOff>104775</xdr:colOff>
      <xdr:row>77</xdr:row>
      <xdr:rowOff>146050</xdr:rowOff>
    </xdr:to>
    <xdr:cxnSp macro="">
      <xdr:nvCxnSpPr>
        <xdr:cNvPr id="373" name="直線コネクタ 372"/>
        <xdr:cNvCxnSpPr/>
      </xdr:nvCxnSpPr>
      <xdr:spPr>
        <a:xfrm>
          <a:off x="47371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118127</xdr:rowOff>
    </xdr:from>
    <xdr:ext cx="762000" cy="259045"/>
    <xdr:sp macro="" textlink="">
      <xdr:nvSpPr>
        <xdr:cNvPr id="374" name="公債費最大値テキスト"/>
        <xdr:cNvSpPr txBox="1"/>
      </xdr:nvSpPr>
      <xdr:spPr>
        <a:xfrm>
          <a:off x="4914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75</xdr:row>
      <xdr:rowOff>31750</xdr:rowOff>
    </xdr:from>
    <xdr:to>
      <xdr:col>7</xdr:col>
      <xdr:colOff>104775</xdr:colOff>
      <xdr:row>75</xdr:row>
      <xdr:rowOff>31750</xdr:rowOff>
    </xdr:to>
    <xdr:cxnSp macro="">
      <xdr:nvCxnSpPr>
        <xdr:cNvPr id="375" name="直線コネクタ 374"/>
        <xdr:cNvCxnSpPr/>
      </xdr:nvCxnSpPr>
      <xdr:spPr>
        <a:xfrm>
          <a:off x="4737100" y="1289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146050</xdr:rowOff>
    </xdr:from>
    <xdr:to>
      <xdr:col>7</xdr:col>
      <xdr:colOff>15875</xdr:colOff>
      <xdr:row>77</xdr:row>
      <xdr:rowOff>146050</xdr:rowOff>
    </xdr:to>
    <xdr:cxnSp macro="">
      <xdr:nvCxnSpPr>
        <xdr:cNvPr id="376" name="直線コネクタ 375"/>
        <xdr:cNvCxnSpPr/>
      </xdr:nvCxnSpPr>
      <xdr:spPr>
        <a:xfrm>
          <a:off x="3987800" y="1334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130827</xdr:rowOff>
    </xdr:from>
    <xdr:ext cx="762000" cy="259045"/>
    <xdr:sp macro="" textlink="">
      <xdr:nvSpPr>
        <xdr:cNvPr id="377"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78" name="フローチャート : 判断 377"/>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165100</xdr:rowOff>
    </xdr:from>
    <xdr:to>
      <xdr:col>5</xdr:col>
      <xdr:colOff>549275</xdr:colOff>
      <xdr:row>77</xdr:row>
      <xdr:rowOff>146050</xdr:rowOff>
    </xdr:to>
    <xdr:cxnSp macro="">
      <xdr:nvCxnSpPr>
        <xdr:cNvPr id="379" name="直線コネクタ 378"/>
        <xdr:cNvCxnSpPr/>
      </xdr:nvCxnSpPr>
      <xdr:spPr>
        <a:xfrm>
          <a:off x="3098800" y="13195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76200</xdr:rowOff>
    </xdr:from>
    <xdr:to>
      <xdr:col>5</xdr:col>
      <xdr:colOff>600075</xdr:colOff>
      <xdr:row>79</xdr:row>
      <xdr:rowOff>6350</xdr:rowOff>
    </xdr:to>
    <xdr:sp macro="" textlink="">
      <xdr:nvSpPr>
        <xdr:cNvPr id="380" name="フローチャート : 判断 379"/>
        <xdr:cNvSpPr/>
      </xdr:nvSpPr>
      <xdr:spPr>
        <a:xfrm>
          <a:off x="3937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81" name="テキスト ボックス 380"/>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165100</xdr:rowOff>
    </xdr:from>
    <xdr:to>
      <xdr:col>4</xdr:col>
      <xdr:colOff>346075</xdr:colOff>
      <xdr:row>80</xdr:row>
      <xdr:rowOff>12700</xdr:rowOff>
    </xdr:to>
    <xdr:cxnSp macro="">
      <xdr:nvCxnSpPr>
        <xdr:cNvPr id="382" name="直線コネクタ 381"/>
        <xdr:cNvCxnSpPr/>
      </xdr:nvCxnSpPr>
      <xdr:spPr>
        <a:xfrm flipV="1">
          <a:off x="2209800" y="131953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83" name="フローチャート : 判断 382"/>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84" name="テキスト ボックス 383"/>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80</xdr:row>
      <xdr:rowOff>165100</xdr:rowOff>
    </xdr:to>
    <xdr:cxnSp macro="">
      <xdr:nvCxnSpPr>
        <xdr:cNvPr id="385" name="直線コネクタ 384"/>
        <xdr:cNvCxnSpPr/>
      </xdr:nvCxnSpPr>
      <xdr:spPr>
        <a:xfrm flipV="1">
          <a:off x="1320800" y="1372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73</xdr:row>
      <xdr:rowOff>19050</xdr:rowOff>
    </xdr:from>
    <xdr:to>
      <xdr:col>3</xdr:col>
      <xdr:colOff>193675</xdr:colOff>
      <xdr:row>73</xdr:row>
      <xdr:rowOff>120650</xdr:rowOff>
    </xdr:to>
    <xdr:sp macro="" textlink="">
      <xdr:nvSpPr>
        <xdr:cNvPr id="386" name="フローチャート : 判断 385"/>
        <xdr:cNvSpPr/>
      </xdr:nvSpPr>
      <xdr:spPr>
        <a:xfrm>
          <a:off x="2159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130827</xdr:rowOff>
    </xdr:from>
    <xdr:ext cx="762000" cy="259045"/>
    <xdr:sp macro="" textlink="">
      <xdr:nvSpPr>
        <xdr:cNvPr id="387" name="テキスト ボックス 386"/>
        <xdr:cNvSpPr txBox="1"/>
      </xdr:nvSpPr>
      <xdr:spPr>
        <a:xfrm>
          <a:off x="1828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8" name="フローチャート : 判断 38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9" name="テキスト ボックス 38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95" name="円/楕円 394"/>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3827</xdr:rowOff>
    </xdr:from>
    <xdr:ext cx="762000" cy="259045"/>
    <xdr:sp macro="" textlink="">
      <xdr:nvSpPr>
        <xdr:cNvPr id="396" name="公債費該当値テキスト"/>
        <xdr:cNvSpPr txBox="1"/>
      </xdr:nvSpPr>
      <xdr:spPr>
        <a:xfrm>
          <a:off x="49149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95250</xdr:rowOff>
    </xdr:from>
    <xdr:to>
      <xdr:col>5</xdr:col>
      <xdr:colOff>600075</xdr:colOff>
      <xdr:row>78</xdr:row>
      <xdr:rowOff>25400</xdr:rowOff>
    </xdr:to>
    <xdr:sp macro="" textlink="">
      <xdr:nvSpPr>
        <xdr:cNvPr id="397" name="円/楕円 396"/>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35577</xdr:rowOff>
    </xdr:from>
    <xdr:ext cx="736600" cy="259045"/>
    <xdr:sp macro="" textlink="">
      <xdr:nvSpPr>
        <xdr:cNvPr id="398" name="テキスト ボックス 397"/>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114300</xdr:rowOff>
    </xdr:from>
    <xdr:to>
      <xdr:col>4</xdr:col>
      <xdr:colOff>396875</xdr:colOff>
      <xdr:row>77</xdr:row>
      <xdr:rowOff>44450</xdr:rowOff>
    </xdr:to>
    <xdr:sp macro="" textlink="">
      <xdr:nvSpPr>
        <xdr:cNvPr id="399" name="円/楕円 398"/>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54627</xdr:rowOff>
    </xdr:from>
    <xdr:ext cx="762000" cy="259045"/>
    <xdr:sp macro="" textlink="">
      <xdr:nvSpPr>
        <xdr:cNvPr id="400" name="テキスト ボックス 399"/>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401" name="円/楕円 400"/>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402" name="テキスト ボックス 401"/>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114300</xdr:rowOff>
    </xdr:from>
    <xdr:to>
      <xdr:col>1</xdr:col>
      <xdr:colOff>676275</xdr:colOff>
      <xdr:row>81</xdr:row>
      <xdr:rowOff>44450</xdr:rowOff>
    </xdr:to>
    <xdr:sp macro="" textlink="">
      <xdr:nvSpPr>
        <xdr:cNvPr id="403" name="円/楕円 402"/>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29227</xdr:rowOff>
    </xdr:from>
    <xdr:ext cx="762000" cy="259045"/>
    <xdr:sp macro="" textlink="">
      <xdr:nvSpPr>
        <xdr:cNvPr id="404" name="テキスト ボックス 403"/>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これまで継続的に進めてきた定員管理の適正化により人件費は改善されたがし、扶助費、物件費、補助費等、その他の項目については、比率が増加したため、１．２ポイントの悪化となった。</a:t>
          </a:r>
          <a:endParaRPr kumimoji="1" lang="en-US" altLang="ja-JP" sz="1300">
            <a:latin typeface="ＭＳ Ｐゴシック"/>
          </a:endParaRPr>
        </a:p>
        <a:p>
          <a:r>
            <a:rPr kumimoji="1" lang="ja-JP" altLang="en-US" sz="1300">
              <a:latin typeface="ＭＳ Ｐゴシック"/>
            </a:rPr>
            <a:t>　人口減少などの影響により、今後、市税収入の大幅な増加は見込めないことから、引き続き経常経費の削減に努める。</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78</xdr:row>
      <xdr:rowOff>127000</xdr:rowOff>
    </xdr:from>
    <xdr:to>
      <xdr:col>24</xdr:col>
      <xdr:colOff>31750</xdr:colOff>
      <xdr:row>80</xdr:row>
      <xdr:rowOff>81280</xdr:rowOff>
    </xdr:to>
    <xdr:cxnSp macro="">
      <xdr:nvCxnSpPr>
        <xdr:cNvPr id="430" name="直線コネクタ 429"/>
        <xdr:cNvCxnSpPr/>
      </xdr:nvCxnSpPr>
      <xdr:spPr>
        <a:xfrm flipV="1">
          <a:off x="16510000" y="13500100"/>
          <a:ext cx="0" cy="297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53357</xdr:rowOff>
    </xdr:from>
    <xdr:ext cx="762000" cy="259045"/>
    <xdr:sp macro="" textlink="">
      <xdr:nvSpPr>
        <xdr:cNvPr id="431"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628650</xdr:colOff>
      <xdr:row>80</xdr:row>
      <xdr:rowOff>81280</xdr:rowOff>
    </xdr:from>
    <xdr:to>
      <xdr:col>24</xdr:col>
      <xdr:colOff>120650</xdr:colOff>
      <xdr:row>80</xdr:row>
      <xdr:rowOff>81280</xdr:rowOff>
    </xdr:to>
    <xdr:cxnSp macro="">
      <xdr:nvCxnSpPr>
        <xdr:cNvPr id="432" name="直線コネクタ 431"/>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41927</xdr:rowOff>
    </xdr:from>
    <xdr:ext cx="762000" cy="259045"/>
    <xdr:sp macro="" textlink="">
      <xdr:nvSpPr>
        <xdr:cNvPr id="433" name="公債費以外最大値テキスト"/>
        <xdr:cNvSpPr txBox="1"/>
      </xdr:nvSpPr>
      <xdr:spPr>
        <a:xfrm>
          <a:off x="165989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628650</xdr:colOff>
      <xdr:row>78</xdr:row>
      <xdr:rowOff>127000</xdr:rowOff>
    </xdr:from>
    <xdr:to>
      <xdr:col>24</xdr:col>
      <xdr:colOff>120650</xdr:colOff>
      <xdr:row>78</xdr:row>
      <xdr:rowOff>127000</xdr:rowOff>
    </xdr:to>
    <xdr:cxnSp macro="">
      <xdr:nvCxnSpPr>
        <xdr:cNvPr id="434" name="直線コネクタ 433"/>
        <xdr:cNvCxnSpPr/>
      </xdr:nvCxnSpPr>
      <xdr:spPr>
        <a:xfrm>
          <a:off x="164211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78</xdr:row>
      <xdr:rowOff>127000</xdr:rowOff>
    </xdr:to>
    <xdr:cxnSp macro="">
      <xdr:nvCxnSpPr>
        <xdr:cNvPr id="435" name="直線コネクタ 434"/>
        <xdr:cNvCxnSpPr/>
      </xdr:nvCxnSpPr>
      <xdr:spPr>
        <a:xfrm>
          <a:off x="15671800" y="132257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162577</xdr:rowOff>
    </xdr:from>
    <xdr:ext cx="762000" cy="259045"/>
    <xdr:sp macro="" textlink="">
      <xdr:nvSpPr>
        <xdr:cNvPr id="436" name="公債費以外平均値テキスト"/>
        <xdr:cNvSpPr txBox="1"/>
      </xdr:nvSpPr>
      <xdr:spPr>
        <a:xfrm>
          <a:off x="16598900" y="1353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23</xdr:col>
      <xdr:colOff>666750</xdr:colOff>
      <xdr:row>79</xdr:row>
      <xdr:rowOff>19050</xdr:rowOff>
    </xdr:from>
    <xdr:to>
      <xdr:col>24</xdr:col>
      <xdr:colOff>82550</xdr:colOff>
      <xdr:row>79</xdr:row>
      <xdr:rowOff>120650</xdr:rowOff>
    </xdr:to>
    <xdr:sp macro="" textlink="">
      <xdr:nvSpPr>
        <xdr:cNvPr id="437" name="フローチャート : 判断 436"/>
        <xdr:cNvSpPr/>
      </xdr:nvSpPr>
      <xdr:spPr>
        <a:xfrm>
          <a:off x="164592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138430</xdr:rowOff>
    </xdr:to>
    <xdr:cxnSp macro="">
      <xdr:nvCxnSpPr>
        <xdr:cNvPr id="438" name="直線コネクタ 437"/>
        <xdr:cNvCxnSpPr/>
      </xdr:nvCxnSpPr>
      <xdr:spPr>
        <a:xfrm flipV="1">
          <a:off x="14782800" y="13225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121920</xdr:rowOff>
    </xdr:from>
    <xdr:to>
      <xdr:col>22</xdr:col>
      <xdr:colOff>615950</xdr:colOff>
      <xdr:row>79</xdr:row>
      <xdr:rowOff>52070</xdr:rowOff>
    </xdr:to>
    <xdr:sp macro="" textlink="">
      <xdr:nvSpPr>
        <xdr:cNvPr id="439" name="フローチャート : 判断 438"/>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40" name="テキスト ボックス 439"/>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138430</xdr:rowOff>
    </xdr:from>
    <xdr:to>
      <xdr:col>21</xdr:col>
      <xdr:colOff>361950</xdr:colOff>
      <xdr:row>80</xdr:row>
      <xdr:rowOff>35561</xdr:rowOff>
    </xdr:to>
    <xdr:cxnSp macro="">
      <xdr:nvCxnSpPr>
        <xdr:cNvPr id="441" name="直線コネクタ 440"/>
        <xdr:cNvCxnSpPr/>
      </xdr:nvCxnSpPr>
      <xdr:spPr>
        <a:xfrm flipV="1">
          <a:off x="13893800" y="13340080"/>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42" name="フローチャート :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80</xdr:row>
      <xdr:rowOff>35561</xdr:rowOff>
    </xdr:to>
    <xdr:cxnSp macro="">
      <xdr:nvCxnSpPr>
        <xdr:cNvPr id="444" name="直線コネクタ 443"/>
        <xdr:cNvCxnSpPr/>
      </xdr:nvCxnSpPr>
      <xdr:spPr>
        <a:xfrm>
          <a:off x="13004800" y="13157200"/>
          <a:ext cx="889000" cy="5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41910</xdr:rowOff>
    </xdr:from>
    <xdr:to>
      <xdr:col>20</xdr:col>
      <xdr:colOff>209550</xdr:colOff>
      <xdr:row>73</xdr:row>
      <xdr:rowOff>143510</xdr:rowOff>
    </xdr:to>
    <xdr:sp macro="" textlink="">
      <xdr:nvSpPr>
        <xdr:cNvPr id="445" name="フローチャート : 判断 444"/>
        <xdr:cNvSpPr/>
      </xdr:nvSpPr>
      <xdr:spPr>
        <a:xfrm>
          <a:off x="13843000" y="1255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153687</xdr:rowOff>
    </xdr:from>
    <xdr:ext cx="762000" cy="259045"/>
    <xdr:sp macro="" textlink="">
      <xdr:nvSpPr>
        <xdr:cNvPr id="446" name="テキスト ボックス 445"/>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47" name="フローチャート : 判断 446"/>
        <xdr:cNvSpPr/>
      </xdr:nvSpPr>
      <xdr:spPr>
        <a:xfrm>
          <a:off x="12954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48" name="テキスト ボックス 447"/>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54" name="円/楕円 453"/>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156227</xdr:rowOff>
    </xdr:from>
    <xdr:ext cx="762000" cy="259045"/>
    <xdr:sp macro="" textlink="">
      <xdr:nvSpPr>
        <xdr:cNvPr id="455" name="公債費以外該当値テキスト"/>
        <xdr:cNvSpPr txBox="1"/>
      </xdr:nvSpPr>
      <xdr:spPr>
        <a:xfrm>
          <a:off x="165989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56" name="円/楕円 455"/>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57" name="テキスト ボックス 456"/>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58" name="円/楕円 457"/>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59" name="テキスト ボックス 458"/>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156211</xdr:rowOff>
    </xdr:from>
    <xdr:to>
      <xdr:col>20</xdr:col>
      <xdr:colOff>209550</xdr:colOff>
      <xdr:row>80</xdr:row>
      <xdr:rowOff>86361</xdr:rowOff>
    </xdr:to>
    <xdr:sp macro="" textlink="">
      <xdr:nvSpPr>
        <xdr:cNvPr id="460" name="円/楕円 459"/>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71138</xdr:rowOff>
    </xdr:from>
    <xdr:ext cx="762000" cy="259045"/>
    <xdr:sp macro="" textlink="">
      <xdr:nvSpPr>
        <xdr:cNvPr id="461" name="テキスト ボックス 460"/>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62" name="円/楕円 461"/>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63" name="テキスト ボックス 46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茨城県日立市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54,000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57,000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15</xdr:row>
      <xdr:rowOff>17653</xdr:rowOff>
    </xdr:from>
    <xdr:to>
      <xdr:col>4</xdr:col>
      <xdr:colOff>1117600</xdr:colOff>
      <xdr:row>19</xdr:row>
      <xdr:rowOff>164501</xdr:rowOff>
    </xdr:to>
    <xdr:cxnSp macro="">
      <xdr:nvCxnSpPr>
        <xdr:cNvPr id="47" name="直線コネクタ 46"/>
        <xdr:cNvCxnSpPr/>
      </xdr:nvCxnSpPr>
      <xdr:spPr bwMode="auto">
        <a:xfrm flipV="1">
          <a:off x="5651500" y="2637028"/>
          <a:ext cx="0" cy="832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136578</xdr:rowOff>
    </xdr:from>
    <xdr:ext cx="762000" cy="259045"/>
    <xdr:sp macro="" textlink="">
      <xdr:nvSpPr>
        <xdr:cNvPr id="48" name="人口1人当たり決算額の推移最小値テキスト130"/>
        <xdr:cNvSpPr txBox="1"/>
      </xdr:nvSpPr>
      <xdr:spPr>
        <a:xfrm>
          <a:off x="5740400" y="34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55,293</a:t>
          </a:r>
          <a:endParaRPr kumimoji="1" lang="ja-JP" altLang="en-US" sz="1000" b="1">
            <a:latin typeface="ＭＳ Ｐゴシック"/>
          </a:endParaRPr>
        </a:p>
      </xdr:txBody>
    </xdr:sp>
    <xdr:clientData/>
  </xdr:oneCellAnchor>
  <xdr:twoCellAnchor>
    <xdr:from>
      <xdr:col>4</xdr:col>
      <xdr:colOff>1028700</xdr:colOff>
      <xdr:row>19</xdr:row>
      <xdr:rowOff>164501</xdr:rowOff>
    </xdr:from>
    <xdr:to>
      <xdr:col>5</xdr:col>
      <xdr:colOff>73025</xdr:colOff>
      <xdr:row>19</xdr:row>
      <xdr:rowOff>164501</xdr:rowOff>
    </xdr:to>
    <xdr:cxnSp macro="">
      <xdr:nvCxnSpPr>
        <xdr:cNvPr id="49" name="直線コネクタ 48"/>
        <xdr:cNvCxnSpPr/>
      </xdr:nvCxnSpPr>
      <xdr:spPr bwMode="auto">
        <a:xfrm>
          <a:off x="5562600" y="3469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13</xdr:row>
      <xdr:rowOff>104030</xdr:rowOff>
    </xdr:from>
    <xdr:ext cx="762000" cy="259045"/>
    <xdr:sp macro="" textlink="">
      <xdr:nvSpPr>
        <xdr:cNvPr id="50" name="人口1人当たり決算額の推移最大値テキスト130"/>
        <xdr:cNvSpPr txBox="1"/>
      </xdr:nvSpPr>
      <xdr:spPr>
        <a:xfrm>
          <a:off x="5740400" y="238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4</xdr:col>
      <xdr:colOff>1028700</xdr:colOff>
      <xdr:row>15</xdr:row>
      <xdr:rowOff>17653</xdr:rowOff>
    </xdr:from>
    <xdr:to>
      <xdr:col>5</xdr:col>
      <xdr:colOff>73025</xdr:colOff>
      <xdr:row>15</xdr:row>
      <xdr:rowOff>17653</xdr:rowOff>
    </xdr:to>
    <xdr:cxnSp macro="">
      <xdr:nvCxnSpPr>
        <xdr:cNvPr id="51" name="直線コネクタ 50"/>
        <xdr:cNvCxnSpPr/>
      </xdr:nvCxnSpPr>
      <xdr:spPr bwMode="auto">
        <a:xfrm>
          <a:off x="5562600" y="2637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144472</xdr:rowOff>
    </xdr:from>
    <xdr:to>
      <xdr:col>4</xdr:col>
      <xdr:colOff>1117600</xdr:colOff>
      <xdr:row>15</xdr:row>
      <xdr:rowOff>17653</xdr:rowOff>
    </xdr:to>
    <xdr:cxnSp macro="">
      <xdr:nvCxnSpPr>
        <xdr:cNvPr id="52" name="直線コネクタ 51"/>
        <xdr:cNvCxnSpPr/>
      </xdr:nvCxnSpPr>
      <xdr:spPr bwMode="auto">
        <a:xfrm>
          <a:off x="5003800" y="2420947"/>
          <a:ext cx="647700" cy="21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138574</xdr:rowOff>
    </xdr:from>
    <xdr:ext cx="762000" cy="259045"/>
    <xdr:sp macro="" textlink="">
      <xdr:nvSpPr>
        <xdr:cNvPr id="53" name="人口1人当たり決算額の推移平均値テキスト130"/>
        <xdr:cNvSpPr txBox="1"/>
      </xdr:nvSpPr>
      <xdr:spPr>
        <a:xfrm>
          <a:off x="5740400" y="292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59,533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166497</xdr:rowOff>
    </xdr:from>
    <xdr:to>
      <xdr:col>5</xdr:col>
      <xdr:colOff>34925</xdr:colOff>
      <xdr:row>17</xdr:row>
      <xdr:rowOff>96647</xdr:rowOff>
    </xdr:to>
    <xdr:sp macro="" textlink="">
      <xdr:nvSpPr>
        <xdr:cNvPr id="54" name="フローチャート : 判断 53"/>
        <xdr:cNvSpPr/>
      </xdr:nvSpPr>
      <xdr:spPr bwMode="auto">
        <a:xfrm>
          <a:off x="5600700" y="295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126619</xdr:rowOff>
    </xdr:from>
    <xdr:to>
      <xdr:col>4</xdr:col>
      <xdr:colOff>469900</xdr:colOff>
      <xdr:row>13</xdr:row>
      <xdr:rowOff>144472</xdr:rowOff>
    </xdr:to>
    <xdr:cxnSp macro="">
      <xdr:nvCxnSpPr>
        <xdr:cNvPr id="55" name="直線コネクタ 54"/>
        <xdr:cNvCxnSpPr/>
      </xdr:nvCxnSpPr>
      <xdr:spPr bwMode="auto">
        <a:xfrm>
          <a:off x="4305300" y="2231644"/>
          <a:ext cx="698500" cy="189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147774</xdr:rowOff>
    </xdr:from>
    <xdr:to>
      <xdr:col>4</xdr:col>
      <xdr:colOff>520700</xdr:colOff>
      <xdr:row>16</xdr:row>
      <xdr:rowOff>77924</xdr:rowOff>
    </xdr:to>
    <xdr:sp macro="" textlink="">
      <xdr:nvSpPr>
        <xdr:cNvPr id="56" name="フローチャート : 判断 55"/>
        <xdr:cNvSpPr/>
      </xdr:nvSpPr>
      <xdr:spPr bwMode="auto">
        <a:xfrm>
          <a:off x="4953000" y="27671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62701</xdr:rowOff>
    </xdr:from>
    <xdr:ext cx="736600" cy="259045"/>
    <xdr:sp macro="" textlink="">
      <xdr:nvSpPr>
        <xdr:cNvPr id="57" name="テキスト ボックス 56"/>
        <xdr:cNvSpPr txBox="1"/>
      </xdr:nvSpPr>
      <xdr:spPr>
        <a:xfrm>
          <a:off x="4622800" y="2853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61,280</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47044</xdr:rowOff>
    </xdr:from>
    <xdr:to>
      <xdr:col>3</xdr:col>
      <xdr:colOff>904875</xdr:colOff>
      <xdr:row>12</xdr:row>
      <xdr:rowOff>126619</xdr:rowOff>
    </xdr:to>
    <xdr:cxnSp macro="">
      <xdr:nvCxnSpPr>
        <xdr:cNvPr id="58" name="直線コネクタ 57"/>
        <xdr:cNvCxnSpPr/>
      </xdr:nvCxnSpPr>
      <xdr:spPr bwMode="auto">
        <a:xfrm>
          <a:off x="3606800" y="2152069"/>
          <a:ext cx="698500" cy="79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125893</xdr:rowOff>
    </xdr:from>
    <xdr:to>
      <xdr:col>3</xdr:col>
      <xdr:colOff>955675</xdr:colOff>
      <xdr:row>15</xdr:row>
      <xdr:rowOff>56043</xdr:rowOff>
    </xdr:to>
    <xdr:sp macro="" textlink="">
      <xdr:nvSpPr>
        <xdr:cNvPr id="59" name="フローチャート : 判断 58"/>
        <xdr:cNvSpPr/>
      </xdr:nvSpPr>
      <xdr:spPr bwMode="auto">
        <a:xfrm>
          <a:off x="4254500" y="257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40820</xdr:rowOff>
    </xdr:from>
    <xdr:ext cx="762000" cy="259045"/>
    <xdr:sp macro="" textlink="">
      <xdr:nvSpPr>
        <xdr:cNvPr id="60" name="テキスト ボックス 59"/>
        <xdr:cNvSpPr txBox="1"/>
      </xdr:nvSpPr>
      <xdr:spPr>
        <a:xfrm>
          <a:off x="3924300" y="266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22878</xdr:rowOff>
    </xdr:from>
    <xdr:to>
      <xdr:col>3</xdr:col>
      <xdr:colOff>206375</xdr:colOff>
      <xdr:row>12</xdr:row>
      <xdr:rowOff>47044</xdr:rowOff>
    </xdr:to>
    <xdr:cxnSp macro="">
      <xdr:nvCxnSpPr>
        <xdr:cNvPr id="61" name="直線コネクタ 60"/>
        <xdr:cNvCxnSpPr/>
      </xdr:nvCxnSpPr>
      <xdr:spPr bwMode="auto">
        <a:xfrm>
          <a:off x="2908300" y="2127903"/>
          <a:ext cx="698500" cy="24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119906</xdr:rowOff>
    </xdr:from>
    <xdr:to>
      <xdr:col>3</xdr:col>
      <xdr:colOff>257175</xdr:colOff>
      <xdr:row>16</xdr:row>
      <xdr:rowOff>50056</xdr:rowOff>
    </xdr:to>
    <xdr:sp macro="" textlink="">
      <xdr:nvSpPr>
        <xdr:cNvPr id="62" name="フローチャート : 判断 61"/>
        <xdr:cNvSpPr/>
      </xdr:nvSpPr>
      <xdr:spPr bwMode="auto">
        <a:xfrm>
          <a:off x="3556000" y="2739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34833</xdr:rowOff>
    </xdr:from>
    <xdr:ext cx="762000" cy="259045"/>
    <xdr:sp macro="" textlink="">
      <xdr:nvSpPr>
        <xdr:cNvPr id="63" name="テキスト ボックス 62"/>
        <xdr:cNvSpPr txBox="1"/>
      </xdr:nvSpPr>
      <xdr:spPr>
        <a:xfrm>
          <a:off x="3225800" y="282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61,536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155067</xdr:rowOff>
    </xdr:from>
    <xdr:to>
      <xdr:col>2</xdr:col>
      <xdr:colOff>692150</xdr:colOff>
      <xdr:row>15</xdr:row>
      <xdr:rowOff>85217</xdr:rowOff>
    </xdr:to>
    <xdr:sp macro="" textlink="">
      <xdr:nvSpPr>
        <xdr:cNvPr id="64" name="フローチャート : 判断 63"/>
        <xdr:cNvSpPr/>
      </xdr:nvSpPr>
      <xdr:spPr bwMode="auto">
        <a:xfrm>
          <a:off x="2857500" y="2602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69994</xdr:rowOff>
    </xdr:from>
    <xdr:ext cx="762000" cy="259045"/>
    <xdr:sp macro="" textlink="">
      <xdr:nvSpPr>
        <xdr:cNvPr id="65" name="テキスト ボックス 64"/>
        <xdr:cNvSpPr txBox="1"/>
      </xdr:nvSpPr>
      <xdr:spPr>
        <a:xfrm>
          <a:off x="2527300" y="268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138303</xdr:rowOff>
    </xdr:from>
    <xdr:to>
      <xdr:col>5</xdr:col>
      <xdr:colOff>34925</xdr:colOff>
      <xdr:row>15</xdr:row>
      <xdr:rowOff>68453</xdr:rowOff>
    </xdr:to>
    <xdr:sp macro="" textlink="">
      <xdr:nvSpPr>
        <xdr:cNvPr id="71" name="円/楕円 70"/>
        <xdr:cNvSpPr/>
      </xdr:nvSpPr>
      <xdr:spPr bwMode="auto">
        <a:xfrm>
          <a:off x="5600700" y="2586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84980</xdr:rowOff>
    </xdr:from>
    <xdr:ext cx="762000" cy="259045"/>
    <xdr:sp macro="" textlink="">
      <xdr:nvSpPr>
        <xdr:cNvPr id="72" name="人口1人当たり決算額の推移該当値テキスト130"/>
        <xdr:cNvSpPr txBox="1"/>
      </xdr:nvSpPr>
      <xdr:spPr>
        <a:xfrm>
          <a:off x="5740400" y="253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62,942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93672</xdr:rowOff>
    </xdr:from>
    <xdr:to>
      <xdr:col>4</xdr:col>
      <xdr:colOff>520700</xdr:colOff>
      <xdr:row>14</xdr:row>
      <xdr:rowOff>23822</xdr:rowOff>
    </xdr:to>
    <xdr:sp macro="" textlink="">
      <xdr:nvSpPr>
        <xdr:cNvPr id="73" name="円/楕円 72"/>
        <xdr:cNvSpPr/>
      </xdr:nvSpPr>
      <xdr:spPr bwMode="auto">
        <a:xfrm>
          <a:off x="4953000" y="237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33999</xdr:rowOff>
    </xdr:from>
    <xdr:ext cx="736600" cy="259045"/>
    <xdr:sp macro="" textlink="">
      <xdr:nvSpPr>
        <xdr:cNvPr id="74" name="テキスト ボックス 73"/>
        <xdr:cNvSpPr txBox="1"/>
      </xdr:nvSpPr>
      <xdr:spPr>
        <a:xfrm>
          <a:off x="4622800" y="2139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64,927</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75819</xdr:rowOff>
    </xdr:from>
    <xdr:to>
      <xdr:col>3</xdr:col>
      <xdr:colOff>955675</xdr:colOff>
      <xdr:row>13</xdr:row>
      <xdr:rowOff>5969</xdr:rowOff>
    </xdr:to>
    <xdr:sp macro="" textlink="">
      <xdr:nvSpPr>
        <xdr:cNvPr id="75" name="円/楕円 74"/>
        <xdr:cNvSpPr/>
      </xdr:nvSpPr>
      <xdr:spPr bwMode="auto">
        <a:xfrm>
          <a:off x="4254500" y="2180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16146</xdr:rowOff>
    </xdr:from>
    <xdr:ext cx="762000" cy="259045"/>
    <xdr:sp macro="" textlink="">
      <xdr:nvSpPr>
        <xdr:cNvPr id="76" name="テキスト ボックス 75"/>
        <xdr:cNvSpPr txBox="1"/>
      </xdr:nvSpPr>
      <xdr:spPr>
        <a:xfrm>
          <a:off x="3924300" y="194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66,666</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167694</xdr:rowOff>
    </xdr:from>
    <xdr:to>
      <xdr:col>3</xdr:col>
      <xdr:colOff>257175</xdr:colOff>
      <xdr:row>12</xdr:row>
      <xdr:rowOff>97844</xdr:rowOff>
    </xdr:to>
    <xdr:sp macro="" textlink="">
      <xdr:nvSpPr>
        <xdr:cNvPr id="77" name="円/楕円 76"/>
        <xdr:cNvSpPr/>
      </xdr:nvSpPr>
      <xdr:spPr bwMode="auto">
        <a:xfrm>
          <a:off x="3556000" y="2101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108021</xdr:rowOff>
    </xdr:from>
    <xdr:ext cx="762000" cy="259045"/>
    <xdr:sp macro="" textlink="">
      <xdr:nvSpPr>
        <xdr:cNvPr id="78" name="テキスト ボックス 77"/>
        <xdr:cNvSpPr txBox="1"/>
      </xdr:nvSpPr>
      <xdr:spPr>
        <a:xfrm>
          <a:off x="3225800" y="187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67,397</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143528</xdr:rowOff>
    </xdr:from>
    <xdr:to>
      <xdr:col>2</xdr:col>
      <xdr:colOff>692150</xdr:colOff>
      <xdr:row>12</xdr:row>
      <xdr:rowOff>73678</xdr:rowOff>
    </xdr:to>
    <xdr:sp macro="" textlink="">
      <xdr:nvSpPr>
        <xdr:cNvPr id="79" name="円/楕円 78"/>
        <xdr:cNvSpPr/>
      </xdr:nvSpPr>
      <xdr:spPr bwMode="auto">
        <a:xfrm>
          <a:off x="2857500" y="2077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83855</xdr:rowOff>
    </xdr:from>
    <xdr:ext cx="762000" cy="259045"/>
    <xdr:sp macro="" textlink="">
      <xdr:nvSpPr>
        <xdr:cNvPr id="80" name="テキスト ボックス 79"/>
        <xdr:cNvSpPr txBox="1"/>
      </xdr:nvSpPr>
      <xdr:spPr>
        <a:xfrm>
          <a:off x="2527300" y="18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8" name="テキスト ボックス 97"/>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0" name="テキスト ボックス 99"/>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2" name="テキスト ボックス 101"/>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4" name="テキスト ボックス 103"/>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6" name="テキスト ボックス 105"/>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35</xdr:row>
      <xdr:rowOff>48895</xdr:rowOff>
    </xdr:from>
    <xdr:to>
      <xdr:col>4</xdr:col>
      <xdr:colOff>1117600</xdr:colOff>
      <xdr:row>38</xdr:row>
      <xdr:rowOff>95631</xdr:rowOff>
    </xdr:to>
    <xdr:cxnSp macro="">
      <xdr:nvCxnSpPr>
        <xdr:cNvPr id="110" name="直線コネクタ 109"/>
        <xdr:cNvCxnSpPr/>
      </xdr:nvCxnSpPr>
      <xdr:spPr bwMode="auto">
        <a:xfrm flipV="1">
          <a:off x="5651500" y="6659245"/>
          <a:ext cx="0" cy="9039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105808</xdr:rowOff>
    </xdr:from>
    <xdr:ext cx="762000" cy="259045"/>
    <xdr:sp macro="" textlink="">
      <xdr:nvSpPr>
        <xdr:cNvPr id="111" name="人口1人当たり決算額の推移最小値テキスト445"/>
        <xdr:cNvSpPr txBox="1"/>
      </xdr:nvSpPr>
      <xdr:spPr>
        <a:xfrm>
          <a:off x="5740400" y="75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2,947</a:t>
          </a:r>
          <a:endParaRPr kumimoji="1" lang="ja-JP" altLang="en-US" sz="1000" b="1">
            <a:latin typeface="ＭＳ Ｐゴシック"/>
          </a:endParaRPr>
        </a:p>
      </xdr:txBody>
    </xdr:sp>
    <xdr:clientData/>
  </xdr:oneCellAnchor>
  <xdr:twoCellAnchor>
    <xdr:from>
      <xdr:col>4</xdr:col>
      <xdr:colOff>1028700</xdr:colOff>
      <xdr:row>38</xdr:row>
      <xdr:rowOff>95631</xdr:rowOff>
    </xdr:from>
    <xdr:to>
      <xdr:col>5</xdr:col>
      <xdr:colOff>73025</xdr:colOff>
      <xdr:row>38</xdr:row>
      <xdr:rowOff>95631</xdr:rowOff>
    </xdr:to>
    <xdr:cxnSp macro="">
      <xdr:nvCxnSpPr>
        <xdr:cNvPr id="112" name="直線コネクタ 111"/>
        <xdr:cNvCxnSpPr/>
      </xdr:nvCxnSpPr>
      <xdr:spPr bwMode="auto">
        <a:xfrm>
          <a:off x="5562600" y="7563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135272</xdr:rowOff>
    </xdr:from>
    <xdr:ext cx="762000" cy="259045"/>
    <xdr:sp macro="" textlink="">
      <xdr:nvSpPr>
        <xdr:cNvPr id="113" name="人口1人当たり決算額の推移最大値テキスト445"/>
        <xdr:cNvSpPr txBox="1"/>
      </xdr:nvSpPr>
      <xdr:spPr>
        <a:xfrm>
          <a:off x="5740400" y="640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10,065</a:t>
          </a:r>
          <a:endParaRPr kumimoji="1" lang="ja-JP" altLang="en-US" sz="1000" b="1">
            <a:latin typeface="ＭＳ Ｐゴシック"/>
          </a:endParaRPr>
        </a:p>
      </xdr:txBody>
    </xdr:sp>
    <xdr:clientData/>
  </xdr:oneCellAnchor>
  <xdr:twoCellAnchor>
    <xdr:from>
      <xdr:col>4</xdr:col>
      <xdr:colOff>1028700</xdr:colOff>
      <xdr:row>35</xdr:row>
      <xdr:rowOff>48895</xdr:rowOff>
    </xdr:from>
    <xdr:to>
      <xdr:col>5</xdr:col>
      <xdr:colOff>73025</xdr:colOff>
      <xdr:row>35</xdr:row>
      <xdr:rowOff>48895</xdr:rowOff>
    </xdr:to>
    <xdr:cxnSp macro="">
      <xdr:nvCxnSpPr>
        <xdr:cNvPr id="114" name="直線コネクタ 113"/>
        <xdr:cNvCxnSpPr/>
      </xdr:nvCxnSpPr>
      <xdr:spPr bwMode="auto">
        <a:xfrm>
          <a:off x="5562600" y="6659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249555</xdr:rowOff>
    </xdr:from>
    <xdr:to>
      <xdr:col>4</xdr:col>
      <xdr:colOff>1117600</xdr:colOff>
      <xdr:row>38</xdr:row>
      <xdr:rowOff>95631</xdr:rowOff>
    </xdr:to>
    <xdr:cxnSp macro="">
      <xdr:nvCxnSpPr>
        <xdr:cNvPr id="115" name="直線コネクタ 114"/>
        <xdr:cNvCxnSpPr/>
      </xdr:nvCxnSpPr>
      <xdr:spPr bwMode="auto">
        <a:xfrm>
          <a:off x="5003800" y="7374255"/>
          <a:ext cx="647700" cy="18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1414</xdr:rowOff>
    </xdr:from>
    <xdr:ext cx="762000" cy="259045"/>
    <xdr:sp macro="" textlink="">
      <xdr:nvSpPr>
        <xdr:cNvPr id="116" name="人口1人当たり決算額の推移平均値テキスト445"/>
        <xdr:cNvSpPr txBox="1"/>
      </xdr:nvSpPr>
      <xdr:spPr>
        <a:xfrm>
          <a:off x="5740400" y="6954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156337</xdr:rowOff>
    </xdr:from>
    <xdr:to>
      <xdr:col>5</xdr:col>
      <xdr:colOff>34925</xdr:colOff>
      <xdr:row>37</xdr:row>
      <xdr:rowOff>86487</xdr:rowOff>
    </xdr:to>
    <xdr:sp macro="" textlink="">
      <xdr:nvSpPr>
        <xdr:cNvPr id="117" name="フローチャート : 判断 116"/>
        <xdr:cNvSpPr/>
      </xdr:nvSpPr>
      <xdr:spPr bwMode="auto">
        <a:xfrm>
          <a:off x="5600700" y="710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24892</xdr:rowOff>
    </xdr:from>
    <xdr:to>
      <xdr:col>4</xdr:col>
      <xdr:colOff>469900</xdr:colOff>
      <xdr:row>37</xdr:row>
      <xdr:rowOff>249555</xdr:rowOff>
    </xdr:to>
    <xdr:cxnSp macro="">
      <xdr:nvCxnSpPr>
        <xdr:cNvPr id="118" name="直線コネクタ 117"/>
        <xdr:cNvCxnSpPr/>
      </xdr:nvCxnSpPr>
      <xdr:spPr bwMode="auto">
        <a:xfrm>
          <a:off x="4305300" y="7149592"/>
          <a:ext cx="698500" cy="22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307086</xdr:rowOff>
    </xdr:from>
    <xdr:to>
      <xdr:col>4</xdr:col>
      <xdr:colOff>520700</xdr:colOff>
      <xdr:row>36</xdr:row>
      <xdr:rowOff>65786</xdr:rowOff>
    </xdr:to>
    <xdr:sp macro="" textlink="">
      <xdr:nvSpPr>
        <xdr:cNvPr id="119" name="フローチャート : 判断 118"/>
        <xdr:cNvSpPr/>
      </xdr:nvSpPr>
      <xdr:spPr bwMode="auto">
        <a:xfrm>
          <a:off x="4953000" y="6917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75963</xdr:rowOff>
    </xdr:from>
    <xdr:ext cx="736600" cy="259045"/>
    <xdr:sp macro="" textlink="">
      <xdr:nvSpPr>
        <xdr:cNvPr id="120" name="テキスト ボックス 119"/>
        <xdr:cNvSpPr txBox="1"/>
      </xdr:nvSpPr>
      <xdr:spPr>
        <a:xfrm>
          <a:off x="4622800" y="6686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7,632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180213</xdr:rowOff>
    </xdr:from>
    <xdr:to>
      <xdr:col>3</xdr:col>
      <xdr:colOff>904875</xdr:colOff>
      <xdr:row>37</xdr:row>
      <xdr:rowOff>24892</xdr:rowOff>
    </xdr:to>
    <xdr:cxnSp macro="">
      <xdr:nvCxnSpPr>
        <xdr:cNvPr id="121" name="直線コネクタ 120"/>
        <xdr:cNvCxnSpPr/>
      </xdr:nvCxnSpPr>
      <xdr:spPr bwMode="auto">
        <a:xfrm>
          <a:off x="3606800" y="6790563"/>
          <a:ext cx="698500" cy="35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155448</xdr:rowOff>
    </xdr:from>
    <xdr:to>
      <xdr:col>3</xdr:col>
      <xdr:colOff>955675</xdr:colOff>
      <xdr:row>35</xdr:row>
      <xdr:rowOff>257048</xdr:rowOff>
    </xdr:to>
    <xdr:sp macro="" textlink="">
      <xdr:nvSpPr>
        <xdr:cNvPr id="122" name="フローチャート : 判断 121"/>
        <xdr:cNvSpPr/>
      </xdr:nvSpPr>
      <xdr:spPr bwMode="auto">
        <a:xfrm>
          <a:off x="4254500" y="676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267225</xdr:rowOff>
    </xdr:from>
    <xdr:ext cx="762000" cy="259045"/>
    <xdr:sp macro="" textlink="">
      <xdr:nvSpPr>
        <xdr:cNvPr id="123" name="テキスト ボックス 122"/>
        <xdr:cNvSpPr txBox="1"/>
      </xdr:nvSpPr>
      <xdr:spPr>
        <a:xfrm>
          <a:off x="3924300" y="653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180213</xdr:rowOff>
    </xdr:from>
    <xdr:to>
      <xdr:col>3</xdr:col>
      <xdr:colOff>206375</xdr:colOff>
      <xdr:row>36</xdr:row>
      <xdr:rowOff>36195</xdr:rowOff>
    </xdr:to>
    <xdr:cxnSp macro="">
      <xdr:nvCxnSpPr>
        <xdr:cNvPr id="124" name="直線コネクタ 123"/>
        <xdr:cNvCxnSpPr/>
      </xdr:nvCxnSpPr>
      <xdr:spPr bwMode="auto">
        <a:xfrm flipV="1">
          <a:off x="2908300" y="6790563"/>
          <a:ext cx="698500" cy="198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268224</xdr:rowOff>
    </xdr:from>
    <xdr:to>
      <xdr:col>3</xdr:col>
      <xdr:colOff>257175</xdr:colOff>
      <xdr:row>34</xdr:row>
      <xdr:rowOff>26924</xdr:rowOff>
    </xdr:to>
    <xdr:sp macro="" textlink="">
      <xdr:nvSpPr>
        <xdr:cNvPr id="125" name="フローチャート : 判断 124"/>
        <xdr:cNvSpPr/>
      </xdr:nvSpPr>
      <xdr:spPr bwMode="auto">
        <a:xfrm>
          <a:off x="3556000" y="6192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37101</xdr:rowOff>
    </xdr:from>
    <xdr:ext cx="762000" cy="259045"/>
    <xdr:sp macro="" textlink="">
      <xdr:nvSpPr>
        <xdr:cNvPr id="126" name="テキスト ボックス 125"/>
        <xdr:cNvSpPr txBox="1"/>
      </xdr:nvSpPr>
      <xdr:spPr>
        <a:xfrm>
          <a:off x="3225800" y="596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13,338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205486</xdr:rowOff>
    </xdr:from>
    <xdr:to>
      <xdr:col>2</xdr:col>
      <xdr:colOff>692150</xdr:colOff>
      <xdr:row>33</xdr:row>
      <xdr:rowOff>307086</xdr:rowOff>
    </xdr:to>
    <xdr:sp macro="" textlink="">
      <xdr:nvSpPr>
        <xdr:cNvPr id="127" name="フローチャート : 判断 126"/>
        <xdr:cNvSpPr/>
      </xdr:nvSpPr>
      <xdr:spPr bwMode="auto">
        <a:xfrm>
          <a:off x="2857500" y="6130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145813</xdr:rowOff>
    </xdr:from>
    <xdr:ext cx="762000" cy="259045"/>
    <xdr:sp macro="" textlink="">
      <xdr:nvSpPr>
        <xdr:cNvPr id="128" name="テキスト ボックス 127"/>
        <xdr:cNvSpPr txBox="1"/>
      </xdr:nvSpPr>
      <xdr:spPr>
        <a:xfrm>
          <a:off x="2527300" y="589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38</xdr:row>
      <xdr:rowOff>44831</xdr:rowOff>
    </xdr:from>
    <xdr:to>
      <xdr:col>5</xdr:col>
      <xdr:colOff>34925</xdr:colOff>
      <xdr:row>38</xdr:row>
      <xdr:rowOff>146431</xdr:rowOff>
    </xdr:to>
    <xdr:sp macro="" textlink="">
      <xdr:nvSpPr>
        <xdr:cNvPr id="134" name="円/楕円 133"/>
        <xdr:cNvSpPr/>
      </xdr:nvSpPr>
      <xdr:spPr bwMode="auto">
        <a:xfrm>
          <a:off x="5600700" y="751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296308</xdr:rowOff>
    </xdr:from>
    <xdr:ext cx="762000" cy="259045"/>
    <xdr:sp macro="" textlink="">
      <xdr:nvSpPr>
        <xdr:cNvPr id="135" name="人口1人当たり決算額の推移該当値テキスト445"/>
        <xdr:cNvSpPr txBox="1"/>
      </xdr:nvSpPr>
      <xdr:spPr>
        <a:xfrm>
          <a:off x="5740400" y="742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198755</xdr:rowOff>
    </xdr:from>
    <xdr:to>
      <xdr:col>4</xdr:col>
      <xdr:colOff>520700</xdr:colOff>
      <xdr:row>37</xdr:row>
      <xdr:rowOff>300355</xdr:rowOff>
    </xdr:to>
    <xdr:sp macro="" textlink="">
      <xdr:nvSpPr>
        <xdr:cNvPr id="136" name="円/楕円 135"/>
        <xdr:cNvSpPr/>
      </xdr:nvSpPr>
      <xdr:spPr bwMode="auto">
        <a:xfrm>
          <a:off x="4953000" y="7323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285132</xdr:rowOff>
    </xdr:from>
    <xdr:ext cx="736600" cy="259045"/>
    <xdr:sp macro="" textlink="">
      <xdr:nvSpPr>
        <xdr:cNvPr id="137" name="テキスト ボックス 136"/>
        <xdr:cNvSpPr txBox="1"/>
      </xdr:nvSpPr>
      <xdr:spPr>
        <a:xfrm>
          <a:off x="4622800" y="7409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145542</xdr:rowOff>
    </xdr:from>
    <xdr:to>
      <xdr:col>3</xdr:col>
      <xdr:colOff>955675</xdr:colOff>
      <xdr:row>37</xdr:row>
      <xdr:rowOff>75692</xdr:rowOff>
    </xdr:to>
    <xdr:sp macro="" textlink="">
      <xdr:nvSpPr>
        <xdr:cNvPr id="138" name="円/楕円 137"/>
        <xdr:cNvSpPr/>
      </xdr:nvSpPr>
      <xdr:spPr bwMode="auto">
        <a:xfrm>
          <a:off x="4254500" y="709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60469</xdr:rowOff>
    </xdr:from>
    <xdr:ext cx="762000" cy="259045"/>
    <xdr:sp macro="" textlink="">
      <xdr:nvSpPr>
        <xdr:cNvPr id="139" name="テキスト ボックス 138"/>
        <xdr:cNvSpPr txBox="1"/>
      </xdr:nvSpPr>
      <xdr:spPr>
        <a:xfrm>
          <a:off x="3924300" y="718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129413</xdr:rowOff>
    </xdr:from>
    <xdr:to>
      <xdr:col>3</xdr:col>
      <xdr:colOff>257175</xdr:colOff>
      <xdr:row>35</xdr:row>
      <xdr:rowOff>231013</xdr:rowOff>
    </xdr:to>
    <xdr:sp macro="" textlink="">
      <xdr:nvSpPr>
        <xdr:cNvPr id="140" name="円/楕円 139"/>
        <xdr:cNvSpPr/>
      </xdr:nvSpPr>
      <xdr:spPr bwMode="auto">
        <a:xfrm>
          <a:off x="3556000" y="673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215790</xdr:rowOff>
    </xdr:from>
    <xdr:ext cx="762000" cy="259045"/>
    <xdr:sp macro="" textlink="">
      <xdr:nvSpPr>
        <xdr:cNvPr id="141" name="テキスト ボックス 140"/>
        <xdr:cNvSpPr txBox="1"/>
      </xdr:nvSpPr>
      <xdr:spPr>
        <a:xfrm>
          <a:off x="3225800" y="682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328295</xdr:rowOff>
    </xdr:from>
    <xdr:to>
      <xdr:col>2</xdr:col>
      <xdr:colOff>692150</xdr:colOff>
      <xdr:row>36</xdr:row>
      <xdr:rowOff>86995</xdr:rowOff>
    </xdr:to>
    <xdr:sp macro="" textlink="">
      <xdr:nvSpPr>
        <xdr:cNvPr id="142" name="円/楕円 141"/>
        <xdr:cNvSpPr/>
      </xdr:nvSpPr>
      <xdr:spPr bwMode="auto">
        <a:xfrm>
          <a:off x="2857500" y="6938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71772</xdr:rowOff>
    </xdr:from>
    <xdr:ext cx="762000" cy="259045"/>
    <xdr:sp macro="" textlink="">
      <xdr:nvSpPr>
        <xdr:cNvPr id="143" name="テキスト ボックス 142"/>
        <xdr:cNvSpPr txBox="1"/>
      </xdr:nvSpPr>
      <xdr:spPr>
        <a:xfrm>
          <a:off x="2527300" y="702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年度に基金を取り崩して行った下水道事業会計への貸付金の償還金を積み立てているため、上昇している。</a:t>
          </a:r>
        </a:p>
        <a:p>
          <a:r>
            <a:rPr kumimoji="1" lang="ja-JP" altLang="en-US" sz="1100">
              <a:latin typeface="ＭＳ ゴシック" pitchFamily="49" charset="-128"/>
              <a:ea typeface="ＭＳ ゴシック" pitchFamily="49" charset="-128"/>
            </a:rPr>
            <a:t>　実質収支額については、行財政改革の推進による堅実な財政運営と地方財政対策の拡充により平成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年度以降は増加傾向にある。また、平成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年度は、緊急経済対策事業などにより歳出が大幅に伸びたため、前年度に比べて実質収支額が減少するとともに、実質単年度収支がマイナスとなった。</a:t>
          </a:r>
        </a:p>
        <a:p>
          <a:r>
            <a:rPr kumimoji="1" lang="ja-JP" altLang="en-US" sz="1100">
              <a:latin typeface="ＭＳ ゴシック" pitchFamily="49" charset="-128"/>
              <a:ea typeface="ＭＳ ゴシック" pitchFamily="49" charset="-128"/>
            </a:rPr>
            <a:t>　今後、人口の減少に伴い個人住民税の減収が見込まれるなど、税収の確保が難しくなってきているため、引き続き適正な予算執行に努める。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一般会計については、行財政改革に基づき、職員の定員適正化や市債発行の抑制に努めた結果、黒字が継続している。</a:t>
          </a:r>
        </a:p>
        <a:p>
          <a:r>
            <a:rPr kumimoji="1" lang="ja-JP" altLang="en-US" sz="1400">
              <a:latin typeface="ＭＳ ゴシック" pitchFamily="49" charset="-128"/>
              <a:ea typeface="ＭＳ ゴシック" pitchFamily="49" charset="-128"/>
            </a:rPr>
            <a:t>　なお、一般会計の平成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年度については、実質収支が大幅に減となったことにより、比率が減少した。</a:t>
          </a:r>
        </a:p>
        <a:p>
          <a:r>
            <a:rPr kumimoji="1" lang="ja-JP" altLang="en-US" sz="1400">
              <a:latin typeface="ＭＳ ゴシック" pitchFamily="49" charset="-128"/>
              <a:ea typeface="ＭＳ ゴシック" pitchFamily="49" charset="-128"/>
            </a:rPr>
            <a:t>　各会計において、市税等の自主財源が年々減少している中、引き続き、行財政改革の取組みを通じて経費縮減を図り、より健全な財政運営に努めていく。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年度より行財政改革として取り組んでいる市債発行の抑制により減少傾向にある。</a:t>
          </a:r>
        </a:p>
        <a:p>
          <a:r>
            <a:rPr kumimoji="1" lang="ja-JP" altLang="en-US" sz="1400">
              <a:latin typeface="ＭＳ ゴシック" pitchFamily="49" charset="-128"/>
              <a:ea typeface="ＭＳ ゴシック" pitchFamily="49" charset="-128"/>
            </a:rPr>
            <a:t>　算入公債費等については，一部事務組合及び企業会計分の元利償還金の減が大きく影響し、前年と比べ減となっている。</a:t>
          </a:r>
        </a:p>
        <a:p>
          <a:r>
            <a:rPr kumimoji="1" lang="ja-JP" altLang="en-US" sz="1400">
              <a:latin typeface="ＭＳ ゴシック" pitchFamily="49" charset="-128"/>
              <a:ea typeface="ＭＳ ゴシック" pitchFamily="49" charset="-128"/>
            </a:rPr>
            <a:t>　今後も，市債発行の抑制に努め、実質公債費比率上昇の抑制に努める。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将来負担額は、復旧復興事業等により一般会計等に係る地方債残高が前年度に比べ増加したが、その他の項目は減少傾向にある。</a:t>
          </a:r>
        </a:p>
        <a:p>
          <a:r>
            <a:rPr kumimoji="1" lang="ja-JP" altLang="en-US" sz="1400">
              <a:latin typeface="ＭＳ ゴシック" pitchFamily="49" charset="-128"/>
              <a:ea typeface="ＭＳ ゴシック" pitchFamily="49" charset="-128"/>
            </a:rPr>
            <a:t>　充当可能財源等についても、減債基金の積み増しを行ったことなどにより、充当可能基金が前年度に比べ増となっている。。</a:t>
          </a:r>
        </a:p>
        <a:p>
          <a:r>
            <a:rPr kumimoji="1" lang="ja-JP" altLang="en-US" sz="1400">
              <a:latin typeface="ＭＳ ゴシック" pitchFamily="49" charset="-128"/>
              <a:ea typeface="ＭＳ ゴシック" pitchFamily="49" charset="-128"/>
            </a:rPr>
            <a:t>　以上により、将来負担比率の分子は、良好な水準を維持しているが、引き続き行財政改革を進め、財政の健全化に努めていく。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72695256</v>
      </c>
      <c r="BO4" s="349"/>
      <c r="BP4" s="349"/>
      <c r="BQ4" s="349"/>
      <c r="BR4" s="349"/>
      <c r="BS4" s="349"/>
      <c r="BT4" s="349"/>
      <c r="BU4" s="350"/>
      <c r="BV4" s="348">
        <v>69714300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11.3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68531124</v>
      </c>
      <c r="BO5" s="386"/>
      <c r="BP5" s="386"/>
      <c r="BQ5" s="386"/>
      <c r="BR5" s="386"/>
      <c r="BS5" s="386"/>
      <c r="BT5" s="386"/>
      <c r="BU5" s="387"/>
      <c r="BV5" s="385">
        <v>63975671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90.6</v>
      </c>
      <c r="CU5" s="383"/>
      <c r="CV5" s="383"/>
      <c r="CW5" s="383"/>
      <c r="CX5" s="383"/>
      <c r="CY5" s="383"/>
      <c r="CZ5" s="383"/>
      <c r="DA5" s="384"/>
      <c r="DB5" s="382">
        <v>89.4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4164132</v>
      </c>
      <c r="BO6" s="386"/>
      <c r="BP6" s="386"/>
      <c r="BQ6" s="386"/>
      <c r="BR6" s="386"/>
      <c r="BS6" s="386"/>
      <c r="BT6" s="386"/>
      <c r="BU6" s="387"/>
      <c r="BV6" s="385">
        <v>5738629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95.8</v>
      </c>
      <c r="CU6" s="423"/>
      <c r="CV6" s="423"/>
      <c r="CW6" s="423"/>
      <c r="CX6" s="423"/>
      <c r="CY6" s="423"/>
      <c r="CZ6" s="423"/>
      <c r="DA6" s="424"/>
      <c r="DB6" s="422">
        <v>95.1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1227695</v>
      </c>
      <c r="BO7" s="386"/>
      <c r="BP7" s="386"/>
      <c r="BQ7" s="386"/>
      <c r="BR7" s="386"/>
      <c r="BS7" s="386"/>
      <c r="BT7" s="386"/>
      <c r="BU7" s="387"/>
      <c r="BV7" s="385">
        <v>1371285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38902380</v>
      </c>
      <c r="CU7" s="386"/>
      <c r="CV7" s="386"/>
      <c r="CW7" s="386"/>
      <c r="CX7" s="386"/>
      <c r="CY7" s="386"/>
      <c r="CZ7" s="386"/>
      <c r="DA7" s="387"/>
      <c r="DB7" s="385">
        <v>38744731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2936437</v>
      </c>
      <c r="BO8" s="386"/>
      <c r="BP8" s="386"/>
      <c r="BQ8" s="386"/>
      <c r="BR8" s="386"/>
      <c r="BS8" s="386"/>
      <c r="BT8" s="386"/>
      <c r="BU8" s="387"/>
      <c r="BV8" s="385">
        <v>4367344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0.83</v>
      </c>
      <c r="CU8" s="426"/>
      <c r="CV8" s="426"/>
      <c r="CW8" s="426"/>
      <c r="CX8" s="426"/>
      <c r="CY8" s="426"/>
      <c r="CZ8" s="426"/>
      <c r="DA8" s="427"/>
      <c r="DB8" s="425">
        <v>0.82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193129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-1430907</v>
      </c>
      <c r="BO9" s="386"/>
      <c r="BP9" s="386"/>
      <c r="BQ9" s="386"/>
      <c r="BR9" s="386"/>
      <c r="BS9" s="386"/>
      <c r="BT9" s="386"/>
      <c r="BU9" s="387"/>
      <c r="BV9" s="385">
        <v>1954095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13</v>
      </c>
      <c r="CU9" s="383"/>
      <c r="CV9" s="383"/>
      <c r="CW9" s="383"/>
      <c r="CX9" s="383"/>
      <c r="CY9" s="383"/>
      <c r="CZ9" s="383"/>
      <c r="DA9" s="384"/>
      <c r="DB9" s="382">
        <v>13.8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199218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465548</v>
      </c>
      <c r="BO10" s="386"/>
      <c r="BP10" s="386"/>
      <c r="BQ10" s="386"/>
      <c r="BR10" s="386"/>
      <c r="BS10" s="386"/>
      <c r="BT10" s="386"/>
      <c r="BU10" s="387"/>
      <c r="BV10" s="385">
        <v>688392</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63170</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191293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13672</v>
      </c>
      <c r="BO12" s="386"/>
      <c r="BP12" s="386"/>
      <c r="BQ12" s="386"/>
      <c r="BR12" s="386"/>
      <c r="BS12" s="386"/>
      <c r="BT12" s="386"/>
      <c r="BU12" s="387"/>
      <c r="BV12" s="385">
        <v>2614</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189985</v>
      </c>
      <c r="S13" s="467"/>
      <c r="T13" s="467"/>
      <c r="U13" s="467"/>
      <c r="V13" s="468"/>
      <c r="W13" s="401" t="s">
        <v>123</v>
      </c>
      <c r="X13" s="402"/>
      <c r="Y13" s="402"/>
      <c r="Z13" s="402"/>
      <c r="AA13" s="402"/>
      <c r="AB13" s="392"/>
      <c r="AC13" s="436">
        <v>1262</v>
      </c>
      <c r="AD13" s="437"/>
      <c r="AE13" s="437"/>
      <c r="AF13" s="437"/>
      <c r="AG13" s="476"/>
      <c r="AH13" s="436">
        <v>1836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-915861</v>
      </c>
      <c r="BO13" s="386"/>
      <c r="BP13" s="386"/>
      <c r="BQ13" s="386"/>
      <c r="BR13" s="386"/>
      <c r="BS13" s="386"/>
      <c r="BT13" s="386"/>
      <c r="BU13" s="387"/>
      <c r="BV13" s="385">
        <v>2639873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2.6</v>
      </c>
      <c r="CU13" s="383"/>
      <c r="CV13" s="383"/>
      <c r="CW13" s="383"/>
      <c r="CX13" s="383"/>
      <c r="CY13" s="383"/>
      <c r="CZ13" s="383"/>
      <c r="DA13" s="384"/>
      <c r="DB13" s="382">
        <v>3.8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192564</v>
      </c>
      <c r="S14" s="467"/>
      <c r="T14" s="467"/>
      <c r="U14" s="467"/>
      <c r="V14" s="468"/>
      <c r="W14" s="375"/>
      <c r="X14" s="376"/>
      <c r="Y14" s="376"/>
      <c r="Z14" s="376"/>
      <c r="AA14" s="376"/>
      <c r="AB14" s="365"/>
      <c r="AC14" s="469">
        <v>1.5</v>
      </c>
      <c r="AD14" s="470"/>
      <c r="AE14" s="470"/>
      <c r="AF14" s="470"/>
      <c r="AG14" s="471"/>
      <c r="AH14" s="469">
        <v>2.1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191205</v>
      </c>
      <c r="S15" s="467"/>
      <c r="T15" s="467"/>
      <c r="U15" s="467"/>
      <c r="V15" s="468"/>
      <c r="W15" s="401" t="s">
        <v>130</v>
      </c>
      <c r="X15" s="402"/>
      <c r="Y15" s="402"/>
      <c r="Z15" s="402"/>
      <c r="AA15" s="402"/>
      <c r="AB15" s="392"/>
      <c r="AC15" s="436">
        <v>30882</v>
      </c>
      <c r="AD15" s="437"/>
      <c r="AE15" s="437"/>
      <c r="AF15" s="437"/>
      <c r="AG15" s="476"/>
      <c r="AH15" s="436">
        <v>32920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23360298</v>
      </c>
      <c r="BO15" s="349"/>
      <c r="BP15" s="349"/>
      <c r="BQ15" s="349"/>
      <c r="BR15" s="349"/>
      <c r="BS15" s="349"/>
      <c r="BT15" s="349"/>
      <c r="BU15" s="350"/>
      <c r="BV15" s="348">
        <v>23051220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37.9</v>
      </c>
      <c r="AD16" s="470"/>
      <c r="AE16" s="470"/>
      <c r="AF16" s="470"/>
      <c r="AG16" s="471"/>
      <c r="AH16" s="469">
        <v>37.5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27666371</v>
      </c>
      <c r="BO16" s="386"/>
      <c r="BP16" s="386"/>
      <c r="BQ16" s="386"/>
      <c r="BR16" s="386"/>
      <c r="BS16" s="386"/>
      <c r="BT16" s="386"/>
      <c r="BU16" s="387"/>
      <c r="BV16" s="385">
        <v>27777527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49439</v>
      </c>
      <c r="AD17" s="437"/>
      <c r="AE17" s="437"/>
      <c r="AF17" s="437"/>
      <c r="AG17" s="476"/>
      <c r="AH17" s="436">
        <v>52617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30324682</v>
      </c>
      <c r="BO17" s="386"/>
      <c r="BP17" s="386"/>
      <c r="BQ17" s="386"/>
      <c r="BR17" s="386"/>
      <c r="BS17" s="386"/>
      <c r="BT17" s="386"/>
      <c r="BU17" s="387"/>
      <c r="BV17" s="385">
        <v>29910434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225.55</v>
      </c>
      <c r="M18" s="498"/>
      <c r="N18" s="498"/>
      <c r="O18" s="498"/>
      <c r="P18" s="498"/>
      <c r="Q18" s="498"/>
      <c r="R18" s="499"/>
      <c r="S18" s="499"/>
      <c r="T18" s="499"/>
      <c r="U18" s="499"/>
      <c r="V18" s="500"/>
      <c r="W18" s="403"/>
      <c r="X18" s="404"/>
      <c r="Y18" s="404"/>
      <c r="Z18" s="404"/>
      <c r="AA18" s="404"/>
      <c r="AB18" s="395"/>
      <c r="AC18" s="501">
        <v>60.6</v>
      </c>
      <c r="AD18" s="502"/>
      <c r="AE18" s="502"/>
      <c r="AF18" s="502"/>
      <c r="AG18" s="503"/>
      <c r="AH18" s="501">
        <v>59.9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33887359</v>
      </c>
      <c r="BO18" s="386"/>
      <c r="BP18" s="386"/>
      <c r="BQ18" s="386"/>
      <c r="BR18" s="386"/>
      <c r="BS18" s="386"/>
      <c r="BT18" s="386"/>
      <c r="BU18" s="387"/>
      <c r="BV18" s="385">
        <v>34247829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856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48419889</v>
      </c>
      <c r="BO19" s="386"/>
      <c r="BP19" s="386"/>
      <c r="BQ19" s="386"/>
      <c r="BR19" s="386"/>
      <c r="BS19" s="386"/>
      <c r="BT19" s="386"/>
      <c r="BU19" s="387"/>
      <c r="BV19" s="385">
        <v>46169126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77965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50456578</v>
      </c>
      <c r="BO23" s="386"/>
      <c r="BP23" s="386"/>
      <c r="BQ23" s="386"/>
      <c r="BR23" s="386"/>
      <c r="BS23" s="386"/>
      <c r="BT23" s="386"/>
      <c r="BU23" s="387"/>
      <c r="BV23" s="385">
        <v>49798081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9579</v>
      </c>
      <c r="R24" s="437"/>
      <c r="S24" s="437"/>
      <c r="T24" s="437"/>
      <c r="U24" s="437"/>
      <c r="V24" s="476"/>
      <c r="W24" s="531"/>
      <c r="X24" s="519"/>
      <c r="Y24" s="520"/>
      <c r="Z24" s="435" t="s">
        <v>154</v>
      </c>
      <c r="AA24" s="415"/>
      <c r="AB24" s="415"/>
      <c r="AC24" s="415"/>
      <c r="AD24" s="415"/>
      <c r="AE24" s="415"/>
      <c r="AF24" s="415"/>
      <c r="AG24" s="416"/>
      <c r="AH24" s="436">
        <v>1230</v>
      </c>
      <c r="AI24" s="437"/>
      <c r="AJ24" s="437"/>
      <c r="AK24" s="437"/>
      <c r="AL24" s="476"/>
      <c r="AM24" s="436">
        <v>4056540</v>
      </c>
      <c r="AN24" s="437"/>
      <c r="AO24" s="437"/>
      <c r="AP24" s="437"/>
      <c r="AQ24" s="437"/>
      <c r="AR24" s="476"/>
      <c r="AS24" s="436">
        <v>3298</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38367049</v>
      </c>
      <c r="BO24" s="386"/>
      <c r="BP24" s="386"/>
      <c r="BQ24" s="386"/>
      <c r="BR24" s="386"/>
      <c r="BS24" s="386"/>
      <c r="BT24" s="386"/>
      <c r="BU24" s="387"/>
      <c r="BV24" s="385">
        <v>37894104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8208</v>
      </c>
      <c r="R25" s="437"/>
      <c r="S25" s="437"/>
      <c r="T25" s="437"/>
      <c r="U25" s="437"/>
      <c r="V25" s="476"/>
      <c r="W25" s="531"/>
      <c r="X25" s="519"/>
      <c r="Y25" s="520"/>
      <c r="Z25" s="435" t="s">
        <v>157</v>
      </c>
      <c r="AA25" s="415"/>
      <c r="AB25" s="415"/>
      <c r="AC25" s="415"/>
      <c r="AD25" s="415"/>
      <c r="AE25" s="415"/>
      <c r="AF25" s="415"/>
      <c r="AG25" s="416"/>
      <c r="AH25" s="436">
        <v>296</v>
      </c>
      <c r="AI25" s="437"/>
      <c r="AJ25" s="437"/>
      <c r="AK25" s="437"/>
      <c r="AL25" s="476"/>
      <c r="AM25" s="436">
        <v>955784</v>
      </c>
      <c r="AN25" s="437"/>
      <c r="AO25" s="437"/>
      <c r="AP25" s="437"/>
      <c r="AQ25" s="437"/>
      <c r="AR25" s="476"/>
      <c r="AS25" s="436">
        <v>3229</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2480931</v>
      </c>
      <c r="BO25" s="349"/>
      <c r="BP25" s="349"/>
      <c r="BQ25" s="349"/>
      <c r="BR25" s="349"/>
      <c r="BS25" s="349"/>
      <c r="BT25" s="349"/>
      <c r="BU25" s="350"/>
      <c r="BV25" s="348">
        <v>2715867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7399</v>
      </c>
      <c r="R26" s="437"/>
      <c r="S26" s="437"/>
      <c r="T26" s="437"/>
      <c r="U26" s="437"/>
      <c r="V26" s="476"/>
      <c r="W26" s="531"/>
      <c r="X26" s="519"/>
      <c r="Y26" s="520"/>
      <c r="Z26" s="435" t="s">
        <v>160</v>
      </c>
      <c r="AA26" s="539"/>
      <c r="AB26" s="539"/>
      <c r="AC26" s="539"/>
      <c r="AD26" s="539"/>
      <c r="AE26" s="539"/>
      <c r="AF26" s="539"/>
      <c r="AG26" s="540"/>
      <c r="AH26" s="436">
        <v>70</v>
      </c>
      <c r="AI26" s="437"/>
      <c r="AJ26" s="437"/>
      <c r="AK26" s="437"/>
      <c r="AL26" s="476"/>
      <c r="AM26" s="436">
        <v>234430</v>
      </c>
      <c r="AN26" s="437"/>
      <c r="AO26" s="437"/>
      <c r="AP26" s="437"/>
      <c r="AQ26" s="437"/>
      <c r="AR26" s="476"/>
      <c r="AS26" s="436">
        <v>3349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6150</v>
      </c>
      <c r="R27" s="437"/>
      <c r="S27" s="437"/>
      <c r="T27" s="437"/>
      <c r="U27" s="437"/>
      <c r="V27" s="476"/>
      <c r="W27" s="531"/>
      <c r="X27" s="519"/>
      <c r="Y27" s="520"/>
      <c r="Z27" s="435" t="s">
        <v>163</v>
      </c>
      <c r="AA27" s="415"/>
      <c r="AB27" s="415"/>
      <c r="AC27" s="415"/>
      <c r="AD27" s="415"/>
      <c r="AE27" s="415"/>
      <c r="AF27" s="415"/>
      <c r="AG27" s="416"/>
      <c r="AH27" s="436">
        <v>34</v>
      </c>
      <c r="AI27" s="437"/>
      <c r="AJ27" s="437"/>
      <c r="AK27" s="437"/>
      <c r="AL27" s="476"/>
      <c r="AM27" s="436">
        <v>102476</v>
      </c>
      <c r="AN27" s="437"/>
      <c r="AO27" s="437"/>
      <c r="AP27" s="437"/>
      <c r="AQ27" s="437"/>
      <c r="AR27" s="476"/>
      <c r="AS27" s="436">
        <v>3014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5500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5144839</v>
      </c>
      <c r="BO28" s="349"/>
      <c r="BP28" s="349"/>
      <c r="BQ28" s="349"/>
      <c r="BR28" s="349"/>
      <c r="BS28" s="349"/>
      <c r="BT28" s="349"/>
      <c r="BU28" s="350"/>
      <c r="BV28" s="348">
        <v>4692963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26</v>
      </c>
      <c r="M29" s="437"/>
      <c r="N29" s="437"/>
      <c r="O29" s="437"/>
      <c r="P29" s="476"/>
      <c r="Q29" s="436">
        <v>5100</v>
      </c>
      <c r="R29" s="437"/>
      <c r="S29" s="437"/>
      <c r="T29" s="437"/>
      <c r="U29" s="437"/>
      <c r="V29" s="476"/>
      <c r="W29" s="531"/>
      <c r="X29" s="519"/>
      <c r="Y29" s="520"/>
      <c r="Z29" s="435" t="s">
        <v>170</v>
      </c>
      <c r="AA29" s="415"/>
      <c r="AB29" s="415"/>
      <c r="AC29" s="415"/>
      <c r="AD29" s="415"/>
      <c r="AE29" s="415"/>
      <c r="AF29" s="415"/>
      <c r="AG29" s="416"/>
      <c r="AH29" s="436">
        <v>1264</v>
      </c>
      <c r="AI29" s="437"/>
      <c r="AJ29" s="437"/>
      <c r="AK29" s="437"/>
      <c r="AL29" s="476"/>
      <c r="AM29" s="436">
        <v>4159016</v>
      </c>
      <c r="AN29" s="437"/>
      <c r="AO29" s="437"/>
      <c r="AP29" s="437"/>
      <c r="AQ29" s="437"/>
      <c r="AR29" s="476"/>
      <c r="AS29" s="436">
        <v>3290</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12979386</v>
      </c>
      <c r="BO29" s="386"/>
      <c r="BP29" s="386"/>
      <c r="BQ29" s="386"/>
      <c r="BR29" s="386"/>
      <c r="BS29" s="386"/>
      <c r="BT29" s="386"/>
      <c r="BU29" s="387"/>
      <c r="BV29" s="385">
        <v>10209427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5866223</v>
      </c>
      <c r="BO30" s="553"/>
      <c r="BP30" s="553"/>
      <c r="BQ30" s="553"/>
      <c r="BR30" s="553"/>
      <c r="BS30" s="553"/>
      <c r="BT30" s="553"/>
      <c r="BU30" s="554"/>
      <c r="BV30" s="552">
        <v>6137117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IF('各会計、関係団体の財政状況及び健全化判断比率'!B35="","",'各会計、関係団体の財政状況及び健全化判断比率'!B35)</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14</v>
      </c>
      <c r="BX34" s="564"/>
      <c r="BY34" s="565" t="str">
        <f>IF('各会計、関係団体の財政状況及び健全化判断比率'!B68="","",'各会計、関係団体の財政状況及び健全化判断比率'!B68)</f>
        <v>茨城県市町村総合事務組合(一般会計）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日立市公園協会</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霊園事業特別会計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IF('各会計、関係団体の財政状況及び健全化判断比率'!B33="","",'各会計、関係団体の財政状況及び健全化判断比率'!B33)</f>
        <v>工業用水道事業会計</v>
      </c>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IF('各会計、関係団体の財政状況及び健全化判断比率'!B36="","",'各会計、関係団体の財政状況及び健全化判断比率'!B36)</f>
        <v>公設地方卸売市場事業特別会計</v>
      </c>
      <c r="BH35" s="565"/>
      <c r="BI35" s="565"/>
      <c r="BJ35" s="565"/>
      <c r="BK35" s="565"/>
      <c r="BL35" s="565"/>
      <c r="BM35" s="565"/>
      <c r="BN35" s="565"/>
      <c r="BO35" s="565"/>
      <c r="BP35" s="565"/>
      <c r="BQ35" s="565"/>
      <c r="BR35" s="565"/>
      <c r="BS35" s="565"/>
      <c r="BT35" s="565"/>
      <c r="BU35" s="565"/>
      <c r="BV35" s="165"/>
      <c r="BW35" s="564">
        <f t="shared" ref="BW35:BW43" si="2">IF(BY35="","",BW34+1)</f>
        <v>15</v>
      </c>
      <c r="BX35" s="564"/>
      <c r="BY35" s="565" t="str">
        <f>IF('各会計、関係団体の財政状況及び健全化判断比率'!B69="","",'各会計、関係団体の財政状況及び健全化判断比率'!B69)</f>
        <v>茨城県市町村総合事務組合(県民交通災害共済事業特別会計）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日立市科学文化情報財団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f t="shared" si="0"/>
        <v>9</v>
      </c>
      <c r="AN36" s="564"/>
      <c r="AO36" s="565" t="str">
        <f>IF('各会計、関係団体の財政状況及び健全化判断比率'!B34="","",'各会計、関係団体の財政状況及び健全化判断比率'!B34)</f>
        <v>下水道事業会計</v>
      </c>
      <c r="AP36" s="565"/>
      <c r="AQ36" s="565"/>
      <c r="AR36" s="565"/>
      <c r="AS36" s="565"/>
      <c r="AT36" s="565"/>
      <c r="AU36" s="565"/>
      <c r="AV36" s="565"/>
      <c r="AW36" s="565"/>
      <c r="AX36" s="565"/>
      <c r="AY36" s="565"/>
      <c r="AZ36" s="565"/>
      <c r="BA36" s="565"/>
      <c r="BB36" s="565"/>
      <c r="BC36" s="565"/>
      <c r="BD36" s="165"/>
      <c r="BE36" s="564">
        <f t="shared" si="1"/>
        <v>12</v>
      </c>
      <c r="BF36" s="564"/>
      <c r="BG36" s="565" t="str">
        <f>IF('各会計、関係団体の財政状況及び健全化判断比率'!B37="","",'各会計、関係団体の財政状況及び健全化判断比率'!B37)</f>
        <v>戸別合併処理浄化槽事業特別会計</v>
      </c>
      <c r="BH36" s="565"/>
      <c r="BI36" s="565"/>
      <c r="BJ36" s="565"/>
      <c r="BK36" s="565"/>
      <c r="BL36" s="565"/>
      <c r="BM36" s="565"/>
      <c r="BN36" s="565"/>
      <c r="BO36" s="565"/>
      <c r="BP36" s="565"/>
      <c r="BQ36" s="565"/>
      <c r="BR36" s="565"/>
      <c r="BS36" s="565"/>
      <c r="BT36" s="565"/>
      <c r="BU36" s="565"/>
      <c r="BV36" s="165"/>
      <c r="BW36" s="564">
        <f t="shared" si="2"/>
        <v>16</v>
      </c>
      <c r="BX36" s="564"/>
      <c r="BY36" s="565" t="str">
        <f>IF('各会計、関係団体の財政状況及び健全化判断比率'!B70="","",'各会計、関係団体の財政状況及び健全化判断比率'!B70)</f>
        <v>茨城租税債権管理機構</v>
      </c>
      <c r="BZ36" s="565"/>
      <c r="CA36" s="565"/>
      <c r="CB36" s="565"/>
      <c r="CC36" s="565"/>
      <c r="CD36" s="565"/>
      <c r="CE36" s="565"/>
      <c r="CF36" s="565"/>
      <c r="CG36" s="565"/>
      <c r="CH36" s="565"/>
      <c r="CI36" s="565"/>
      <c r="CJ36" s="565"/>
      <c r="CK36" s="565"/>
      <c r="CL36" s="565"/>
      <c r="CM36" s="565"/>
      <c r="CN36" s="165"/>
      <c r="CO36" s="564">
        <f t="shared" si="3"/>
        <v>23</v>
      </c>
      <c r="CP36" s="564"/>
      <c r="CQ36" s="565" t="str">
        <f>IF('各会計、関係団体の財政状況及び健全化判断比率'!BS9="","",'各会計、関係団体の財政状況及び健全化判断比率'!BS9)</f>
        <v>日立市体育協会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13</v>
      </c>
      <c r="BF37" s="564"/>
      <c r="BG37" s="565" t="str">
        <f>IF('各会計、関係団体の財政状況及び健全化判断比率'!B38="","",'各会計、関係団体の財政状況及び健全化判断比率'!B38)</f>
        <v>動物園事業特別会計</v>
      </c>
      <c r="BH37" s="565"/>
      <c r="BI37" s="565"/>
      <c r="BJ37" s="565"/>
      <c r="BK37" s="565"/>
      <c r="BL37" s="565"/>
      <c r="BM37" s="565"/>
      <c r="BN37" s="565"/>
      <c r="BO37" s="565"/>
      <c r="BP37" s="565"/>
      <c r="BQ37" s="565"/>
      <c r="BR37" s="565"/>
      <c r="BS37" s="565"/>
      <c r="BT37" s="565"/>
      <c r="BU37" s="565"/>
      <c r="BV37" s="165"/>
      <c r="BW37" s="564">
        <f t="shared" si="2"/>
        <v>17</v>
      </c>
      <c r="BX37" s="564"/>
      <c r="BY37" s="565" t="str">
        <f>IF('各会計、関係団体の財政状況及び健全化判断比率'!B71="","",'各会計、関係団体の財政状況及び健全化判断比率'!B71)</f>
        <v>茨城県後期高齢者医療広域連合(一般会計）</v>
      </c>
      <c r="BZ37" s="565"/>
      <c r="CA37" s="565"/>
      <c r="CB37" s="565"/>
      <c r="CC37" s="565"/>
      <c r="CD37" s="565"/>
      <c r="CE37" s="565"/>
      <c r="CF37" s="565"/>
      <c r="CG37" s="565"/>
      <c r="CH37" s="565"/>
      <c r="CI37" s="565"/>
      <c r="CJ37" s="565"/>
      <c r="CK37" s="565"/>
      <c r="CL37" s="565"/>
      <c r="CM37" s="565"/>
      <c r="CN37" s="165"/>
      <c r="CO37" s="564">
        <f t="shared" si="3"/>
        <v>24</v>
      </c>
      <c r="CP37" s="564"/>
      <c r="CQ37" s="565" t="str">
        <f>IF('各会計、関係団体の財政状況及び健全化判断比率'!BS10="","",'各会計、関係団体の財政状況及び健全化判断比率'!BS10)</f>
        <v>日立地区産業支援センター</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18</v>
      </c>
      <c r="BX38" s="564"/>
      <c r="BY38" s="565" t="str">
        <f>IF('各会計、関係団体の財政状況及び健全化判断比率'!B72="","",'各会計、関係団体の財政状況及び健全化判断比率'!B72)</f>
        <v>茨城県後期高齢者医療広域連合（後期高齢医療特別会計）</v>
      </c>
      <c r="BZ38" s="565"/>
      <c r="CA38" s="565"/>
      <c r="CB38" s="565"/>
      <c r="CC38" s="565"/>
      <c r="CD38" s="565"/>
      <c r="CE38" s="565"/>
      <c r="CF38" s="565"/>
      <c r="CG38" s="565"/>
      <c r="CH38" s="565"/>
      <c r="CI38" s="565"/>
      <c r="CJ38" s="565"/>
      <c r="CK38" s="565"/>
      <c r="CL38" s="565"/>
      <c r="CM38" s="565"/>
      <c r="CN38" s="165"/>
      <c r="CO38" s="564">
        <f t="shared" si="3"/>
        <v>25</v>
      </c>
      <c r="CP38" s="564"/>
      <c r="CQ38" s="565" t="str">
        <f>IF('各会計、関係団体の財政状況及び健全化判断比率'!BS11="","",'各会計、関係団体の財政状況及び健全化判断比率'!BS11)</f>
        <v>日立市場データプロセス</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19</v>
      </c>
      <c r="BX39" s="564"/>
      <c r="BY39" s="565" t="str">
        <f>IF('各会計、関係団体の財政状況及び健全化判断比率'!B73="","",'各会計、関係団体の財政状況及び健全化判断比率'!B73)</f>
        <v>日立・高萩広域下水道組合</v>
      </c>
      <c r="BZ39" s="565"/>
      <c r="CA39" s="565"/>
      <c r="CB39" s="565"/>
      <c r="CC39" s="565"/>
      <c r="CD39" s="565"/>
      <c r="CE39" s="565"/>
      <c r="CF39" s="565"/>
      <c r="CG39" s="565"/>
      <c r="CH39" s="565"/>
      <c r="CI39" s="565"/>
      <c r="CJ39" s="565"/>
      <c r="CK39" s="565"/>
      <c r="CL39" s="565"/>
      <c r="CM39" s="565"/>
      <c r="CN39" s="165"/>
      <c r="CO39" s="564">
        <f t="shared" si="3"/>
        <v>26</v>
      </c>
      <c r="CP39" s="564"/>
      <c r="CQ39" s="565" t="str">
        <f>IF('各会計、関係団体の財政状況及び健全化判断比率'!BS12="","",'各会計、関係団体の財政状況及び健全化判断比率'!BS12)</f>
        <v>茨城計算センター</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20</v>
      </c>
      <c r="BX40" s="564"/>
      <c r="BY40" s="565" t="str">
        <f>IF('各会計、関係団体の財政状況及び健全化判断比率'!B74="","",'各会計、関係団体の財政状況及び健全化判断比率'!B74)</f>
        <v>茨城北農業共済事務組合</v>
      </c>
      <c r="BZ40" s="565"/>
      <c r="CA40" s="565"/>
      <c r="CB40" s="565"/>
      <c r="CC40" s="565"/>
      <c r="CD40" s="565"/>
      <c r="CE40" s="565"/>
      <c r="CF40" s="565"/>
      <c r="CG40" s="565"/>
      <c r="CH40" s="565"/>
      <c r="CI40" s="565"/>
      <c r="CJ40" s="565"/>
      <c r="CK40" s="565"/>
      <c r="CL40" s="565"/>
      <c r="CM40" s="565"/>
      <c r="CN40" s="165"/>
      <c r="CO40" s="564">
        <f t="shared" si="3"/>
        <v>27</v>
      </c>
      <c r="CP40" s="564"/>
      <c r="CQ40" s="565" t="str">
        <f>IF('各会計、関係団体の財政状況及び健全化判断比率'!BS13="","",'各会計、関係団体の財政状況及び健全化判断比率'!BS13)</f>
        <v>日立市土地開発公社</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28</v>
      </c>
      <c r="CP41" s="564"/>
      <c r="CQ41" s="565" t="str">
        <f>IF('各会計、関係団体の財政状況及び健全化判断比率'!BS14="","",'各会計、関係団体の財政状況及び健全化判断比率'!BS14)</f>
        <v>日立市民文化事業団</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29</v>
      </c>
      <c r="CP42" s="564"/>
      <c r="CQ42" s="565" t="str">
        <f>IF('各会計、関係団体の財政状況及び健全化判断比率'!BS15="","",'各会計、関係団体の財政状況及び健全化判断比率'!BS15)</f>
        <v>日立ポートサービス</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30</v>
      </c>
      <c r="CP43" s="564"/>
      <c r="CQ43" s="565" t="str">
        <f>IF('各会計、関係団体の財政状況及び健全化判断比率'!BS16="","",'各会計、関係団体の財政状況及び健全化判断比率'!BS16)</f>
        <v>日立青果</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election activeCell="L43" sqref="L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7" t="s">
        <v>24</v>
      </c>
      <c r="C41" s="1168"/>
      <c r="D41" s="81"/>
      <c r="E41" s="1173" t="s">
        <v>25</v>
      </c>
      <c r="F41" s="1173"/>
      <c r="G41" s="1173"/>
      <c r="H41" s="1174"/>
      <c r="I41" s="82">
        <v>51918</v>
      </c>
      <c r="J41" s="83">
        <v>49301</v>
      </c>
      <c r="K41" s="83">
        <v>49915</v>
      </c>
      <c r="L41" s="83">
        <v>49798</v>
      </c>
      <c r="M41" s="84">
        <v>50457</v>
      </c>
    </row>
    <row r="42" spans="2:13" ht="27.75" customHeight="1">
      <c r="B42" s="1169"/>
      <c r="C42" s="1170"/>
      <c r="D42" s="85"/>
      <c r="E42" s="1175" t="s">
        <v>26</v>
      </c>
      <c r="F42" s="1175"/>
      <c r="G42" s="1175"/>
      <c r="H42" s="1176"/>
      <c r="I42" s="86">
        <v>401</v>
      </c>
      <c r="J42" s="87">
        <v>972</v>
      </c>
      <c r="K42" s="87">
        <v>763</v>
      </c>
      <c r="L42" s="87">
        <v>596</v>
      </c>
      <c r="M42" s="88">
        <v>378</v>
      </c>
    </row>
    <row r="43" spans="2:13" ht="27.75" customHeight="1">
      <c r="B43" s="1169"/>
      <c r="C43" s="1170"/>
      <c r="D43" s="85"/>
      <c r="E43" s="1175" t="s">
        <v>27</v>
      </c>
      <c r="F43" s="1175"/>
      <c r="G43" s="1175"/>
      <c r="H43" s="1176"/>
      <c r="I43" s="86">
        <v>12004</v>
      </c>
      <c r="J43" s="87">
        <v>12793</v>
      </c>
      <c r="K43" s="87">
        <v>12880</v>
      </c>
      <c r="L43" s="87">
        <v>12333</v>
      </c>
      <c r="M43" s="88">
        <v>10506</v>
      </c>
    </row>
    <row r="44" spans="2:13" ht="27.75" customHeight="1">
      <c r="B44" s="1169"/>
      <c r="C44" s="1170"/>
      <c r="D44" s="85"/>
      <c r="E44" s="1175" t="s">
        <v>28</v>
      </c>
      <c r="F44" s="1175"/>
      <c r="G44" s="1175"/>
      <c r="H44" s="1176"/>
      <c r="I44" s="86">
        <v>7464</v>
      </c>
      <c r="J44" s="87">
        <v>6927</v>
      </c>
      <c r="K44" s="87">
        <v>6670</v>
      </c>
      <c r="L44" s="87">
        <v>6248</v>
      </c>
      <c r="M44" s="88">
        <v>5859</v>
      </c>
    </row>
    <row r="45" spans="2:13" ht="27.75" customHeight="1">
      <c r="B45" s="1169"/>
      <c r="C45" s="1170"/>
      <c r="D45" s="85"/>
      <c r="E45" s="1175" t="s">
        <v>29</v>
      </c>
      <c r="F45" s="1175"/>
      <c r="G45" s="1175"/>
      <c r="H45" s="1176"/>
      <c r="I45" s="86">
        <v>18661</v>
      </c>
      <c r="J45" s="87">
        <v>17891</v>
      </c>
      <c r="K45" s="87">
        <v>17419</v>
      </c>
      <c r="L45" s="87">
        <v>16771</v>
      </c>
      <c r="M45" s="88">
        <v>16244</v>
      </c>
    </row>
    <row r="46" spans="2:13" ht="27.75" customHeight="1">
      <c r="B46" s="1169"/>
      <c r="C46" s="1170"/>
      <c r="D46" s="85"/>
      <c r="E46" s="1175" t="s">
        <v>30</v>
      </c>
      <c r="F46" s="1175"/>
      <c r="G46" s="1175"/>
      <c r="H46" s="1176"/>
      <c r="I46" s="86">
        <v>13</v>
      </c>
      <c r="J46" s="87">
        <v>24</v>
      </c>
      <c r="K46" s="87">
        <v>10</v>
      </c>
      <c r="L46" s="87">
        <v>18</v>
      </c>
      <c r="M46" s="88">
        <v>13</v>
      </c>
    </row>
    <row r="47" spans="2:13" ht="27.75" customHeight="1">
      <c r="B47" s="1169"/>
      <c r="C47" s="1170"/>
      <c r="D47" s="85"/>
      <c r="E47" s="1175" t="s">
        <v>31</v>
      </c>
      <c r="F47" s="1175"/>
      <c r="G47" s="1175"/>
      <c r="H47" s="1176"/>
      <c r="I47" s="86" t="s">
        <v>482</v>
      </c>
      <c r="J47" s="87" t="s">
        <v>482</v>
      </c>
      <c r="K47" s="87" t="s">
        <v>482</v>
      </c>
      <c r="L47" s="87" t="s">
        <v>482</v>
      </c>
      <c r="M47" s="88" t="s">
        <v>482</v>
      </c>
    </row>
    <row r="48" spans="2:13" ht="27.75" customHeight="1">
      <c r="B48" s="1171"/>
      <c r="C48" s="1172"/>
      <c r="D48" s="85"/>
      <c r="E48" s="1175" t="s">
        <v>32</v>
      </c>
      <c r="F48" s="1175"/>
      <c r="G48" s="1175"/>
      <c r="H48" s="1176"/>
      <c r="I48" s="86" t="s">
        <v>482</v>
      </c>
      <c r="J48" s="87" t="s">
        <v>482</v>
      </c>
      <c r="K48" s="87" t="s">
        <v>482</v>
      </c>
      <c r="L48" s="87" t="s">
        <v>482</v>
      </c>
      <c r="M48" s="88" t="s">
        <v>482</v>
      </c>
    </row>
    <row r="49" spans="2:13" ht="27.75" customHeight="1">
      <c r="B49" s="1177" t="s">
        <v>33</v>
      </c>
      <c r="C49" s="1178"/>
      <c r="D49" s="89"/>
      <c r="E49" s="1175" t="s">
        <v>34</v>
      </c>
      <c r="F49" s="1175"/>
      <c r="G49" s="1175"/>
      <c r="H49" s="1176"/>
      <c r="I49" s="86">
        <v>18994</v>
      </c>
      <c r="J49" s="87">
        <v>18030</v>
      </c>
      <c r="K49" s="87">
        <v>18715</v>
      </c>
      <c r="L49" s="87">
        <v>19230</v>
      </c>
      <c r="M49" s="88">
        <v>22379</v>
      </c>
    </row>
    <row r="50" spans="2:13" ht="27.75" customHeight="1">
      <c r="B50" s="1169"/>
      <c r="C50" s="1170"/>
      <c r="D50" s="85"/>
      <c r="E50" s="1175" t="s">
        <v>35</v>
      </c>
      <c r="F50" s="1175"/>
      <c r="G50" s="1175"/>
      <c r="H50" s="1176"/>
      <c r="I50" s="86">
        <v>13175</v>
      </c>
      <c r="J50" s="87">
        <v>13851</v>
      </c>
      <c r="K50" s="87">
        <v>15884</v>
      </c>
      <c r="L50" s="87">
        <v>15183</v>
      </c>
      <c r="M50" s="88">
        <v>15489</v>
      </c>
    </row>
    <row r="51" spans="2:13" ht="27.75" customHeight="1">
      <c r="B51" s="1171"/>
      <c r="C51" s="1172"/>
      <c r="D51" s="85"/>
      <c r="E51" s="1175" t="s">
        <v>36</v>
      </c>
      <c r="F51" s="1175"/>
      <c r="G51" s="1175"/>
      <c r="H51" s="1176"/>
      <c r="I51" s="86">
        <v>54056</v>
      </c>
      <c r="J51" s="87">
        <v>55272</v>
      </c>
      <c r="K51" s="87">
        <v>56845</v>
      </c>
      <c r="L51" s="87">
        <v>59586</v>
      </c>
      <c r="M51" s="88">
        <v>59593</v>
      </c>
    </row>
    <row r="52" spans="2:13" ht="27.75" customHeight="1" thickBot="1">
      <c r="B52" s="1179" t="s">
        <v>37</v>
      </c>
      <c r="C52" s="1180"/>
      <c r="D52" s="90"/>
      <c r="E52" s="1181" t="s">
        <v>38</v>
      </c>
      <c r="F52" s="1181"/>
      <c r="G52" s="1181"/>
      <c r="H52" s="1182"/>
      <c r="I52" s="91">
        <v>4236</v>
      </c>
      <c r="J52" s="92">
        <v>755</v>
      </c>
      <c r="K52" s="92">
        <v>-3787</v>
      </c>
      <c r="L52" s="92">
        <v>-8236</v>
      </c>
      <c r="M52" s="93">
        <v>-14005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41171</v>
      </c>
      <c r="E3" s="116"/>
      <c r="F3" s="117">
        <v>51722</v>
      </c>
      <c r="G3" s="118"/>
      <c r="H3" s="119"/>
    </row>
    <row r="4" spans="1:8">
      <c r="A4" s="120"/>
      <c r="B4" s="121"/>
      <c r="C4" s="122"/>
      <c r="D4" s="123">
        <v>24191</v>
      </c>
      <c r="E4" s="124"/>
      <c r="F4" s="125">
        <v>30749</v>
      </c>
      <c r="G4" s="126"/>
      <c r="H4" s="127"/>
    </row>
    <row r="5" spans="1:8">
      <c r="A5" s="108" t="s">
        <v>515</v>
      </c>
      <c r="B5" s="113"/>
      <c r="C5" s="114"/>
      <c r="D5" s="115">
        <v>51994</v>
      </c>
      <c r="E5" s="116"/>
      <c r="F5" s="117">
        <v>54805</v>
      </c>
      <c r="G5" s="118"/>
      <c r="H5" s="119"/>
    </row>
    <row r="6" spans="1:8">
      <c r="A6" s="120"/>
      <c r="B6" s="121"/>
      <c r="C6" s="122"/>
      <c r="D6" s="123">
        <v>20698</v>
      </c>
      <c r="E6" s="124"/>
      <c r="F6" s="125">
        <v>29572</v>
      </c>
      <c r="G6" s="126"/>
      <c r="H6" s="127"/>
    </row>
    <row r="7" spans="1:8">
      <c r="A7" s="108" t="s">
        <v>516</v>
      </c>
      <c r="B7" s="113"/>
      <c r="C7" s="114"/>
      <c r="D7" s="115">
        <v>51093</v>
      </c>
      <c r="E7" s="116"/>
      <c r="F7" s="117">
        <v>40213</v>
      </c>
      <c r="G7" s="118"/>
      <c r="H7" s="119"/>
    </row>
    <row r="8" spans="1:8">
      <c r="A8" s="120"/>
      <c r="B8" s="121"/>
      <c r="C8" s="122"/>
      <c r="D8" s="123">
        <v>17348</v>
      </c>
      <c r="E8" s="124"/>
      <c r="F8" s="125">
        <v>17663</v>
      </c>
      <c r="G8" s="126"/>
      <c r="H8" s="127"/>
    </row>
    <row r="9" spans="1:8">
      <c r="A9" s="108" t="s">
        <v>517</v>
      </c>
      <c r="B9" s="113"/>
      <c r="C9" s="114"/>
      <c r="D9" s="115">
        <v>47395</v>
      </c>
      <c r="E9" s="116"/>
      <c r="F9" s="117">
        <v>37981</v>
      </c>
      <c r="G9" s="118"/>
      <c r="H9" s="119"/>
    </row>
    <row r="10" spans="1:8">
      <c r="A10" s="120"/>
      <c r="B10" s="121"/>
      <c r="C10" s="122"/>
      <c r="D10" s="123">
        <v>21963</v>
      </c>
      <c r="E10" s="124"/>
      <c r="F10" s="125">
        <v>20316</v>
      </c>
      <c r="G10" s="126"/>
      <c r="H10" s="127"/>
    </row>
    <row r="11" spans="1:8">
      <c r="A11" s="108" t="s">
        <v>518</v>
      </c>
      <c r="B11" s="113"/>
      <c r="C11" s="114"/>
      <c r="D11" s="115">
        <v>70488</v>
      </c>
      <c r="E11" s="116"/>
      <c r="F11" s="117">
        <v>54874</v>
      </c>
      <c r="G11" s="118"/>
      <c r="H11" s="119"/>
    </row>
    <row r="12" spans="1:8">
      <c r="A12" s="120"/>
      <c r="B12" s="121"/>
      <c r="C12" s="128"/>
      <c r="D12" s="123">
        <v>32010</v>
      </c>
      <c r="E12" s="124"/>
      <c r="F12" s="125">
        <v>25571</v>
      </c>
      <c r="G12" s="126"/>
      <c r="H12" s="127"/>
    </row>
    <row r="13" spans="1:8">
      <c r="A13" s="108"/>
      <c r="B13" s="113"/>
      <c r="C13" s="129"/>
      <c r="D13" s="130">
        <v>52428</v>
      </c>
      <c r="E13" s="131"/>
      <c r="F13" s="132">
        <v>47919</v>
      </c>
      <c r="G13" s="133"/>
      <c r="H13" s="119"/>
    </row>
    <row r="14" spans="1:8">
      <c r="A14" s="120"/>
      <c r="B14" s="121"/>
      <c r="C14" s="122"/>
      <c r="D14" s="123">
        <v>23242</v>
      </c>
      <c r="E14" s="124"/>
      <c r="F14" s="125">
        <v>24774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5.36</v>
      </c>
      <c r="C19" s="134">
        <f>ROUND(VALUE(SUBSTITUTE(実質収支比率等に係る経年分析!G$48,"▲","-")),2)</f>
        <v>5.43</v>
      </c>
      <c r="D19" s="134">
        <f>ROUND(VALUE(SUBSTITUTE(実質収支比率等に係る経年分析!H$48,"▲","-")),2)</f>
        <v>6.26</v>
      </c>
      <c r="E19" s="134">
        <f>ROUND(VALUE(SUBSTITUTE(実質収支比率等に係る経年分析!I$48,"▲","-")),2)</f>
        <v>11.27</v>
      </c>
      <c r="F19" s="134">
        <f>ROUND(VALUE(SUBSTITUTE(実質収支比率等に係る経年分析!J$48,"▲","-")),2)</f>
        <v>7.55</v>
      </c>
    </row>
    <row r="20" spans="1:11">
      <c r="A20" s="134" t="s">
        <v>43</v>
      </c>
      <c r="B20" s="134">
        <f>ROUND(VALUE(SUBSTITUTE(実質収支比率等に係る経年分析!F$47,"▲","-")),2)</f>
        <v>6.89</v>
      </c>
      <c r="C20" s="134">
        <f>ROUND(VALUE(SUBSTITUTE(実質収支比率等に係る経年分析!G$47,"▲","-")),2)</f>
        <v>8.36</v>
      </c>
      <c r="D20" s="134">
        <f>ROUND(VALUE(SUBSTITUTE(実質収支比率等に係る経年分析!H$47,"▲","-")),2)</f>
        <v>10.39</v>
      </c>
      <c r="E20" s="134">
        <f>ROUND(VALUE(SUBSTITUTE(実質収支比率等に係る経年分析!I$47,"▲","-")),2)</f>
        <v>12.11</v>
      </c>
      <c r="F20" s="134">
        <f>ROUND(VALUE(SUBSTITUTE(実質収支比率等に係る経年分析!J$47,"▲","-")),2)</f>
        <v>13.22</v>
      </c>
    </row>
    <row r="21" spans="1:11">
      <c r="A21" s="134" t="s">
        <v>44</v>
      </c>
      <c r="B21" s="134">
        <f>IF(ISNUMBER(VALUE(SUBSTITUTE(実質収支比率等に係る経年分析!F$49,"▲","-"))),ROUND(VALUE(SUBSTITUTE(実質収支比率等に係る経年分析!F$49,"▲","-")),2),NA())</f>
        <v>4.2</v>
      </c>
      <c r="C21" s="134">
        <f>IF(ISNUMBER(VALUE(SUBSTITUTE(実質収支比率等に係る経年分析!G$49,"▲","-"))),ROUND(VALUE(SUBSTITUTE(実質収支比率等に係る経年分析!G$49,"▲","-")),2),NA())</f>
        <v>1.67</v>
      </c>
      <c r="D21" s="134">
        <f>IF(ISNUMBER(VALUE(SUBSTITUTE(実質収支比率等に係る経年分析!H$49,"▲","-"))),ROUND(VALUE(SUBSTITUTE(実質収支比率等に係る経年分析!H$49,"▲","-")),2),NA())</f>
        <v>2.78</v>
      </c>
      <c r="E21" s="134">
        <f>IF(ISNUMBER(VALUE(SUBSTITUTE(実質収支比率等に係る経年分析!I$49,"▲","-"))),ROUND(VALUE(SUBSTITUTE(実質収支比率等に係る経年分析!I$49,"▲","-")),2),NA())</f>
        <v>6.81</v>
      </c>
      <c r="F21" s="134">
        <f>IF(ISNUMBER(VALUE(SUBSTITUTE(実質収支比率等に係る経年分析!J$49,"▲","-"))),ROUND(VALUE(SUBSTITUTE(実質収支比率等に係る経年分析!J$49,"▲","-")),2),NA())</f>
        <v>-2.35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霊園事業特別会計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7780</v>
      </c>
      <c r="E42" s="136"/>
      <c r="F42" s="136"/>
      <c r="G42" s="136">
        <f>'実質公債費比率（分子）の構造'!L$52</f>
        <v>7251</v>
      </c>
      <c r="H42" s="136"/>
      <c r="I42" s="136"/>
      <c r="J42" s="136">
        <f>'実質公債費比率（分子）の構造'!M$52</f>
        <v>7625</v>
      </c>
      <c r="K42" s="136"/>
      <c r="L42" s="136"/>
      <c r="M42" s="136">
        <f>'実質公債費比率（分子）の構造'!N$52</f>
        <v>7589</v>
      </c>
      <c r="N42" s="136"/>
      <c r="O42" s="136"/>
      <c r="P42" s="136">
        <f>'実質公債費比率（分子）の構造'!O$52</f>
        <v>7546</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748</v>
      </c>
      <c r="C45" s="136"/>
      <c r="D45" s="136"/>
      <c r="E45" s="136">
        <f>'実質公債費比率（分子）の構造'!L$49</f>
        <v>708</v>
      </c>
      <c r="F45" s="136"/>
      <c r="G45" s="136"/>
      <c r="H45" s="136">
        <f>'実質公債費比率（分子）の構造'!M$49</f>
        <v>773</v>
      </c>
      <c r="I45" s="136"/>
      <c r="J45" s="136"/>
      <c r="K45" s="136">
        <f>'実質公債費比率（分子）の構造'!N$49</f>
        <v>740</v>
      </c>
      <c r="L45" s="136"/>
      <c r="M45" s="136"/>
      <c r="N45" s="136">
        <f>'実質公債費比率（分子）の構造'!O$49</f>
        <v>735</v>
      </c>
      <c r="O45" s="136"/>
      <c r="P45" s="136"/>
    </row>
    <row r="46" spans="1:16">
      <c r="A46" s="136" t="s">
        <v>55</v>
      </c>
      <c r="B46" s="136">
        <f>'実質公債費比率（分子）の構造'!K$48</f>
        <v>1579</v>
      </c>
      <c r="C46" s="136"/>
      <c r="D46" s="136"/>
      <c r="E46" s="136">
        <f>'実質公債費比率（分子）の構造'!L$48</f>
        <v>1606</v>
      </c>
      <c r="F46" s="136"/>
      <c r="G46" s="136"/>
      <c r="H46" s="136">
        <f>'実質公債費比率（分子）の構造'!M$48</f>
        <v>1398</v>
      </c>
      <c r="I46" s="136"/>
      <c r="J46" s="136"/>
      <c r="K46" s="136">
        <f>'実質公債費比率（分子）の構造'!N$48</f>
        <v>1105</v>
      </c>
      <c r="L46" s="136"/>
      <c r="M46" s="136"/>
      <c r="N46" s="136">
        <f>'実質公債費比率（分子）の構造'!O$48</f>
        <v>878</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6919</v>
      </c>
      <c r="C49" s="136"/>
      <c r="D49" s="136"/>
      <c r="E49" s="136">
        <f>'実質公債費比率（分子）の構造'!L$45</f>
        <v>6695</v>
      </c>
      <c r="F49" s="136"/>
      <c r="G49" s="136"/>
      <c r="H49" s="136">
        <f>'実質公債費比率（分子）の構造'!M$45</f>
        <v>6653</v>
      </c>
      <c r="I49" s="136"/>
      <c r="J49" s="136"/>
      <c r="K49" s="136">
        <f>'実質公債費比率（分子）の構造'!N$45</f>
        <v>6598</v>
      </c>
      <c r="L49" s="136"/>
      <c r="M49" s="136"/>
      <c r="N49" s="136">
        <f>'実質公債費比率（分子）の構造'!O$45</f>
        <v>6497</v>
      </c>
      <c r="O49" s="136"/>
      <c r="P49" s="136"/>
    </row>
    <row r="50" spans="1:16">
      <c r="A50" s="136" t="s">
        <v>58</v>
      </c>
      <c r="B50" s="136" t="e">
        <f>NA()</f>
        <v>#N/A</v>
      </c>
      <c r="C50" s="136">
        <f>IF(ISNUMBER('実質公債費比率（分子）の構造'!K$53),'実質公債費比率（分子）の構造'!K$53,NA())</f>
        <v>1466</v>
      </c>
      <c r="D50" s="136" t="e">
        <f>NA()</f>
        <v>#N/A</v>
      </c>
      <c r="E50" s="136" t="e">
        <f>NA()</f>
        <v>#N/A</v>
      </c>
      <c r="F50" s="136">
        <f>IF(ISNUMBER('実質公債費比率（分子）の構造'!L$53),'実質公債費比率（分子）の構造'!L$53,NA())</f>
        <v>1758</v>
      </c>
      <c r="G50" s="136" t="e">
        <f>NA()</f>
        <v>#N/A</v>
      </c>
      <c r="H50" s="136" t="e">
        <f>NA()</f>
        <v>#N/A</v>
      </c>
      <c r="I50" s="136">
        <f>IF(ISNUMBER('実質公債費比率（分子）の構造'!M$53),'実質公債費比率（分子）の構造'!M$53,NA())</f>
        <v>1199</v>
      </c>
      <c r="J50" s="136" t="e">
        <f>NA()</f>
        <v>#N/A</v>
      </c>
      <c r="K50" s="136" t="e">
        <f>NA()</f>
        <v>#N/A</v>
      </c>
      <c r="L50" s="136">
        <f>IF(ISNUMBER('実質公債費比率（分子）の構造'!N$53),'実質公債費比率（分子）の構造'!N$53,NA())</f>
        <v>854</v>
      </c>
      <c r="M50" s="136" t="e">
        <f>NA()</f>
        <v>#N/A</v>
      </c>
      <c r="N50" s="136" t="e">
        <f>NA()</f>
        <v>#N/A</v>
      </c>
      <c r="O50" s="136">
        <f>IF(ISNUMBER('実質公債費比率（分子）の構造'!O$53),'実質公債費比率（分子）の構造'!O$53,NA())</f>
        <v>564</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54056</v>
      </c>
      <c r="E56" s="135"/>
      <c r="F56" s="135"/>
      <c r="G56" s="135">
        <f>'将来負担比率（分子）の構造'!J$51</f>
        <v>55272</v>
      </c>
      <c r="H56" s="135"/>
      <c r="I56" s="135"/>
      <c r="J56" s="135">
        <f>'将来負担比率（分子）の構造'!K$51</f>
        <v>56845</v>
      </c>
      <c r="K56" s="135"/>
      <c r="L56" s="135"/>
      <c r="M56" s="135">
        <f>'将来負担比率（分子）の構造'!L$51</f>
        <v>59586</v>
      </c>
      <c r="N56" s="135"/>
      <c r="O56" s="135"/>
      <c r="P56" s="135">
        <f>'将来負担比率（分子）の構造'!M$51</f>
        <v>59593</v>
      </c>
    </row>
    <row r="57" spans="1:16">
      <c r="A57" s="135" t="s">
        <v>35</v>
      </c>
      <c r="B57" s="135"/>
      <c r="C57" s="135"/>
      <c r="D57" s="135">
        <f>'将来負担比率（分子）の構造'!I$50</f>
        <v>13175</v>
      </c>
      <c r="E57" s="135"/>
      <c r="F57" s="135"/>
      <c r="G57" s="135">
        <f>'将来負担比率（分子）の構造'!J$50</f>
        <v>13851</v>
      </c>
      <c r="H57" s="135"/>
      <c r="I57" s="135"/>
      <c r="J57" s="135">
        <f>'将来負担比率（分子）の構造'!K$50</f>
        <v>15884</v>
      </c>
      <c r="K57" s="135"/>
      <c r="L57" s="135"/>
      <c r="M57" s="135">
        <f>'将来負担比率（分子）の構造'!L$50</f>
        <v>15183</v>
      </c>
      <c r="N57" s="135"/>
      <c r="O57" s="135"/>
      <c r="P57" s="135">
        <f>'将来負担比率（分子）の構造'!M$50</f>
        <v>15489</v>
      </c>
    </row>
    <row r="58" spans="1:16">
      <c r="A58" s="135" t="s">
        <v>34</v>
      </c>
      <c r="B58" s="135"/>
      <c r="C58" s="135"/>
      <c r="D58" s="135">
        <f>'将来負担比率（分子）の構造'!I$49</f>
        <v>18994</v>
      </c>
      <c r="E58" s="135"/>
      <c r="F58" s="135"/>
      <c r="G58" s="135">
        <f>'将来負担比率（分子）の構造'!J$49</f>
        <v>18030</v>
      </c>
      <c r="H58" s="135"/>
      <c r="I58" s="135"/>
      <c r="J58" s="135">
        <f>'将来負担比率（分子）の構造'!K$49</f>
        <v>18715</v>
      </c>
      <c r="K58" s="135"/>
      <c r="L58" s="135"/>
      <c r="M58" s="135">
        <f>'将来負担比率（分子）の構造'!L$49</f>
        <v>19230</v>
      </c>
      <c r="N58" s="135"/>
      <c r="O58" s="135"/>
      <c r="P58" s="135">
        <f>'将来負担比率（分子）の構造'!M$49</f>
        <v>22379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v>
      </c>
      <c r="C61" s="135"/>
      <c r="D61" s="135"/>
      <c r="E61" s="135">
        <f>'将来負担比率（分子）の構造'!J$46</f>
        <v>24</v>
      </c>
      <c r="F61" s="135"/>
      <c r="G61" s="135"/>
      <c r="H61" s="135">
        <f>'将来負担比率（分子）の構造'!K$46</f>
        <v>10</v>
      </c>
      <c r="I61" s="135"/>
      <c r="J61" s="135"/>
      <c r="K61" s="135">
        <f>'将来負担比率（分子）の構造'!L$46</f>
        <v>18</v>
      </c>
      <c r="L61" s="135"/>
      <c r="M61" s="135"/>
      <c r="N61" s="135">
        <f>'将来負担比率（分子）の構造'!M$46</f>
        <v>13</v>
      </c>
      <c r="O61" s="135"/>
      <c r="P61" s="135"/>
    </row>
    <row r="62" spans="1:16">
      <c r="A62" s="135" t="s">
        <v>29</v>
      </c>
      <c r="B62" s="135">
        <f>'将来負担比率（分子）の構造'!I$45</f>
        <v>18661</v>
      </c>
      <c r="C62" s="135"/>
      <c r="D62" s="135"/>
      <c r="E62" s="135">
        <f>'将来負担比率（分子）の構造'!J$45</f>
        <v>17891</v>
      </c>
      <c r="F62" s="135"/>
      <c r="G62" s="135"/>
      <c r="H62" s="135">
        <f>'将来負担比率（分子）の構造'!K$45</f>
        <v>17419</v>
      </c>
      <c r="I62" s="135"/>
      <c r="J62" s="135"/>
      <c r="K62" s="135">
        <f>'将来負担比率（分子）の構造'!L$45</f>
        <v>16771</v>
      </c>
      <c r="L62" s="135"/>
      <c r="M62" s="135"/>
      <c r="N62" s="135">
        <f>'将来負担比率（分子）の構造'!M$45</f>
        <v>16244</v>
      </c>
      <c r="O62" s="135"/>
      <c r="P62" s="135"/>
    </row>
    <row r="63" spans="1:16">
      <c r="A63" s="135" t="s">
        <v>28</v>
      </c>
      <c r="B63" s="135">
        <f>'将来負担比率（分子）の構造'!I$44</f>
        <v>7464</v>
      </c>
      <c r="C63" s="135"/>
      <c r="D63" s="135"/>
      <c r="E63" s="135">
        <f>'将来負担比率（分子）の構造'!J$44</f>
        <v>6927</v>
      </c>
      <c r="F63" s="135"/>
      <c r="G63" s="135"/>
      <c r="H63" s="135">
        <f>'将来負担比率（分子）の構造'!K$44</f>
        <v>6670</v>
      </c>
      <c r="I63" s="135"/>
      <c r="J63" s="135"/>
      <c r="K63" s="135">
        <f>'将来負担比率（分子）の構造'!L$44</f>
        <v>6248</v>
      </c>
      <c r="L63" s="135"/>
      <c r="M63" s="135"/>
      <c r="N63" s="135">
        <f>'将来負担比率（分子）の構造'!M$44</f>
        <v>5859</v>
      </c>
      <c r="O63" s="135"/>
      <c r="P63" s="135"/>
    </row>
    <row r="64" spans="1:16">
      <c r="A64" s="135" t="s">
        <v>27</v>
      </c>
      <c r="B64" s="135">
        <f>'将来負担比率（分子）の構造'!I$43</f>
        <v>12004</v>
      </c>
      <c r="C64" s="135"/>
      <c r="D64" s="135"/>
      <c r="E64" s="135">
        <f>'将来負担比率（分子）の構造'!J$43</f>
        <v>12793</v>
      </c>
      <c r="F64" s="135"/>
      <c r="G64" s="135"/>
      <c r="H64" s="135">
        <f>'将来負担比率（分子）の構造'!K$43</f>
        <v>12880</v>
      </c>
      <c r="I64" s="135"/>
      <c r="J64" s="135"/>
      <c r="K64" s="135">
        <f>'将来負担比率（分子）の構造'!L$43</f>
        <v>12333</v>
      </c>
      <c r="L64" s="135"/>
      <c r="M64" s="135"/>
      <c r="N64" s="135">
        <f>'将来負担比率（分子）の構造'!M$43</f>
        <v>10506</v>
      </c>
      <c r="O64" s="135"/>
      <c r="P64" s="135"/>
    </row>
    <row r="65" spans="1:16">
      <c r="A65" s="135" t="s">
        <v>26</v>
      </c>
      <c r="B65" s="135">
        <f>'将来負担比率（分子）の構造'!I$42</f>
        <v>401</v>
      </c>
      <c r="C65" s="135"/>
      <c r="D65" s="135"/>
      <c r="E65" s="135">
        <f>'将来負担比率（分子）の構造'!J$42</f>
        <v>972</v>
      </c>
      <c r="F65" s="135"/>
      <c r="G65" s="135"/>
      <c r="H65" s="135">
        <f>'将来負担比率（分子）の構造'!K$42</f>
        <v>763</v>
      </c>
      <c r="I65" s="135"/>
      <c r="J65" s="135"/>
      <c r="K65" s="135">
        <f>'将来負担比率（分子）の構造'!L$42</f>
        <v>596</v>
      </c>
      <c r="L65" s="135"/>
      <c r="M65" s="135"/>
      <c r="N65" s="135">
        <f>'将来負担比率（分子）の構造'!M$42</f>
        <v>378</v>
      </c>
      <c r="O65" s="135"/>
      <c r="P65" s="135"/>
    </row>
    <row r="66" spans="1:16">
      <c r="A66" s="135" t="s">
        <v>25</v>
      </c>
      <c r="B66" s="135">
        <f>'将来負担比率（分子）の構造'!I$41</f>
        <v>51918</v>
      </c>
      <c r="C66" s="135"/>
      <c r="D66" s="135"/>
      <c r="E66" s="135">
        <f>'将来負担比率（分子）の構造'!J$41</f>
        <v>49301</v>
      </c>
      <c r="F66" s="135"/>
      <c r="G66" s="135"/>
      <c r="H66" s="135">
        <f>'将来負担比率（分子）の構造'!K$41</f>
        <v>49915</v>
      </c>
      <c r="I66" s="135"/>
      <c r="J66" s="135"/>
      <c r="K66" s="135">
        <f>'将来負担比率（分子）の構造'!L$41</f>
        <v>49798</v>
      </c>
      <c r="L66" s="135"/>
      <c r="M66" s="135"/>
      <c r="N66" s="135">
        <f>'将来負担比率（分子）の構造'!M$41</f>
        <v>50457</v>
      </c>
      <c r="O66" s="135"/>
      <c r="P66" s="135"/>
    </row>
    <row r="67" spans="1:16">
      <c r="A67" s="135" t="s">
        <v>62</v>
      </c>
      <c r="B67" s="135" t="e">
        <f>NA()</f>
        <v>#N/A</v>
      </c>
      <c r="C67" s="135">
        <f>IF(ISNUMBER('将来負担比率（分子）の構造'!I$52), IF('将来負担比率（分子）の構造'!I$52 &lt; 0, 0, '将来負担比率（分子）の構造'!I$52), NA())</f>
        <v>4236</v>
      </c>
      <c r="D67" s="135" t="e">
        <f>NA()</f>
        <v>#N/A</v>
      </c>
      <c r="E67" s="135" t="e">
        <f>NA()</f>
        <v>#N/A</v>
      </c>
      <c r="F67" s="135">
        <f>IF(ISNUMBER('将来負担比率（分子）の構造'!J$52), IF('将来負担比率（分子）の構造'!J$52 &lt; 0, 0, '将来負担比率（分子）の構造'!J$52), NA())</f>
        <v>755</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28731820</v>
      </c>
      <c r="S5" s="581"/>
      <c r="T5" s="581"/>
      <c r="U5" s="581"/>
      <c r="V5" s="581"/>
      <c r="W5" s="581"/>
      <c r="X5" s="581"/>
      <c r="Y5" s="582"/>
      <c r="Z5" s="583">
        <v>39.5</v>
      </c>
      <c r="AA5" s="583"/>
      <c r="AB5" s="583"/>
      <c r="AC5" s="583"/>
      <c r="AD5" s="584">
        <v>26621548</v>
      </c>
      <c r="AE5" s="584"/>
      <c r="AF5" s="584"/>
      <c r="AG5" s="584"/>
      <c r="AH5" s="584"/>
      <c r="AI5" s="584"/>
      <c r="AJ5" s="584"/>
      <c r="AK5" s="584"/>
      <c r="AL5" s="585">
        <v>75.2</v>
      </c>
      <c r="AM5" s="586"/>
      <c r="AN5" s="586"/>
      <c r="AO5" s="587"/>
      <c r="AP5" s="577" t="s">
        <v>208</v>
      </c>
      <c r="AQ5" s="578"/>
      <c r="AR5" s="578"/>
      <c r="AS5" s="578"/>
      <c r="AT5" s="578"/>
      <c r="AU5" s="578"/>
      <c r="AV5" s="578"/>
      <c r="AW5" s="578"/>
      <c r="AX5" s="578"/>
      <c r="AY5" s="578"/>
      <c r="AZ5" s="578"/>
      <c r="BA5" s="578"/>
      <c r="BB5" s="578"/>
      <c r="BC5" s="578"/>
      <c r="BD5" s="578"/>
      <c r="BE5" s="578"/>
      <c r="BF5" s="579"/>
      <c r="BG5" s="591">
        <v>26586232</v>
      </c>
      <c r="BH5" s="592"/>
      <c r="BI5" s="592"/>
      <c r="BJ5" s="592"/>
      <c r="BK5" s="592"/>
      <c r="BL5" s="592"/>
      <c r="BM5" s="592"/>
      <c r="BN5" s="593"/>
      <c r="BO5" s="594">
        <v>92.5</v>
      </c>
      <c r="BP5" s="594"/>
      <c r="BQ5" s="594"/>
      <c r="BR5" s="594"/>
      <c r="BS5" s="595">
        <v>181981</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548176</v>
      </c>
      <c r="S6" s="592"/>
      <c r="T6" s="592"/>
      <c r="U6" s="592"/>
      <c r="V6" s="592"/>
      <c r="W6" s="592"/>
      <c r="X6" s="592"/>
      <c r="Y6" s="593"/>
      <c r="Z6" s="594">
        <v>0.8</v>
      </c>
      <c r="AA6" s="594"/>
      <c r="AB6" s="594"/>
      <c r="AC6" s="594"/>
      <c r="AD6" s="595">
        <v>548176</v>
      </c>
      <c r="AE6" s="595"/>
      <c r="AF6" s="595"/>
      <c r="AG6" s="595"/>
      <c r="AH6" s="595"/>
      <c r="AI6" s="595"/>
      <c r="AJ6" s="595"/>
      <c r="AK6" s="595"/>
      <c r="AL6" s="596">
        <v>1.5</v>
      </c>
      <c r="AM6" s="597"/>
      <c r="AN6" s="597"/>
      <c r="AO6" s="598"/>
      <c r="AP6" s="588" t="s">
        <v>213</v>
      </c>
      <c r="AQ6" s="589"/>
      <c r="AR6" s="589"/>
      <c r="AS6" s="589"/>
      <c r="AT6" s="589"/>
      <c r="AU6" s="589"/>
      <c r="AV6" s="589"/>
      <c r="AW6" s="589"/>
      <c r="AX6" s="589"/>
      <c r="AY6" s="589"/>
      <c r="AZ6" s="589"/>
      <c r="BA6" s="589"/>
      <c r="BB6" s="589"/>
      <c r="BC6" s="589"/>
      <c r="BD6" s="589"/>
      <c r="BE6" s="589"/>
      <c r="BF6" s="590"/>
      <c r="BG6" s="591">
        <v>26586232</v>
      </c>
      <c r="BH6" s="592"/>
      <c r="BI6" s="592"/>
      <c r="BJ6" s="592"/>
      <c r="BK6" s="592"/>
      <c r="BL6" s="592"/>
      <c r="BM6" s="592"/>
      <c r="BN6" s="593"/>
      <c r="BO6" s="594">
        <v>92.5</v>
      </c>
      <c r="BP6" s="594"/>
      <c r="BQ6" s="594"/>
      <c r="BR6" s="594"/>
      <c r="BS6" s="595">
        <v>181981</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448911</v>
      </c>
      <c r="CS6" s="592"/>
      <c r="CT6" s="592"/>
      <c r="CU6" s="592"/>
      <c r="CV6" s="592"/>
      <c r="CW6" s="592"/>
      <c r="CX6" s="592"/>
      <c r="CY6" s="593"/>
      <c r="CZ6" s="594">
        <v>0.7</v>
      </c>
      <c r="DA6" s="594"/>
      <c r="DB6" s="594"/>
      <c r="DC6" s="594"/>
      <c r="DD6" s="600" t="s">
        <v>215</v>
      </c>
      <c r="DE6" s="592"/>
      <c r="DF6" s="592"/>
      <c r="DG6" s="592"/>
      <c r="DH6" s="592"/>
      <c r="DI6" s="592"/>
      <c r="DJ6" s="592"/>
      <c r="DK6" s="592"/>
      <c r="DL6" s="592"/>
      <c r="DM6" s="592"/>
      <c r="DN6" s="592"/>
      <c r="DO6" s="592"/>
      <c r="DP6" s="593"/>
      <c r="DQ6" s="600">
        <v>448911</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55019</v>
      </c>
      <c r="S7" s="592"/>
      <c r="T7" s="592"/>
      <c r="U7" s="592"/>
      <c r="V7" s="592"/>
      <c r="W7" s="592"/>
      <c r="X7" s="592"/>
      <c r="Y7" s="593"/>
      <c r="Z7" s="594">
        <v>0.1</v>
      </c>
      <c r="AA7" s="594"/>
      <c r="AB7" s="594"/>
      <c r="AC7" s="594"/>
      <c r="AD7" s="595">
        <v>55019</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12775442</v>
      </c>
      <c r="BH7" s="592"/>
      <c r="BI7" s="592"/>
      <c r="BJ7" s="592"/>
      <c r="BK7" s="592"/>
      <c r="BL7" s="592"/>
      <c r="BM7" s="592"/>
      <c r="BN7" s="593"/>
      <c r="BO7" s="594">
        <v>44.5</v>
      </c>
      <c r="BP7" s="594"/>
      <c r="BQ7" s="594"/>
      <c r="BR7" s="594"/>
      <c r="BS7" s="595">
        <v>181981</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10451844</v>
      </c>
      <c r="CS7" s="592"/>
      <c r="CT7" s="592"/>
      <c r="CU7" s="592"/>
      <c r="CV7" s="592"/>
      <c r="CW7" s="592"/>
      <c r="CX7" s="592"/>
      <c r="CY7" s="593"/>
      <c r="CZ7" s="594">
        <v>15.3</v>
      </c>
      <c r="DA7" s="594"/>
      <c r="DB7" s="594"/>
      <c r="DC7" s="594"/>
      <c r="DD7" s="600">
        <v>1003959</v>
      </c>
      <c r="DE7" s="592"/>
      <c r="DF7" s="592"/>
      <c r="DG7" s="592"/>
      <c r="DH7" s="592"/>
      <c r="DI7" s="592"/>
      <c r="DJ7" s="592"/>
      <c r="DK7" s="592"/>
      <c r="DL7" s="592"/>
      <c r="DM7" s="592"/>
      <c r="DN7" s="592"/>
      <c r="DO7" s="592"/>
      <c r="DP7" s="593"/>
      <c r="DQ7" s="600">
        <v>8903355</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90899</v>
      </c>
      <c r="S8" s="592"/>
      <c r="T8" s="592"/>
      <c r="U8" s="592"/>
      <c r="V8" s="592"/>
      <c r="W8" s="592"/>
      <c r="X8" s="592"/>
      <c r="Y8" s="593"/>
      <c r="Z8" s="594">
        <v>0.1</v>
      </c>
      <c r="AA8" s="594"/>
      <c r="AB8" s="594"/>
      <c r="AC8" s="594"/>
      <c r="AD8" s="595">
        <v>90899</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269427</v>
      </c>
      <c r="BH8" s="592"/>
      <c r="BI8" s="592"/>
      <c r="BJ8" s="592"/>
      <c r="BK8" s="592"/>
      <c r="BL8" s="592"/>
      <c r="BM8" s="592"/>
      <c r="BN8" s="593"/>
      <c r="BO8" s="594">
        <v>0.9</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20675007</v>
      </c>
      <c r="CS8" s="592"/>
      <c r="CT8" s="592"/>
      <c r="CU8" s="592"/>
      <c r="CV8" s="592"/>
      <c r="CW8" s="592"/>
      <c r="CX8" s="592"/>
      <c r="CY8" s="593"/>
      <c r="CZ8" s="594">
        <v>30.2</v>
      </c>
      <c r="DA8" s="594"/>
      <c r="DB8" s="594"/>
      <c r="DC8" s="594"/>
      <c r="DD8" s="600">
        <v>146269</v>
      </c>
      <c r="DE8" s="592"/>
      <c r="DF8" s="592"/>
      <c r="DG8" s="592"/>
      <c r="DH8" s="592"/>
      <c r="DI8" s="592"/>
      <c r="DJ8" s="592"/>
      <c r="DK8" s="592"/>
      <c r="DL8" s="592"/>
      <c r="DM8" s="592"/>
      <c r="DN8" s="592"/>
      <c r="DO8" s="592"/>
      <c r="DP8" s="593"/>
      <c r="DQ8" s="600">
        <v>9785011</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151422</v>
      </c>
      <c r="S9" s="592"/>
      <c r="T9" s="592"/>
      <c r="U9" s="592"/>
      <c r="V9" s="592"/>
      <c r="W9" s="592"/>
      <c r="X9" s="592"/>
      <c r="Y9" s="593"/>
      <c r="Z9" s="594">
        <v>0.2</v>
      </c>
      <c r="AA9" s="594"/>
      <c r="AB9" s="594"/>
      <c r="AC9" s="594"/>
      <c r="AD9" s="595">
        <v>151422</v>
      </c>
      <c r="AE9" s="595"/>
      <c r="AF9" s="595"/>
      <c r="AG9" s="595"/>
      <c r="AH9" s="595"/>
      <c r="AI9" s="595"/>
      <c r="AJ9" s="595"/>
      <c r="AK9" s="595"/>
      <c r="AL9" s="596">
        <v>0.4</v>
      </c>
      <c r="AM9" s="597"/>
      <c r="AN9" s="597"/>
      <c r="AO9" s="598"/>
      <c r="AP9" s="588" t="s">
        <v>223</v>
      </c>
      <c r="AQ9" s="589"/>
      <c r="AR9" s="589"/>
      <c r="AS9" s="589"/>
      <c r="AT9" s="589"/>
      <c r="AU9" s="589"/>
      <c r="AV9" s="589"/>
      <c r="AW9" s="589"/>
      <c r="AX9" s="589"/>
      <c r="AY9" s="589"/>
      <c r="AZ9" s="589"/>
      <c r="BA9" s="589"/>
      <c r="BB9" s="589"/>
      <c r="BC9" s="589"/>
      <c r="BD9" s="589"/>
      <c r="BE9" s="589"/>
      <c r="BF9" s="590"/>
      <c r="BG9" s="591">
        <v>10453536</v>
      </c>
      <c r="BH9" s="592"/>
      <c r="BI9" s="592"/>
      <c r="BJ9" s="592"/>
      <c r="BK9" s="592"/>
      <c r="BL9" s="592"/>
      <c r="BM9" s="592"/>
      <c r="BN9" s="593"/>
      <c r="BO9" s="594">
        <v>36.4</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3956231</v>
      </c>
      <c r="CS9" s="592"/>
      <c r="CT9" s="592"/>
      <c r="CU9" s="592"/>
      <c r="CV9" s="592"/>
      <c r="CW9" s="592"/>
      <c r="CX9" s="592"/>
      <c r="CY9" s="593"/>
      <c r="CZ9" s="594">
        <v>5.8</v>
      </c>
      <c r="DA9" s="594"/>
      <c r="DB9" s="594"/>
      <c r="DC9" s="594"/>
      <c r="DD9" s="600">
        <v>776197</v>
      </c>
      <c r="DE9" s="592"/>
      <c r="DF9" s="592"/>
      <c r="DG9" s="592"/>
      <c r="DH9" s="592"/>
      <c r="DI9" s="592"/>
      <c r="DJ9" s="592"/>
      <c r="DK9" s="592"/>
      <c r="DL9" s="592"/>
      <c r="DM9" s="592"/>
      <c r="DN9" s="592"/>
      <c r="DO9" s="592"/>
      <c r="DP9" s="593"/>
      <c r="DQ9" s="600">
        <v>3315862</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1890843</v>
      </c>
      <c r="S10" s="592"/>
      <c r="T10" s="592"/>
      <c r="U10" s="592"/>
      <c r="V10" s="592"/>
      <c r="W10" s="592"/>
      <c r="X10" s="592"/>
      <c r="Y10" s="593"/>
      <c r="Z10" s="594">
        <v>2.6</v>
      </c>
      <c r="AA10" s="594"/>
      <c r="AB10" s="594"/>
      <c r="AC10" s="594"/>
      <c r="AD10" s="595">
        <v>1890843</v>
      </c>
      <c r="AE10" s="595"/>
      <c r="AF10" s="595"/>
      <c r="AG10" s="595"/>
      <c r="AH10" s="595"/>
      <c r="AI10" s="595"/>
      <c r="AJ10" s="595"/>
      <c r="AK10" s="595"/>
      <c r="AL10" s="596">
        <v>5.3</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480901</v>
      </c>
      <c r="BH10" s="592"/>
      <c r="BI10" s="592"/>
      <c r="BJ10" s="592"/>
      <c r="BK10" s="592"/>
      <c r="BL10" s="592"/>
      <c r="BM10" s="592"/>
      <c r="BN10" s="593"/>
      <c r="BO10" s="594">
        <v>1.7</v>
      </c>
      <c r="BP10" s="594"/>
      <c r="BQ10" s="594"/>
      <c r="BR10" s="594"/>
      <c r="BS10" s="600">
        <v>4440</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205191</v>
      </c>
      <c r="CS10" s="592"/>
      <c r="CT10" s="592"/>
      <c r="CU10" s="592"/>
      <c r="CV10" s="592"/>
      <c r="CW10" s="592"/>
      <c r="CX10" s="592"/>
      <c r="CY10" s="593"/>
      <c r="CZ10" s="594">
        <v>0.3</v>
      </c>
      <c r="DA10" s="594"/>
      <c r="DB10" s="594"/>
      <c r="DC10" s="594"/>
      <c r="DD10" s="600" t="s">
        <v>111</v>
      </c>
      <c r="DE10" s="592"/>
      <c r="DF10" s="592"/>
      <c r="DG10" s="592"/>
      <c r="DH10" s="592"/>
      <c r="DI10" s="592"/>
      <c r="DJ10" s="592"/>
      <c r="DK10" s="592"/>
      <c r="DL10" s="592"/>
      <c r="DM10" s="592"/>
      <c r="DN10" s="592"/>
      <c r="DO10" s="592"/>
      <c r="DP10" s="593"/>
      <c r="DQ10" s="600">
        <v>104740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36091</v>
      </c>
      <c r="S11" s="592"/>
      <c r="T11" s="592"/>
      <c r="U11" s="592"/>
      <c r="V11" s="592"/>
      <c r="W11" s="592"/>
      <c r="X11" s="592"/>
      <c r="Y11" s="593"/>
      <c r="Z11" s="594">
        <v>0</v>
      </c>
      <c r="AA11" s="594"/>
      <c r="AB11" s="594"/>
      <c r="AC11" s="594"/>
      <c r="AD11" s="595">
        <v>36091</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1571578</v>
      </c>
      <c r="BH11" s="592"/>
      <c r="BI11" s="592"/>
      <c r="BJ11" s="592"/>
      <c r="BK11" s="592"/>
      <c r="BL11" s="592"/>
      <c r="BM11" s="592"/>
      <c r="BN11" s="593"/>
      <c r="BO11" s="594">
        <v>5.5</v>
      </c>
      <c r="BP11" s="594"/>
      <c r="BQ11" s="594"/>
      <c r="BR11" s="594"/>
      <c r="BS11" s="600">
        <v>177541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492075</v>
      </c>
      <c r="CS11" s="592"/>
      <c r="CT11" s="592"/>
      <c r="CU11" s="592"/>
      <c r="CV11" s="592"/>
      <c r="CW11" s="592"/>
      <c r="CX11" s="592"/>
      <c r="CY11" s="593"/>
      <c r="CZ11" s="594">
        <v>0.7</v>
      </c>
      <c r="DA11" s="594"/>
      <c r="DB11" s="594"/>
      <c r="DC11" s="594"/>
      <c r="DD11" s="600">
        <v>188457</v>
      </c>
      <c r="DE11" s="592"/>
      <c r="DF11" s="592"/>
      <c r="DG11" s="592"/>
      <c r="DH11" s="592"/>
      <c r="DI11" s="592"/>
      <c r="DJ11" s="592"/>
      <c r="DK11" s="592"/>
      <c r="DL11" s="592"/>
      <c r="DM11" s="592"/>
      <c r="DN11" s="592"/>
      <c r="DO11" s="592"/>
      <c r="DP11" s="593"/>
      <c r="DQ11" s="600">
        <v>253520</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12034885</v>
      </c>
      <c r="BH12" s="592"/>
      <c r="BI12" s="592"/>
      <c r="BJ12" s="592"/>
      <c r="BK12" s="592"/>
      <c r="BL12" s="592"/>
      <c r="BM12" s="592"/>
      <c r="BN12" s="593"/>
      <c r="BO12" s="594">
        <v>41.9</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2494447</v>
      </c>
      <c r="CS12" s="592"/>
      <c r="CT12" s="592"/>
      <c r="CU12" s="592"/>
      <c r="CV12" s="592"/>
      <c r="CW12" s="592"/>
      <c r="CX12" s="592"/>
      <c r="CY12" s="593"/>
      <c r="CZ12" s="594">
        <v>3.6</v>
      </c>
      <c r="DA12" s="594"/>
      <c r="DB12" s="594"/>
      <c r="DC12" s="594"/>
      <c r="DD12" s="600">
        <v>571131</v>
      </c>
      <c r="DE12" s="592"/>
      <c r="DF12" s="592"/>
      <c r="DG12" s="592"/>
      <c r="DH12" s="592"/>
      <c r="DI12" s="592"/>
      <c r="DJ12" s="592"/>
      <c r="DK12" s="592"/>
      <c r="DL12" s="592"/>
      <c r="DM12" s="592"/>
      <c r="DN12" s="592"/>
      <c r="DO12" s="592"/>
      <c r="DP12" s="593"/>
      <c r="DQ12" s="600">
        <v>1484248</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121306</v>
      </c>
      <c r="S13" s="592"/>
      <c r="T13" s="592"/>
      <c r="U13" s="592"/>
      <c r="V13" s="592"/>
      <c r="W13" s="592"/>
      <c r="X13" s="592"/>
      <c r="Y13" s="593"/>
      <c r="Z13" s="594">
        <v>0.2</v>
      </c>
      <c r="AA13" s="594"/>
      <c r="AB13" s="594"/>
      <c r="AC13" s="594"/>
      <c r="AD13" s="595">
        <v>121306</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11947465</v>
      </c>
      <c r="BH13" s="592"/>
      <c r="BI13" s="592"/>
      <c r="BJ13" s="592"/>
      <c r="BK13" s="592"/>
      <c r="BL13" s="592"/>
      <c r="BM13" s="592"/>
      <c r="BN13" s="593"/>
      <c r="BO13" s="594">
        <v>41.6</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9024723</v>
      </c>
      <c r="CS13" s="592"/>
      <c r="CT13" s="592"/>
      <c r="CU13" s="592"/>
      <c r="CV13" s="592"/>
      <c r="CW13" s="592"/>
      <c r="CX13" s="592"/>
      <c r="CY13" s="593"/>
      <c r="CZ13" s="594">
        <v>13.2</v>
      </c>
      <c r="DA13" s="594"/>
      <c r="DB13" s="594"/>
      <c r="DC13" s="594"/>
      <c r="DD13" s="600">
        <v>4711753</v>
      </c>
      <c r="DE13" s="592"/>
      <c r="DF13" s="592"/>
      <c r="DG13" s="592"/>
      <c r="DH13" s="592"/>
      <c r="DI13" s="592"/>
      <c r="DJ13" s="592"/>
      <c r="DK13" s="592"/>
      <c r="DL13" s="592"/>
      <c r="DM13" s="592"/>
      <c r="DN13" s="592"/>
      <c r="DO13" s="592"/>
      <c r="DP13" s="593"/>
      <c r="DQ13" s="600">
        <v>4526123</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306811</v>
      </c>
      <c r="BH14" s="592"/>
      <c r="BI14" s="592"/>
      <c r="BJ14" s="592"/>
      <c r="BK14" s="592"/>
      <c r="BL14" s="592"/>
      <c r="BM14" s="592"/>
      <c r="BN14" s="593"/>
      <c r="BO14" s="594">
        <v>1.1000000000000001</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3330886</v>
      </c>
      <c r="CS14" s="592"/>
      <c r="CT14" s="592"/>
      <c r="CU14" s="592"/>
      <c r="CV14" s="592"/>
      <c r="CW14" s="592"/>
      <c r="CX14" s="592"/>
      <c r="CY14" s="593"/>
      <c r="CZ14" s="594">
        <v>4.9000000000000004</v>
      </c>
      <c r="DA14" s="594"/>
      <c r="DB14" s="594"/>
      <c r="DC14" s="594"/>
      <c r="DD14" s="600">
        <v>293346</v>
      </c>
      <c r="DE14" s="592"/>
      <c r="DF14" s="592"/>
      <c r="DG14" s="592"/>
      <c r="DH14" s="592"/>
      <c r="DI14" s="592"/>
      <c r="DJ14" s="592"/>
      <c r="DK14" s="592"/>
      <c r="DL14" s="592"/>
      <c r="DM14" s="592"/>
      <c r="DN14" s="592"/>
      <c r="DO14" s="592"/>
      <c r="DP14" s="593"/>
      <c r="DQ14" s="600">
        <v>3101733</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90573</v>
      </c>
      <c r="S15" s="592"/>
      <c r="T15" s="592"/>
      <c r="U15" s="592"/>
      <c r="V15" s="592"/>
      <c r="W15" s="592"/>
      <c r="X15" s="592"/>
      <c r="Y15" s="593"/>
      <c r="Z15" s="594">
        <v>0.1</v>
      </c>
      <c r="AA15" s="594"/>
      <c r="AB15" s="594"/>
      <c r="AC15" s="594"/>
      <c r="AD15" s="595">
        <v>90573</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1467249</v>
      </c>
      <c r="BH15" s="592"/>
      <c r="BI15" s="592"/>
      <c r="BJ15" s="592"/>
      <c r="BK15" s="592"/>
      <c r="BL15" s="592"/>
      <c r="BM15" s="592"/>
      <c r="BN15" s="593"/>
      <c r="BO15" s="594">
        <v>5.0999999999999996</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10360980</v>
      </c>
      <c r="CS15" s="592"/>
      <c r="CT15" s="592"/>
      <c r="CU15" s="592"/>
      <c r="CV15" s="592"/>
      <c r="CW15" s="592"/>
      <c r="CX15" s="592"/>
      <c r="CY15" s="593"/>
      <c r="CZ15" s="594">
        <v>15.1</v>
      </c>
      <c r="DA15" s="594"/>
      <c r="DB15" s="594"/>
      <c r="DC15" s="594"/>
      <c r="DD15" s="600">
        <v>5792757</v>
      </c>
      <c r="DE15" s="592"/>
      <c r="DF15" s="592"/>
      <c r="DG15" s="592"/>
      <c r="DH15" s="592"/>
      <c r="DI15" s="592"/>
      <c r="DJ15" s="592"/>
      <c r="DK15" s="592"/>
      <c r="DL15" s="592"/>
      <c r="DM15" s="592"/>
      <c r="DN15" s="592"/>
      <c r="DO15" s="592"/>
      <c r="DP15" s="593"/>
      <c r="DQ15" s="600">
        <v>5551248</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7610930</v>
      </c>
      <c r="S16" s="592"/>
      <c r="T16" s="592"/>
      <c r="U16" s="592"/>
      <c r="V16" s="592"/>
      <c r="W16" s="592"/>
      <c r="X16" s="592"/>
      <c r="Y16" s="593"/>
      <c r="Z16" s="594">
        <v>10.5</v>
      </c>
      <c r="AA16" s="594"/>
      <c r="AB16" s="594"/>
      <c r="AC16" s="594"/>
      <c r="AD16" s="595">
        <v>5219509</v>
      </c>
      <c r="AE16" s="595"/>
      <c r="AF16" s="595"/>
      <c r="AG16" s="595"/>
      <c r="AH16" s="595"/>
      <c r="AI16" s="595"/>
      <c r="AJ16" s="595"/>
      <c r="AK16" s="595"/>
      <c r="AL16" s="596">
        <v>14.8</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v>1845</v>
      </c>
      <c r="BH16" s="592"/>
      <c r="BI16" s="592"/>
      <c r="BJ16" s="592"/>
      <c r="BK16" s="592"/>
      <c r="BL16" s="592"/>
      <c r="BM16" s="592"/>
      <c r="BN16" s="593"/>
      <c r="BO16" s="594">
        <v>0</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592394</v>
      </c>
      <c r="CS16" s="592"/>
      <c r="CT16" s="592"/>
      <c r="CU16" s="592"/>
      <c r="CV16" s="592"/>
      <c r="CW16" s="592"/>
      <c r="CX16" s="592"/>
      <c r="CY16" s="593"/>
      <c r="CZ16" s="594">
        <v>0.9</v>
      </c>
      <c r="DA16" s="594"/>
      <c r="DB16" s="594"/>
      <c r="DC16" s="594"/>
      <c r="DD16" s="600" t="s">
        <v>111</v>
      </c>
      <c r="DE16" s="592"/>
      <c r="DF16" s="592"/>
      <c r="DG16" s="592"/>
      <c r="DH16" s="592"/>
      <c r="DI16" s="592"/>
      <c r="DJ16" s="592"/>
      <c r="DK16" s="592"/>
      <c r="DL16" s="592"/>
      <c r="DM16" s="592"/>
      <c r="DN16" s="592"/>
      <c r="DO16" s="592"/>
      <c r="DP16" s="593"/>
      <c r="DQ16" s="600">
        <v>496222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5219509</v>
      </c>
      <c r="S17" s="592"/>
      <c r="T17" s="592"/>
      <c r="U17" s="592"/>
      <c r="V17" s="592"/>
      <c r="W17" s="592"/>
      <c r="X17" s="592"/>
      <c r="Y17" s="593"/>
      <c r="Z17" s="594">
        <v>7.2</v>
      </c>
      <c r="AA17" s="594"/>
      <c r="AB17" s="594"/>
      <c r="AC17" s="594"/>
      <c r="AD17" s="595">
        <v>5219509</v>
      </c>
      <c r="AE17" s="595"/>
      <c r="AF17" s="595"/>
      <c r="AG17" s="595"/>
      <c r="AH17" s="595"/>
      <c r="AI17" s="595"/>
      <c r="AJ17" s="595"/>
      <c r="AK17" s="595"/>
      <c r="AL17" s="596">
        <v>14.8</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6498435</v>
      </c>
      <c r="CS17" s="592"/>
      <c r="CT17" s="592"/>
      <c r="CU17" s="592"/>
      <c r="CV17" s="592"/>
      <c r="CW17" s="592"/>
      <c r="CX17" s="592"/>
      <c r="CY17" s="593"/>
      <c r="CZ17" s="594">
        <v>9.5</v>
      </c>
      <c r="DA17" s="594"/>
      <c r="DB17" s="594"/>
      <c r="DC17" s="594"/>
      <c r="DD17" s="600" t="s">
        <v>111</v>
      </c>
      <c r="DE17" s="592"/>
      <c r="DF17" s="592"/>
      <c r="DG17" s="592"/>
      <c r="DH17" s="592"/>
      <c r="DI17" s="592"/>
      <c r="DJ17" s="592"/>
      <c r="DK17" s="592"/>
      <c r="DL17" s="592"/>
      <c r="DM17" s="592"/>
      <c r="DN17" s="592"/>
      <c r="DO17" s="592"/>
      <c r="DP17" s="593"/>
      <c r="DQ17" s="600">
        <v>6284784</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701501</v>
      </c>
      <c r="S18" s="592"/>
      <c r="T18" s="592"/>
      <c r="U18" s="592"/>
      <c r="V18" s="592"/>
      <c r="W18" s="592"/>
      <c r="X18" s="592"/>
      <c r="Y18" s="593"/>
      <c r="Z18" s="594">
        <v>1</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1689920</v>
      </c>
      <c r="S19" s="592"/>
      <c r="T19" s="592"/>
      <c r="U19" s="592"/>
      <c r="V19" s="592"/>
      <c r="W19" s="592"/>
      <c r="X19" s="592"/>
      <c r="Y19" s="593"/>
      <c r="Z19" s="594">
        <v>2.2999999999999998</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2145588</v>
      </c>
      <c r="BH19" s="592"/>
      <c r="BI19" s="592"/>
      <c r="BJ19" s="592"/>
      <c r="BK19" s="592"/>
      <c r="BL19" s="592"/>
      <c r="BM19" s="592"/>
      <c r="BN19" s="593"/>
      <c r="BO19" s="594">
        <v>7.5</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39327079</v>
      </c>
      <c r="S20" s="592"/>
      <c r="T20" s="592"/>
      <c r="U20" s="592"/>
      <c r="V20" s="592"/>
      <c r="W20" s="592"/>
      <c r="X20" s="592"/>
      <c r="Y20" s="593"/>
      <c r="Z20" s="594">
        <v>54.1</v>
      </c>
      <c r="AA20" s="594"/>
      <c r="AB20" s="594"/>
      <c r="AC20" s="594"/>
      <c r="AD20" s="595">
        <v>34825386</v>
      </c>
      <c r="AE20" s="595"/>
      <c r="AF20" s="595"/>
      <c r="AG20" s="595"/>
      <c r="AH20" s="595"/>
      <c r="AI20" s="595"/>
      <c r="AJ20" s="595"/>
      <c r="AK20" s="595"/>
      <c r="AL20" s="596">
        <v>98.4</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2145588</v>
      </c>
      <c r="BH20" s="592"/>
      <c r="BI20" s="592"/>
      <c r="BJ20" s="592"/>
      <c r="BK20" s="592"/>
      <c r="BL20" s="592"/>
      <c r="BM20" s="592"/>
      <c r="BN20" s="593"/>
      <c r="BO20" s="594">
        <v>7.5</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68531124</v>
      </c>
      <c r="CS20" s="592"/>
      <c r="CT20" s="592"/>
      <c r="CU20" s="592"/>
      <c r="CV20" s="592"/>
      <c r="CW20" s="592"/>
      <c r="CX20" s="592"/>
      <c r="CY20" s="593"/>
      <c r="CZ20" s="594">
        <v>100</v>
      </c>
      <c r="DA20" s="594"/>
      <c r="DB20" s="594"/>
      <c r="DC20" s="594"/>
      <c r="DD20" s="600">
        <v>13483869</v>
      </c>
      <c r="DE20" s="592"/>
      <c r="DF20" s="592"/>
      <c r="DG20" s="592"/>
      <c r="DH20" s="592"/>
      <c r="DI20" s="592"/>
      <c r="DJ20" s="592"/>
      <c r="DK20" s="592"/>
      <c r="DL20" s="592"/>
      <c r="DM20" s="592"/>
      <c r="DN20" s="592"/>
      <c r="DO20" s="592"/>
      <c r="DP20" s="593"/>
      <c r="DQ20" s="600">
        <v>44255757</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38644</v>
      </c>
      <c r="S21" s="592"/>
      <c r="T21" s="592"/>
      <c r="U21" s="592"/>
      <c r="V21" s="592"/>
      <c r="W21" s="592"/>
      <c r="X21" s="592"/>
      <c r="Y21" s="593"/>
      <c r="Z21" s="594">
        <v>0.1</v>
      </c>
      <c r="AA21" s="594"/>
      <c r="AB21" s="594"/>
      <c r="AC21" s="594"/>
      <c r="AD21" s="595">
        <v>38644</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35316</v>
      </c>
      <c r="BH21" s="592"/>
      <c r="BI21" s="592"/>
      <c r="BJ21" s="592"/>
      <c r="BK21" s="592"/>
      <c r="BL21" s="592"/>
      <c r="BM21" s="592"/>
      <c r="BN21" s="593"/>
      <c r="BO21" s="594">
        <v>0.1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885042</v>
      </c>
      <c r="S22" s="592"/>
      <c r="T22" s="592"/>
      <c r="U22" s="592"/>
      <c r="V22" s="592"/>
      <c r="W22" s="592"/>
      <c r="X22" s="592"/>
      <c r="Y22" s="593"/>
      <c r="Z22" s="594">
        <v>1.2</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1833019</v>
      </c>
      <c r="S23" s="592"/>
      <c r="T23" s="592"/>
      <c r="U23" s="592"/>
      <c r="V23" s="592"/>
      <c r="W23" s="592"/>
      <c r="X23" s="592"/>
      <c r="Y23" s="593"/>
      <c r="Z23" s="594">
        <v>2.5</v>
      </c>
      <c r="AA23" s="594"/>
      <c r="AB23" s="594"/>
      <c r="AC23" s="594"/>
      <c r="AD23" s="595">
        <v>319248</v>
      </c>
      <c r="AE23" s="595"/>
      <c r="AF23" s="595"/>
      <c r="AG23" s="595"/>
      <c r="AH23" s="595"/>
      <c r="AI23" s="595"/>
      <c r="AJ23" s="595"/>
      <c r="AK23" s="595"/>
      <c r="AL23" s="596">
        <v>0.9</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2110272</v>
      </c>
      <c r="BH23" s="592"/>
      <c r="BI23" s="592"/>
      <c r="BJ23" s="592"/>
      <c r="BK23" s="592"/>
      <c r="BL23" s="592"/>
      <c r="BM23" s="592"/>
      <c r="BN23" s="593"/>
      <c r="BO23" s="594">
        <v>7.3</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551424</v>
      </c>
      <c r="S24" s="592"/>
      <c r="T24" s="592"/>
      <c r="U24" s="592"/>
      <c r="V24" s="592"/>
      <c r="W24" s="592"/>
      <c r="X24" s="592"/>
      <c r="Y24" s="593"/>
      <c r="Z24" s="594">
        <v>0.8</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31717421</v>
      </c>
      <c r="CS24" s="581"/>
      <c r="CT24" s="581"/>
      <c r="CU24" s="581"/>
      <c r="CV24" s="581"/>
      <c r="CW24" s="581"/>
      <c r="CX24" s="581"/>
      <c r="CY24" s="582"/>
      <c r="CZ24" s="618">
        <v>46.3</v>
      </c>
      <c r="DA24" s="619"/>
      <c r="DB24" s="619"/>
      <c r="DC24" s="620"/>
      <c r="DD24" s="617">
        <v>21627146</v>
      </c>
      <c r="DE24" s="581"/>
      <c r="DF24" s="581"/>
      <c r="DG24" s="581"/>
      <c r="DH24" s="581"/>
      <c r="DI24" s="581"/>
      <c r="DJ24" s="581"/>
      <c r="DK24" s="582"/>
      <c r="DL24" s="617">
        <v>21268227</v>
      </c>
      <c r="DM24" s="581"/>
      <c r="DN24" s="581"/>
      <c r="DO24" s="581"/>
      <c r="DP24" s="581"/>
      <c r="DQ24" s="581"/>
      <c r="DR24" s="581"/>
      <c r="DS24" s="581"/>
      <c r="DT24" s="581"/>
      <c r="DU24" s="581"/>
      <c r="DV24" s="582"/>
      <c r="DW24" s="585">
        <v>56.9</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11513053</v>
      </c>
      <c r="S25" s="592"/>
      <c r="T25" s="592"/>
      <c r="U25" s="592"/>
      <c r="V25" s="592"/>
      <c r="W25" s="592"/>
      <c r="X25" s="592"/>
      <c r="Y25" s="593"/>
      <c r="Z25" s="594">
        <v>15.8</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12743765</v>
      </c>
      <c r="CS25" s="623"/>
      <c r="CT25" s="623"/>
      <c r="CU25" s="623"/>
      <c r="CV25" s="623"/>
      <c r="CW25" s="623"/>
      <c r="CX25" s="623"/>
      <c r="CY25" s="624"/>
      <c r="CZ25" s="625">
        <v>18.600000000000001</v>
      </c>
      <c r="DA25" s="626"/>
      <c r="DB25" s="626"/>
      <c r="DC25" s="627"/>
      <c r="DD25" s="600">
        <v>11856519</v>
      </c>
      <c r="DE25" s="623"/>
      <c r="DF25" s="623"/>
      <c r="DG25" s="623"/>
      <c r="DH25" s="623"/>
      <c r="DI25" s="623"/>
      <c r="DJ25" s="623"/>
      <c r="DK25" s="624"/>
      <c r="DL25" s="600">
        <v>11565659</v>
      </c>
      <c r="DM25" s="623"/>
      <c r="DN25" s="623"/>
      <c r="DO25" s="623"/>
      <c r="DP25" s="623"/>
      <c r="DQ25" s="623"/>
      <c r="DR25" s="623"/>
      <c r="DS25" s="623"/>
      <c r="DT25" s="623"/>
      <c r="DU25" s="623"/>
      <c r="DV25" s="624"/>
      <c r="DW25" s="596">
        <v>30.9</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8077234</v>
      </c>
      <c r="CS26" s="592"/>
      <c r="CT26" s="592"/>
      <c r="CU26" s="592"/>
      <c r="CV26" s="592"/>
      <c r="CW26" s="592"/>
      <c r="CX26" s="592"/>
      <c r="CY26" s="593"/>
      <c r="CZ26" s="625">
        <v>11.8</v>
      </c>
      <c r="DA26" s="626"/>
      <c r="DB26" s="626"/>
      <c r="DC26" s="627"/>
      <c r="DD26" s="600">
        <v>7313613</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3540724</v>
      </c>
      <c r="S27" s="592"/>
      <c r="T27" s="592"/>
      <c r="U27" s="592"/>
      <c r="V27" s="592"/>
      <c r="W27" s="592"/>
      <c r="X27" s="592"/>
      <c r="Y27" s="593"/>
      <c r="Z27" s="594">
        <v>4.9000000000000004</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28731820</v>
      </c>
      <c r="BH27" s="592"/>
      <c r="BI27" s="592"/>
      <c r="BJ27" s="592"/>
      <c r="BK27" s="592"/>
      <c r="BL27" s="592"/>
      <c r="BM27" s="592"/>
      <c r="BN27" s="593"/>
      <c r="BO27" s="594">
        <v>100</v>
      </c>
      <c r="BP27" s="594"/>
      <c r="BQ27" s="594"/>
      <c r="BR27" s="594"/>
      <c r="BS27" s="600">
        <v>181981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12475248</v>
      </c>
      <c r="CS27" s="623"/>
      <c r="CT27" s="623"/>
      <c r="CU27" s="623"/>
      <c r="CV27" s="623"/>
      <c r="CW27" s="623"/>
      <c r="CX27" s="623"/>
      <c r="CY27" s="624"/>
      <c r="CZ27" s="625">
        <v>18.2</v>
      </c>
      <c r="DA27" s="626"/>
      <c r="DB27" s="626"/>
      <c r="DC27" s="627"/>
      <c r="DD27" s="600">
        <v>3485870</v>
      </c>
      <c r="DE27" s="623"/>
      <c r="DF27" s="623"/>
      <c r="DG27" s="623"/>
      <c r="DH27" s="623"/>
      <c r="DI27" s="623"/>
      <c r="DJ27" s="623"/>
      <c r="DK27" s="624"/>
      <c r="DL27" s="600">
        <v>3480981</v>
      </c>
      <c r="DM27" s="623"/>
      <c r="DN27" s="623"/>
      <c r="DO27" s="623"/>
      <c r="DP27" s="623"/>
      <c r="DQ27" s="623"/>
      <c r="DR27" s="623"/>
      <c r="DS27" s="623"/>
      <c r="DT27" s="623"/>
      <c r="DU27" s="623"/>
      <c r="DV27" s="624"/>
      <c r="DW27" s="596">
        <v>9.3000000000000007</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363118</v>
      </c>
      <c r="S28" s="592"/>
      <c r="T28" s="592"/>
      <c r="U28" s="592"/>
      <c r="V28" s="592"/>
      <c r="W28" s="592"/>
      <c r="X28" s="592"/>
      <c r="Y28" s="593"/>
      <c r="Z28" s="594">
        <v>0.5</v>
      </c>
      <c r="AA28" s="594"/>
      <c r="AB28" s="594"/>
      <c r="AC28" s="594"/>
      <c r="AD28" s="595">
        <v>175161</v>
      </c>
      <c r="AE28" s="595"/>
      <c r="AF28" s="595"/>
      <c r="AG28" s="595"/>
      <c r="AH28" s="595"/>
      <c r="AI28" s="595"/>
      <c r="AJ28" s="595"/>
      <c r="AK28" s="595"/>
      <c r="AL28" s="596">
        <v>0.5</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6498408</v>
      </c>
      <c r="CS28" s="592"/>
      <c r="CT28" s="592"/>
      <c r="CU28" s="592"/>
      <c r="CV28" s="592"/>
      <c r="CW28" s="592"/>
      <c r="CX28" s="592"/>
      <c r="CY28" s="593"/>
      <c r="CZ28" s="625">
        <v>9.5</v>
      </c>
      <c r="DA28" s="626"/>
      <c r="DB28" s="626"/>
      <c r="DC28" s="627"/>
      <c r="DD28" s="600">
        <v>6284757</v>
      </c>
      <c r="DE28" s="592"/>
      <c r="DF28" s="592"/>
      <c r="DG28" s="592"/>
      <c r="DH28" s="592"/>
      <c r="DI28" s="592"/>
      <c r="DJ28" s="592"/>
      <c r="DK28" s="593"/>
      <c r="DL28" s="600">
        <v>6221587</v>
      </c>
      <c r="DM28" s="592"/>
      <c r="DN28" s="592"/>
      <c r="DO28" s="592"/>
      <c r="DP28" s="592"/>
      <c r="DQ28" s="592"/>
      <c r="DR28" s="592"/>
      <c r="DS28" s="592"/>
      <c r="DT28" s="592"/>
      <c r="DU28" s="592"/>
      <c r="DV28" s="593"/>
      <c r="DW28" s="596">
        <v>16.600000000000001</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36590</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57</v>
      </c>
      <c r="CG29" s="606"/>
      <c r="CH29" s="606"/>
      <c r="CI29" s="606"/>
      <c r="CJ29" s="606"/>
      <c r="CK29" s="606"/>
      <c r="CL29" s="606"/>
      <c r="CM29" s="606"/>
      <c r="CN29" s="606"/>
      <c r="CO29" s="606"/>
      <c r="CP29" s="606"/>
      <c r="CQ29" s="607"/>
      <c r="CR29" s="591">
        <v>6497158</v>
      </c>
      <c r="CS29" s="623"/>
      <c r="CT29" s="623"/>
      <c r="CU29" s="623"/>
      <c r="CV29" s="623"/>
      <c r="CW29" s="623"/>
      <c r="CX29" s="623"/>
      <c r="CY29" s="624"/>
      <c r="CZ29" s="625">
        <v>9.5</v>
      </c>
      <c r="DA29" s="626"/>
      <c r="DB29" s="626"/>
      <c r="DC29" s="627"/>
      <c r="DD29" s="600">
        <v>6283507</v>
      </c>
      <c r="DE29" s="623"/>
      <c r="DF29" s="623"/>
      <c r="DG29" s="623"/>
      <c r="DH29" s="623"/>
      <c r="DI29" s="623"/>
      <c r="DJ29" s="623"/>
      <c r="DK29" s="624"/>
      <c r="DL29" s="600">
        <v>6220337</v>
      </c>
      <c r="DM29" s="623"/>
      <c r="DN29" s="623"/>
      <c r="DO29" s="623"/>
      <c r="DP29" s="623"/>
      <c r="DQ29" s="623"/>
      <c r="DR29" s="623"/>
      <c r="DS29" s="623"/>
      <c r="DT29" s="623"/>
      <c r="DU29" s="623"/>
      <c r="DV29" s="624"/>
      <c r="DW29" s="596">
        <v>16.600000000000001</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779011</v>
      </c>
      <c r="S30" s="592"/>
      <c r="T30" s="592"/>
      <c r="U30" s="592"/>
      <c r="V30" s="592"/>
      <c r="W30" s="592"/>
      <c r="X30" s="592"/>
      <c r="Y30" s="593"/>
      <c r="Z30" s="594">
        <v>1.1000000000000001</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98.7</v>
      </c>
      <c r="BH30" s="650"/>
      <c r="BI30" s="650"/>
      <c r="BJ30" s="650"/>
      <c r="BK30" s="650"/>
      <c r="BL30" s="650"/>
      <c r="BM30" s="586">
        <v>94.5</v>
      </c>
      <c r="BN30" s="650"/>
      <c r="BO30" s="650"/>
      <c r="BP30" s="650"/>
      <c r="BQ30" s="651"/>
      <c r="BR30" s="649">
        <v>98.6</v>
      </c>
      <c r="BS30" s="650"/>
      <c r="BT30" s="650"/>
      <c r="BU30" s="650"/>
      <c r="BV30" s="650"/>
      <c r="BW30" s="650"/>
      <c r="BX30" s="586">
        <v>94.1</v>
      </c>
      <c r="BY30" s="650"/>
      <c r="BZ30" s="650"/>
      <c r="CA30" s="650"/>
      <c r="CB30" s="651"/>
      <c r="CD30" s="654"/>
      <c r="CE30" s="655"/>
      <c r="CF30" s="605" t="s">
        <v>291</v>
      </c>
      <c r="CG30" s="606"/>
      <c r="CH30" s="606"/>
      <c r="CI30" s="606"/>
      <c r="CJ30" s="606"/>
      <c r="CK30" s="606"/>
      <c r="CL30" s="606"/>
      <c r="CM30" s="606"/>
      <c r="CN30" s="606"/>
      <c r="CO30" s="606"/>
      <c r="CP30" s="606"/>
      <c r="CQ30" s="607"/>
      <c r="CR30" s="591">
        <v>5850088</v>
      </c>
      <c r="CS30" s="592"/>
      <c r="CT30" s="592"/>
      <c r="CU30" s="592"/>
      <c r="CV30" s="592"/>
      <c r="CW30" s="592"/>
      <c r="CX30" s="592"/>
      <c r="CY30" s="593"/>
      <c r="CZ30" s="625">
        <v>8.5</v>
      </c>
      <c r="DA30" s="626"/>
      <c r="DB30" s="626"/>
      <c r="DC30" s="627"/>
      <c r="DD30" s="600">
        <v>5667634</v>
      </c>
      <c r="DE30" s="592"/>
      <c r="DF30" s="592"/>
      <c r="DG30" s="592"/>
      <c r="DH30" s="592"/>
      <c r="DI30" s="592"/>
      <c r="DJ30" s="592"/>
      <c r="DK30" s="593"/>
      <c r="DL30" s="600">
        <v>5604464</v>
      </c>
      <c r="DM30" s="592"/>
      <c r="DN30" s="592"/>
      <c r="DO30" s="592"/>
      <c r="DP30" s="592"/>
      <c r="DQ30" s="592"/>
      <c r="DR30" s="592"/>
      <c r="DS30" s="592"/>
      <c r="DT30" s="592"/>
      <c r="DU30" s="592"/>
      <c r="DV30" s="593"/>
      <c r="DW30" s="596">
        <v>15</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5738629</v>
      </c>
      <c r="S31" s="592"/>
      <c r="T31" s="592"/>
      <c r="U31" s="592"/>
      <c r="V31" s="592"/>
      <c r="W31" s="592"/>
      <c r="X31" s="592"/>
      <c r="Y31" s="593"/>
      <c r="Z31" s="594">
        <v>7.9</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98.8</v>
      </c>
      <c r="BH31" s="623"/>
      <c r="BI31" s="623"/>
      <c r="BJ31" s="623"/>
      <c r="BK31" s="623"/>
      <c r="BL31" s="623"/>
      <c r="BM31" s="597">
        <v>95.7</v>
      </c>
      <c r="BN31" s="647"/>
      <c r="BO31" s="647"/>
      <c r="BP31" s="647"/>
      <c r="BQ31" s="648"/>
      <c r="BR31" s="646">
        <v>98.8</v>
      </c>
      <c r="BS31" s="623"/>
      <c r="BT31" s="623"/>
      <c r="BU31" s="623"/>
      <c r="BV31" s="623"/>
      <c r="BW31" s="623"/>
      <c r="BX31" s="597">
        <v>95.4</v>
      </c>
      <c r="BY31" s="647"/>
      <c r="BZ31" s="647"/>
      <c r="CA31" s="647"/>
      <c r="CB31" s="648"/>
      <c r="CD31" s="654"/>
      <c r="CE31" s="655"/>
      <c r="CF31" s="605" t="s">
        <v>295</v>
      </c>
      <c r="CG31" s="606"/>
      <c r="CH31" s="606"/>
      <c r="CI31" s="606"/>
      <c r="CJ31" s="606"/>
      <c r="CK31" s="606"/>
      <c r="CL31" s="606"/>
      <c r="CM31" s="606"/>
      <c r="CN31" s="606"/>
      <c r="CO31" s="606"/>
      <c r="CP31" s="606"/>
      <c r="CQ31" s="607"/>
      <c r="CR31" s="591">
        <v>647070</v>
      </c>
      <c r="CS31" s="623"/>
      <c r="CT31" s="623"/>
      <c r="CU31" s="623"/>
      <c r="CV31" s="623"/>
      <c r="CW31" s="623"/>
      <c r="CX31" s="623"/>
      <c r="CY31" s="624"/>
      <c r="CZ31" s="625">
        <v>0.9</v>
      </c>
      <c r="DA31" s="626"/>
      <c r="DB31" s="626"/>
      <c r="DC31" s="627"/>
      <c r="DD31" s="600">
        <v>615873</v>
      </c>
      <c r="DE31" s="623"/>
      <c r="DF31" s="623"/>
      <c r="DG31" s="623"/>
      <c r="DH31" s="623"/>
      <c r="DI31" s="623"/>
      <c r="DJ31" s="623"/>
      <c r="DK31" s="624"/>
      <c r="DL31" s="600">
        <v>615873</v>
      </c>
      <c r="DM31" s="623"/>
      <c r="DN31" s="623"/>
      <c r="DO31" s="623"/>
      <c r="DP31" s="623"/>
      <c r="DQ31" s="623"/>
      <c r="DR31" s="623"/>
      <c r="DS31" s="623"/>
      <c r="DT31" s="623"/>
      <c r="DU31" s="623"/>
      <c r="DV31" s="624"/>
      <c r="DW31" s="596">
        <v>1.6</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1580338</v>
      </c>
      <c r="S32" s="592"/>
      <c r="T32" s="592"/>
      <c r="U32" s="592"/>
      <c r="V32" s="592"/>
      <c r="W32" s="592"/>
      <c r="X32" s="592"/>
      <c r="Y32" s="593"/>
      <c r="Z32" s="594">
        <v>2.2000000000000002</v>
      </c>
      <c r="AA32" s="594"/>
      <c r="AB32" s="594"/>
      <c r="AC32" s="594"/>
      <c r="AD32" s="595">
        <v>25297</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98.5</v>
      </c>
      <c r="BH32" s="659"/>
      <c r="BI32" s="659"/>
      <c r="BJ32" s="659"/>
      <c r="BK32" s="659"/>
      <c r="BL32" s="659"/>
      <c r="BM32" s="660">
        <v>93</v>
      </c>
      <c r="BN32" s="659"/>
      <c r="BO32" s="659"/>
      <c r="BP32" s="659"/>
      <c r="BQ32" s="661"/>
      <c r="BR32" s="658">
        <v>98.3</v>
      </c>
      <c r="BS32" s="659"/>
      <c r="BT32" s="659"/>
      <c r="BU32" s="659"/>
      <c r="BV32" s="659"/>
      <c r="BW32" s="659"/>
      <c r="BX32" s="660">
        <v>92.5</v>
      </c>
      <c r="BY32" s="659"/>
      <c r="BZ32" s="659"/>
      <c r="CA32" s="659"/>
      <c r="CB32" s="661"/>
      <c r="CD32" s="656"/>
      <c r="CE32" s="657"/>
      <c r="CF32" s="605" t="s">
        <v>298</v>
      </c>
      <c r="CG32" s="606"/>
      <c r="CH32" s="606"/>
      <c r="CI32" s="606"/>
      <c r="CJ32" s="606"/>
      <c r="CK32" s="606"/>
      <c r="CL32" s="606"/>
      <c r="CM32" s="606"/>
      <c r="CN32" s="606"/>
      <c r="CO32" s="606"/>
      <c r="CP32" s="606"/>
      <c r="CQ32" s="607"/>
      <c r="CR32" s="591">
        <v>1250</v>
      </c>
      <c r="CS32" s="592"/>
      <c r="CT32" s="592"/>
      <c r="CU32" s="592"/>
      <c r="CV32" s="592"/>
      <c r="CW32" s="592"/>
      <c r="CX32" s="592"/>
      <c r="CY32" s="593"/>
      <c r="CZ32" s="625">
        <v>0</v>
      </c>
      <c r="DA32" s="626"/>
      <c r="DB32" s="626"/>
      <c r="DC32" s="627"/>
      <c r="DD32" s="600">
        <v>1250</v>
      </c>
      <c r="DE32" s="592"/>
      <c r="DF32" s="592"/>
      <c r="DG32" s="592"/>
      <c r="DH32" s="592"/>
      <c r="DI32" s="592"/>
      <c r="DJ32" s="592"/>
      <c r="DK32" s="593"/>
      <c r="DL32" s="600">
        <v>1250</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6508585</v>
      </c>
      <c r="S33" s="592"/>
      <c r="T33" s="592"/>
      <c r="U33" s="592"/>
      <c r="V33" s="592"/>
      <c r="W33" s="592"/>
      <c r="X33" s="592"/>
      <c r="Y33" s="593"/>
      <c r="Z33" s="594">
        <v>9</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22737440</v>
      </c>
      <c r="CS33" s="623"/>
      <c r="CT33" s="623"/>
      <c r="CU33" s="623"/>
      <c r="CV33" s="623"/>
      <c r="CW33" s="623"/>
      <c r="CX33" s="623"/>
      <c r="CY33" s="624"/>
      <c r="CZ33" s="625">
        <v>33.200000000000003</v>
      </c>
      <c r="DA33" s="626"/>
      <c r="DB33" s="626"/>
      <c r="DC33" s="627"/>
      <c r="DD33" s="600">
        <v>18043510</v>
      </c>
      <c r="DE33" s="623"/>
      <c r="DF33" s="623"/>
      <c r="DG33" s="623"/>
      <c r="DH33" s="623"/>
      <c r="DI33" s="623"/>
      <c r="DJ33" s="623"/>
      <c r="DK33" s="624"/>
      <c r="DL33" s="600">
        <v>12619132</v>
      </c>
      <c r="DM33" s="623"/>
      <c r="DN33" s="623"/>
      <c r="DO33" s="623"/>
      <c r="DP33" s="623"/>
      <c r="DQ33" s="623"/>
      <c r="DR33" s="623"/>
      <c r="DS33" s="623"/>
      <c r="DT33" s="623"/>
      <c r="DU33" s="623"/>
      <c r="DV33" s="624"/>
      <c r="DW33" s="596">
        <v>33.799999999999997</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8944410</v>
      </c>
      <c r="CS34" s="592"/>
      <c r="CT34" s="592"/>
      <c r="CU34" s="592"/>
      <c r="CV34" s="592"/>
      <c r="CW34" s="592"/>
      <c r="CX34" s="592"/>
      <c r="CY34" s="593"/>
      <c r="CZ34" s="625">
        <v>13.1</v>
      </c>
      <c r="DA34" s="626"/>
      <c r="DB34" s="626"/>
      <c r="DC34" s="627"/>
      <c r="DD34" s="600">
        <v>6619697</v>
      </c>
      <c r="DE34" s="592"/>
      <c r="DF34" s="592"/>
      <c r="DG34" s="592"/>
      <c r="DH34" s="592"/>
      <c r="DI34" s="592"/>
      <c r="DJ34" s="592"/>
      <c r="DK34" s="593"/>
      <c r="DL34" s="600">
        <v>6202400</v>
      </c>
      <c r="DM34" s="592"/>
      <c r="DN34" s="592"/>
      <c r="DO34" s="592"/>
      <c r="DP34" s="592"/>
      <c r="DQ34" s="592"/>
      <c r="DR34" s="592"/>
      <c r="DS34" s="592"/>
      <c r="DT34" s="592"/>
      <c r="DU34" s="592"/>
      <c r="DV34" s="593"/>
      <c r="DW34" s="596">
        <v>16.600000000000001</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2000000</v>
      </c>
      <c r="S35" s="592"/>
      <c r="T35" s="592"/>
      <c r="U35" s="592"/>
      <c r="V35" s="592"/>
      <c r="W35" s="592"/>
      <c r="X35" s="592"/>
      <c r="Y35" s="593"/>
      <c r="Z35" s="594">
        <v>2.8</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6789309</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358892</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405938</v>
      </c>
      <c r="CS35" s="623"/>
      <c r="CT35" s="623"/>
      <c r="CU35" s="623"/>
      <c r="CV35" s="623"/>
      <c r="CW35" s="623"/>
      <c r="CX35" s="623"/>
      <c r="CY35" s="624"/>
      <c r="CZ35" s="625">
        <v>0.6</v>
      </c>
      <c r="DA35" s="626"/>
      <c r="DB35" s="626"/>
      <c r="DC35" s="627"/>
      <c r="DD35" s="600">
        <v>247631</v>
      </c>
      <c r="DE35" s="623"/>
      <c r="DF35" s="623"/>
      <c r="DG35" s="623"/>
      <c r="DH35" s="623"/>
      <c r="DI35" s="623"/>
      <c r="DJ35" s="623"/>
      <c r="DK35" s="624"/>
      <c r="DL35" s="600">
        <v>247631</v>
      </c>
      <c r="DM35" s="623"/>
      <c r="DN35" s="623"/>
      <c r="DO35" s="623"/>
      <c r="DP35" s="623"/>
      <c r="DQ35" s="623"/>
      <c r="DR35" s="623"/>
      <c r="DS35" s="623"/>
      <c r="DT35" s="623"/>
      <c r="DU35" s="623"/>
      <c r="DV35" s="624"/>
      <c r="DW35" s="596">
        <v>0.7</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72695256</v>
      </c>
      <c r="S36" s="664"/>
      <c r="T36" s="664"/>
      <c r="U36" s="664"/>
      <c r="V36" s="664"/>
      <c r="W36" s="664"/>
      <c r="X36" s="664"/>
      <c r="Y36" s="665"/>
      <c r="Z36" s="666">
        <v>100</v>
      </c>
      <c r="AA36" s="666"/>
      <c r="AB36" s="666"/>
      <c r="AC36" s="666"/>
      <c r="AD36" s="667">
        <v>35383736</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1672201</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222872</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3449493</v>
      </c>
      <c r="CS36" s="592"/>
      <c r="CT36" s="592"/>
      <c r="CU36" s="592"/>
      <c r="CV36" s="592"/>
      <c r="CW36" s="592"/>
      <c r="CX36" s="592"/>
      <c r="CY36" s="593"/>
      <c r="CZ36" s="625">
        <v>5</v>
      </c>
      <c r="DA36" s="626"/>
      <c r="DB36" s="626"/>
      <c r="DC36" s="627"/>
      <c r="DD36" s="600">
        <v>3077928</v>
      </c>
      <c r="DE36" s="592"/>
      <c r="DF36" s="592"/>
      <c r="DG36" s="592"/>
      <c r="DH36" s="592"/>
      <c r="DI36" s="592"/>
      <c r="DJ36" s="592"/>
      <c r="DK36" s="593"/>
      <c r="DL36" s="600">
        <v>1610500</v>
      </c>
      <c r="DM36" s="592"/>
      <c r="DN36" s="592"/>
      <c r="DO36" s="592"/>
      <c r="DP36" s="592"/>
      <c r="DQ36" s="592"/>
      <c r="DR36" s="592"/>
      <c r="DS36" s="592"/>
      <c r="DT36" s="592"/>
      <c r="DU36" s="592"/>
      <c r="DV36" s="593"/>
      <c r="DW36" s="596">
        <v>4.3</v>
      </c>
      <c r="DX36" s="621"/>
      <c r="DY36" s="621"/>
      <c r="DZ36" s="621"/>
      <c r="EA36" s="621"/>
      <c r="EB36" s="621"/>
      <c r="EC36" s="622"/>
    </row>
    <row r="37" spans="2:133" ht="11.25" customHeight="1">
      <c r="AQ37" s="670" t="s">
        <v>313</v>
      </c>
      <c r="AR37" s="671"/>
      <c r="AS37" s="671"/>
      <c r="AT37" s="671"/>
      <c r="AU37" s="671"/>
      <c r="AV37" s="671"/>
      <c r="AW37" s="671"/>
      <c r="AX37" s="671"/>
      <c r="AY37" s="672"/>
      <c r="AZ37" s="591">
        <v>220271</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26245</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19788</v>
      </c>
      <c r="CS37" s="623"/>
      <c r="CT37" s="623"/>
      <c r="CU37" s="623"/>
      <c r="CV37" s="623"/>
      <c r="CW37" s="623"/>
      <c r="CX37" s="623"/>
      <c r="CY37" s="624"/>
      <c r="CZ37" s="625">
        <v>0</v>
      </c>
      <c r="DA37" s="626"/>
      <c r="DB37" s="626"/>
      <c r="DC37" s="627"/>
      <c r="DD37" s="600">
        <v>8441</v>
      </c>
      <c r="DE37" s="623"/>
      <c r="DF37" s="623"/>
      <c r="DG37" s="623"/>
      <c r="DH37" s="623"/>
      <c r="DI37" s="623"/>
      <c r="DJ37" s="623"/>
      <c r="DK37" s="624"/>
      <c r="DL37" s="600">
        <v>8441</v>
      </c>
      <c r="DM37" s="623"/>
      <c r="DN37" s="623"/>
      <c r="DO37" s="623"/>
      <c r="DP37" s="623"/>
      <c r="DQ37" s="623"/>
      <c r="DR37" s="623"/>
      <c r="DS37" s="623"/>
      <c r="DT37" s="623"/>
      <c r="DU37" s="623"/>
      <c r="DV37" s="624"/>
      <c r="DW37" s="596">
        <v>0</v>
      </c>
      <c r="DX37" s="621"/>
      <c r="DY37" s="621"/>
      <c r="DZ37" s="621"/>
      <c r="EA37" s="621"/>
      <c r="EB37" s="621"/>
      <c r="EC37" s="622"/>
    </row>
    <row r="38" spans="2:133" ht="11.25" customHeight="1">
      <c r="AQ38" s="670" t="s">
        <v>316</v>
      </c>
      <c r="AR38" s="671"/>
      <c r="AS38" s="671"/>
      <c r="AT38" s="671"/>
      <c r="AU38" s="671"/>
      <c r="AV38" s="671"/>
      <c r="AW38" s="671"/>
      <c r="AX38" s="671"/>
      <c r="AY38" s="672"/>
      <c r="AZ38" s="591">
        <v>79126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42871</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5819147</v>
      </c>
      <c r="CS38" s="592"/>
      <c r="CT38" s="592"/>
      <c r="CU38" s="592"/>
      <c r="CV38" s="592"/>
      <c r="CW38" s="592"/>
      <c r="CX38" s="592"/>
      <c r="CY38" s="593"/>
      <c r="CZ38" s="625">
        <v>8.5</v>
      </c>
      <c r="DA38" s="626"/>
      <c r="DB38" s="626"/>
      <c r="DC38" s="627"/>
      <c r="DD38" s="600">
        <v>5135234</v>
      </c>
      <c r="DE38" s="592"/>
      <c r="DF38" s="592"/>
      <c r="DG38" s="592"/>
      <c r="DH38" s="592"/>
      <c r="DI38" s="592"/>
      <c r="DJ38" s="592"/>
      <c r="DK38" s="593"/>
      <c r="DL38" s="600">
        <v>4558601</v>
      </c>
      <c r="DM38" s="592"/>
      <c r="DN38" s="592"/>
      <c r="DO38" s="592"/>
      <c r="DP38" s="592"/>
      <c r="DQ38" s="592"/>
      <c r="DR38" s="592"/>
      <c r="DS38" s="592"/>
      <c r="DT38" s="592"/>
      <c r="DU38" s="592"/>
      <c r="DV38" s="593"/>
      <c r="DW38" s="596">
        <v>12.2</v>
      </c>
      <c r="DX38" s="621"/>
      <c r="DY38" s="621"/>
      <c r="DZ38" s="621"/>
      <c r="EA38" s="621"/>
      <c r="EB38" s="621"/>
      <c r="EC38" s="622"/>
    </row>
    <row r="39" spans="2:133" ht="11.25" customHeight="1">
      <c r="AQ39" s="670" t="s">
        <v>319</v>
      </c>
      <c r="AR39" s="671"/>
      <c r="AS39" s="671"/>
      <c r="AT39" s="671"/>
      <c r="AU39" s="671"/>
      <c r="AV39" s="671"/>
      <c r="AW39" s="671"/>
      <c r="AX39" s="671"/>
      <c r="AY39" s="672"/>
      <c r="AZ39" s="591">
        <v>76512</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89</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3728952</v>
      </c>
      <c r="CS39" s="623"/>
      <c r="CT39" s="623"/>
      <c r="CU39" s="623"/>
      <c r="CV39" s="623"/>
      <c r="CW39" s="623"/>
      <c r="CX39" s="623"/>
      <c r="CY39" s="624"/>
      <c r="CZ39" s="625">
        <v>5.4</v>
      </c>
      <c r="DA39" s="626"/>
      <c r="DB39" s="626"/>
      <c r="DC39" s="627"/>
      <c r="DD39" s="600">
        <v>2959420</v>
      </c>
      <c r="DE39" s="623"/>
      <c r="DF39" s="623"/>
      <c r="DG39" s="623"/>
      <c r="DH39" s="623"/>
      <c r="DI39" s="623"/>
      <c r="DJ39" s="623"/>
      <c r="DK39" s="624"/>
      <c r="DL39" s="600" t="s">
        <v>111</v>
      </c>
      <c r="DM39" s="623"/>
      <c r="DN39" s="623"/>
      <c r="DO39" s="623"/>
      <c r="DP39" s="623"/>
      <c r="DQ39" s="623"/>
      <c r="DR39" s="623"/>
      <c r="DS39" s="623"/>
      <c r="DT39" s="623"/>
      <c r="DU39" s="623"/>
      <c r="DV39" s="624"/>
      <c r="DW39" s="596" t="s">
        <v>111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1055265</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92</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389500</v>
      </c>
      <c r="CS40" s="592"/>
      <c r="CT40" s="592"/>
      <c r="CU40" s="592"/>
      <c r="CV40" s="592"/>
      <c r="CW40" s="592"/>
      <c r="CX40" s="592"/>
      <c r="CY40" s="593"/>
      <c r="CZ40" s="625">
        <v>0.6</v>
      </c>
      <c r="DA40" s="626"/>
      <c r="DB40" s="626"/>
      <c r="DC40" s="627"/>
      <c r="DD40" s="600">
        <v>3600</v>
      </c>
      <c r="DE40" s="592"/>
      <c r="DF40" s="592"/>
      <c r="DG40" s="592"/>
      <c r="DH40" s="592"/>
      <c r="DI40" s="592"/>
      <c r="DJ40" s="592"/>
      <c r="DK40" s="593"/>
      <c r="DL40" s="600" t="s">
        <v>111</v>
      </c>
      <c r="DM40" s="592"/>
      <c r="DN40" s="592"/>
      <c r="DO40" s="592"/>
      <c r="DP40" s="592"/>
      <c r="DQ40" s="592"/>
      <c r="DR40" s="592"/>
      <c r="DS40" s="592"/>
      <c r="DT40" s="592"/>
      <c r="DU40" s="592"/>
      <c r="DV40" s="593"/>
      <c r="DW40" s="596" t="s">
        <v>111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3685934</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250</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215</v>
      </c>
      <c r="CS41" s="623"/>
      <c r="CT41" s="623"/>
      <c r="CU41" s="623"/>
      <c r="CV41" s="623"/>
      <c r="CW41" s="623"/>
      <c r="CX41" s="623"/>
      <c r="CY41" s="624"/>
      <c r="CZ41" s="625" t="s">
        <v>215</v>
      </c>
      <c r="DA41" s="626"/>
      <c r="DB41" s="626"/>
      <c r="DC41" s="627"/>
      <c r="DD41" s="600" t="s">
        <v>215</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14076263</v>
      </c>
      <c r="CS42" s="592"/>
      <c r="CT42" s="592"/>
      <c r="CU42" s="592"/>
      <c r="CV42" s="592"/>
      <c r="CW42" s="592"/>
      <c r="CX42" s="592"/>
      <c r="CY42" s="593"/>
      <c r="CZ42" s="625">
        <v>20.5</v>
      </c>
      <c r="DA42" s="674"/>
      <c r="DB42" s="674"/>
      <c r="DC42" s="675"/>
      <c r="DD42" s="600">
        <v>4585101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120229</v>
      </c>
      <c r="CS43" s="623"/>
      <c r="CT43" s="623"/>
      <c r="CU43" s="623"/>
      <c r="CV43" s="623"/>
      <c r="CW43" s="623"/>
      <c r="CX43" s="623"/>
      <c r="CY43" s="624"/>
      <c r="CZ43" s="625">
        <v>0.2</v>
      </c>
      <c r="DA43" s="626"/>
      <c r="DB43" s="626"/>
      <c r="DC43" s="627"/>
      <c r="DD43" s="600">
        <v>108433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7" t="s">
        <v>287</v>
      </c>
      <c r="CE44" s="698"/>
      <c r="CF44" s="588" t="s">
        <v>334</v>
      </c>
      <c r="CG44" s="589"/>
      <c r="CH44" s="589"/>
      <c r="CI44" s="589"/>
      <c r="CJ44" s="589"/>
      <c r="CK44" s="589"/>
      <c r="CL44" s="589"/>
      <c r="CM44" s="589"/>
      <c r="CN44" s="589"/>
      <c r="CO44" s="589"/>
      <c r="CP44" s="589"/>
      <c r="CQ44" s="590"/>
      <c r="CR44" s="591">
        <v>13483869</v>
      </c>
      <c r="CS44" s="592"/>
      <c r="CT44" s="592"/>
      <c r="CU44" s="592"/>
      <c r="CV44" s="592"/>
      <c r="CW44" s="592"/>
      <c r="CX44" s="592"/>
      <c r="CY44" s="593"/>
      <c r="CZ44" s="625">
        <v>19.7</v>
      </c>
      <c r="DA44" s="674"/>
      <c r="DB44" s="674"/>
      <c r="DC44" s="675"/>
      <c r="DD44" s="600">
        <v>4088879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335</v>
      </c>
      <c r="CG45" s="589"/>
      <c r="CH45" s="589"/>
      <c r="CI45" s="589"/>
      <c r="CJ45" s="589"/>
      <c r="CK45" s="589"/>
      <c r="CL45" s="589"/>
      <c r="CM45" s="589"/>
      <c r="CN45" s="589"/>
      <c r="CO45" s="589"/>
      <c r="CP45" s="589"/>
      <c r="CQ45" s="590"/>
      <c r="CR45" s="591">
        <v>7244664</v>
      </c>
      <c r="CS45" s="623"/>
      <c r="CT45" s="623"/>
      <c r="CU45" s="623"/>
      <c r="CV45" s="623"/>
      <c r="CW45" s="623"/>
      <c r="CX45" s="623"/>
      <c r="CY45" s="624"/>
      <c r="CZ45" s="625">
        <v>10.6</v>
      </c>
      <c r="DA45" s="626"/>
      <c r="DB45" s="626"/>
      <c r="DC45" s="627"/>
      <c r="DD45" s="600">
        <v>91098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336</v>
      </c>
      <c r="CG46" s="589"/>
      <c r="CH46" s="589"/>
      <c r="CI46" s="589"/>
      <c r="CJ46" s="589"/>
      <c r="CK46" s="589"/>
      <c r="CL46" s="589"/>
      <c r="CM46" s="589"/>
      <c r="CN46" s="589"/>
      <c r="CO46" s="589"/>
      <c r="CP46" s="589"/>
      <c r="CQ46" s="590"/>
      <c r="CR46" s="591">
        <v>6123359</v>
      </c>
      <c r="CS46" s="592"/>
      <c r="CT46" s="592"/>
      <c r="CU46" s="592"/>
      <c r="CV46" s="592"/>
      <c r="CW46" s="592"/>
      <c r="CX46" s="592"/>
      <c r="CY46" s="593"/>
      <c r="CZ46" s="625">
        <v>8.9</v>
      </c>
      <c r="DA46" s="674"/>
      <c r="DB46" s="674"/>
      <c r="DC46" s="675"/>
      <c r="DD46" s="600">
        <v>3924227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337</v>
      </c>
      <c r="CG47" s="589"/>
      <c r="CH47" s="589"/>
      <c r="CI47" s="589"/>
      <c r="CJ47" s="589"/>
      <c r="CK47" s="589"/>
      <c r="CL47" s="589"/>
      <c r="CM47" s="589"/>
      <c r="CN47" s="589"/>
      <c r="CO47" s="589"/>
      <c r="CP47" s="589"/>
      <c r="CQ47" s="590"/>
      <c r="CR47" s="591">
        <v>592394</v>
      </c>
      <c r="CS47" s="623"/>
      <c r="CT47" s="623"/>
      <c r="CU47" s="623"/>
      <c r="CV47" s="623"/>
      <c r="CW47" s="623"/>
      <c r="CX47" s="623"/>
      <c r="CY47" s="624"/>
      <c r="CZ47" s="625">
        <v>0.9</v>
      </c>
      <c r="DA47" s="626"/>
      <c r="DB47" s="626"/>
      <c r="DC47" s="627"/>
      <c r="DD47" s="600">
        <v>496222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338</v>
      </c>
      <c r="CG48" s="589"/>
      <c r="CH48" s="589"/>
      <c r="CI48" s="589"/>
      <c r="CJ48" s="589"/>
      <c r="CK48" s="589"/>
      <c r="CL48" s="589"/>
      <c r="CM48" s="589"/>
      <c r="CN48" s="589"/>
      <c r="CO48" s="589"/>
      <c r="CP48" s="589"/>
      <c r="CQ48" s="590"/>
      <c r="CR48" s="591" t="s">
        <v>339</v>
      </c>
      <c r="CS48" s="592"/>
      <c r="CT48" s="592"/>
      <c r="CU48" s="592"/>
      <c r="CV48" s="592"/>
      <c r="CW48" s="592"/>
      <c r="CX48" s="592"/>
      <c r="CY48" s="593"/>
      <c r="CZ48" s="625" t="s">
        <v>339</v>
      </c>
      <c r="DA48" s="674"/>
      <c r="DB48" s="674"/>
      <c r="DC48" s="675"/>
      <c r="DD48" s="600" t="s">
        <v>339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68531124</v>
      </c>
      <c r="CS49" s="659"/>
      <c r="CT49" s="659"/>
      <c r="CU49" s="659"/>
      <c r="CV49" s="659"/>
      <c r="CW49" s="659"/>
      <c r="CX49" s="659"/>
      <c r="CY49" s="686"/>
      <c r="CZ49" s="687">
        <v>100</v>
      </c>
      <c r="DA49" s="688"/>
      <c r="DB49" s="688"/>
      <c r="DC49" s="689"/>
      <c r="DD49" s="690">
        <v>44255757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72730</v>
      </c>
      <c r="R7" s="721"/>
      <c r="S7" s="721"/>
      <c r="T7" s="721"/>
      <c r="U7" s="721"/>
      <c r="V7" s="721">
        <v>68641</v>
      </c>
      <c r="W7" s="721"/>
      <c r="X7" s="721"/>
      <c r="Y7" s="721"/>
      <c r="Z7" s="721"/>
      <c r="AA7" s="721">
        <v>4089</v>
      </c>
      <c r="AB7" s="721"/>
      <c r="AC7" s="721"/>
      <c r="AD7" s="721"/>
      <c r="AE7" s="722"/>
      <c r="AF7" s="723">
        <v>2861</v>
      </c>
      <c r="AG7" s="724"/>
      <c r="AH7" s="724"/>
      <c r="AI7" s="724"/>
      <c r="AJ7" s="725"/>
      <c r="AK7" s="760">
        <v>779</v>
      </c>
      <c r="AL7" s="761"/>
      <c r="AM7" s="761"/>
      <c r="AN7" s="761"/>
      <c r="AO7" s="761"/>
      <c r="AP7" s="761">
        <v>50455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547</v>
      </c>
      <c r="BT7" s="765"/>
      <c r="BU7" s="765"/>
      <c r="BV7" s="765"/>
      <c r="BW7" s="765"/>
      <c r="BX7" s="765"/>
      <c r="BY7" s="765"/>
      <c r="BZ7" s="765"/>
      <c r="CA7" s="765"/>
      <c r="CB7" s="765"/>
      <c r="CC7" s="765"/>
      <c r="CD7" s="765"/>
      <c r="CE7" s="765"/>
      <c r="CF7" s="765"/>
      <c r="CG7" s="766"/>
      <c r="CH7" s="757">
        <v>0</v>
      </c>
      <c r="CI7" s="758"/>
      <c r="CJ7" s="758"/>
      <c r="CK7" s="758"/>
      <c r="CL7" s="759"/>
      <c r="CM7" s="757">
        <v>264</v>
      </c>
      <c r="CN7" s="758"/>
      <c r="CO7" s="758"/>
      <c r="CP7" s="758"/>
      <c r="CQ7" s="759"/>
      <c r="CR7" s="757">
        <v>50</v>
      </c>
      <c r="CS7" s="758"/>
      <c r="CT7" s="758"/>
      <c r="CU7" s="758"/>
      <c r="CV7" s="759"/>
      <c r="CW7" s="757" t="s">
        <v>538</v>
      </c>
      <c r="CX7" s="758"/>
      <c r="CY7" s="758"/>
      <c r="CZ7" s="758"/>
      <c r="DA7" s="759"/>
      <c r="DB7" s="757" t="s">
        <v>562</v>
      </c>
      <c r="DC7" s="758"/>
      <c r="DD7" s="758"/>
      <c r="DE7" s="758"/>
      <c r="DF7" s="759"/>
      <c r="DG7" s="757" t="s">
        <v>562</v>
      </c>
      <c r="DH7" s="758"/>
      <c r="DI7" s="758"/>
      <c r="DJ7" s="758"/>
      <c r="DK7" s="759"/>
      <c r="DL7" s="757" t="s">
        <v>562</v>
      </c>
      <c r="DM7" s="758"/>
      <c r="DN7" s="758"/>
      <c r="DO7" s="758"/>
      <c r="DP7" s="759"/>
      <c r="DQ7" s="757" t="s">
        <v>562</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215</v>
      </c>
      <c r="R8" s="745"/>
      <c r="S8" s="745"/>
      <c r="T8" s="745"/>
      <c r="U8" s="745"/>
      <c r="V8" s="745">
        <v>140</v>
      </c>
      <c r="W8" s="745"/>
      <c r="X8" s="745"/>
      <c r="Y8" s="745"/>
      <c r="Z8" s="745"/>
      <c r="AA8" s="745">
        <v>75</v>
      </c>
      <c r="AB8" s="745"/>
      <c r="AC8" s="745"/>
      <c r="AD8" s="745"/>
      <c r="AE8" s="746"/>
      <c r="AF8" s="747">
        <v>75</v>
      </c>
      <c r="AG8" s="748"/>
      <c r="AH8" s="748"/>
      <c r="AI8" s="748"/>
      <c r="AJ8" s="749"/>
      <c r="AK8" s="750">
        <v>0</v>
      </c>
      <c r="AL8" s="751"/>
      <c r="AM8" s="751"/>
      <c r="AN8" s="751"/>
      <c r="AO8" s="751"/>
      <c r="AP8" s="751">
        <v>2</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548</v>
      </c>
      <c r="BT8" s="755"/>
      <c r="BU8" s="755"/>
      <c r="BV8" s="755"/>
      <c r="BW8" s="755"/>
      <c r="BX8" s="755"/>
      <c r="BY8" s="755"/>
      <c r="BZ8" s="755"/>
      <c r="CA8" s="755"/>
      <c r="CB8" s="755"/>
      <c r="CC8" s="755"/>
      <c r="CD8" s="755"/>
      <c r="CE8" s="755"/>
      <c r="CF8" s="755"/>
      <c r="CG8" s="756"/>
      <c r="CH8" s="767">
        <v>16</v>
      </c>
      <c r="CI8" s="768"/>
      <c r="CJ8" s="768"/>
      <c r="CK8" s="768"/>
      <c r="CL8" s="769"/>
      <c r="CM8" s="767">
        <v>329</v>
      </c>
      <c r="CN8" s="768"/>
      <c r="CO8" s="768"/>
      <c r="CP8" s="768"/>
      <c r="CQ8" s="769"/>
      <c r="CR8" s="767">
        <v>100</v>
      </c>
      <c r="CS8" s="768"/>
      <c r="CT8" s="768"/>
      <c r="CU8" s="768"/>
      <c r="CV8" s="769"/>
      <c r="CW8" s="767">
        <v>62</v>
      </c>
      <c r="CX8" s="768"/>
      <c r="CY8" s="768"/>
      <c r="CZ8" s="768"/>
      <c r="DA8" s="769"/>
      <c r="DB8" s="767" t="s">
        <v>562</v>
      </c>
      <c r="DC8" s="768"/>
      <c r="DD8" s="768"/>
      <c r="DE8" s="768"/>
      <c r="DF8" s="769"/>
      <c r="DG8" s="767" t="s">
        <v>562</v>
      </c>
      <c r="DH8" s="768"/>
      <c r="DI8" s="768"/>
      <c r="DJ8" s="768"/>
      <c r="DK8" s="769"/>
      <c r="DL8" s="767" t="s">
        <v>562</v>
      </c>
      <c r="DM8" s="768"/>
      <c r="DN8" s="768"/>
      <c r="DO8" s="768"/>
      <c r="DP8" s="769"/>
      <c r="DQ8" s="767" t="s">
        <v>562</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549</v>
      </c>
      <c r="BT9" s="755"/>
      <c r="BU9" s="755"/>
      <c r="BV9" s="755"/>
      <c r="BW9" s="755"/>
      <c r="BX9" s="755"/>
      <c r="BY9" s="755"/>
      <c r="BZ9" s="755"/>
      <c r="CA9" s="755"/>
      <c r="CB9" s="755"/>
      <c r="CC9" s="755"/>
      <c r="CD9" s="755"/>
      <c r="CE9" s="755"/>
      <c r="CF9" s="755"/>
      <c r="CG9" s="756"/>
      <c r="CH9" s="767">
        <v>3</v>
      </c>
      <c r="CI9" s="768"/>
      <c r="CJ9" s="768"/>
      <c r="CK9" s="768"/>
      <c r="CL9" s="769"/>
      <c r="CM9" s="767">
        <v>199</v>
      </c>
      <c r="CN9" s="768"/>
      <c r="CO9" s="768"/>
      <c r="CP9" s="768"/>
      <c r="CQ9" s="769"/>
      <c r="CR9" s="767">
        <v>65</v>
      </c>
      <c r="CS9" s="768"/>
      <c r="CT9" s="768"/>
      <c r="CU9" s="768"/>
      <c r="CV9" s="769"/>
      <c r="CW9" s="767">
        <v>33</v>
      </c>
      <c r="CX9" s="768"/>
      <c r="CY9" s="768"/>
      <c r="CZ9" s="768"/>
      <c r="DA9" s="769"/>
      <c r="DB9" s="767" t="s">
        <v>562</v>
      </c>
      <c r="DC9" s="768"/>
      <c r="DD9" s="768"/>
      <c r="DE9" s="768"/>
      <c r="DF9" s="769"/>
      <c r="DG9" s="767" t="s">
        <v>562</v>
      </c>
      <c r="DH9" s="768"/>
      <c r="DI9" s="768"/>
      <c r="DJ9" s="768"/>
      <c r="DK9" s="769"/>
      <c r="DL9" s="767" t="s">
        <v>562</v>
      </c>
      <c r="DM9" s="768"/>
      <c r="DN9" s="768"/>
      <c r="DO9" s="768"/>
      <c r="DP9" s="769"/>
      <c r="DQ9" s="767" t="s">
        <v>562</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550</v>
      </c>
      <c r="BT10" s="755"/>
      <c r="BU10" s="755"/>
      <c r="BV10" s="755"/>
      <c r="BW10" s="755"/>
      <c r="BX10" s="755"/>
      <c r="BY10" s="755"/>
      <c r="BZ10" s="755"/>
      <c r="CA10" s="755"/>
      <c r="CB10" s="755"/>
      <c r="CC10" s="755"/>
      <c r="CD10" s="755"/>
      <c r="CE10" s="755"/>
      <c r="CF10" s="755"/>
      <c r="CG10" s="756"/>
      <c r="CH10" s="767">
        <v>-3</v>
      </c>
      <c r="CI10" s="768"/>
      <c r="CJ10" s="768"/>
      <c r="CK10" s="768"/>
      <c r="CL10" s="769"/>
      <c r="CM10" s="767">
        <v>158</v>
      </c>
      <c r="CN10" s="768"/>
      <c r="CO10" s="768"/>
      <c r="CP10" s="768"/>
      <c r="CQ10" s="769"/>
      <c r="CR10" s="767">
        <v>100</v>
      </c>
      <c r="CS10" s="768"/>
      <c r="CT10" s="768"/>
      <c r="CU10" s="768"/>
      <c r="CV10" s="769"/>
      <c r="CW10" s="767">
        <v>64</v>
      </c>
      <c r="CX10" s="768"/>
      <c r="CY10" s="768"/>
      <c r="CZ10" s="768"/>
      <c r="DA10" s="769"/>
      <c r="DB10" s="767" t="s">
        <v>562</v>
      </c>
      <c r="DC10" s="768"/>
      <c r="DD10" s="768"/>
      <c r="DE10" s="768"/>
      <c r="DF10" s="769"/>
      <c r="DG10" s="767" t="s">
        <v>562</v>
      </c>
      <c r="DH10" s="768"/>
      <c r="DI10" s="768"/>
      <c r="DJ10" s="768"/>
      <c r="DK10" s="769"/>
      <c r="DL10" s="767" t="s">
        <v>562</v>
      </c>
      <c r="DM10" s="768"/>
      <c r="DN10" s="768"/>
      <c r="DO10" s="768"/>
      <c r="DP10" s="769"/>
      <c r="DQ10" s="767" t="s">
        <v>562</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551</v>
      </c>
      <c r="BT11" s="755"/>
      <c r="BU11" s="755"/>
      <c r="BV11" s="755"/>
      <c r="BW11" s="755"/>
      <c r="BX11" s="755"/>
      <c r="BY11" s="755"/>
      <c r="BZ11" s="755"/>
      <c r="CA11" s="755"/>
      <c r="CB11" s="755"/>
      <c r="CC11" s="755"/>
      <c r="CD11" s="755"/>
      <c r="CE11" s="755"/>
      <c r="CF11" s="755"/>
      <c r="CG11" s="756"/>
      <c r="CH11" s="767">
        <v>3</v>
      </c>
      <c r="CI11" s="768"/>
      <c r="CJ11" s="768"/>
      <c r="CK11" s="768"/>
      <c r="CL11" s="769"/>
      <c r="CM11" s="767">
        <v>9</v>
      </c>
      <c r="CN11" s="768"/>
      <c r="CO11" s="768"/>
      <c r="CP11" s="768"/>
      <c r="CQ11" s="769"/>
      <c r="CR11" s="767">
        <v>3</v>
      </c>
      <c r="CS11" s="768"/>
      <c r="CT11" s="768"/>
      <c r="CU11" s="768"/>
      <c r="CV11" s="769"/>
      <c r="CW11" s="767" t="s">
        <v>538</v>
      </c>
      <c r="CX11" s="768"/>
      <c r="CY11" s="768"/>
      <c r="CZ11" s="768"/>
      <c r="DA11" s="769"/>
      <c r="DB11" s="767" t="s">
        <v>562</v>
      </c>
      <c r="DC11" s="768"/>
      <c r="DD11" s="768"/>
      <c r="DE11" s="768"/>
      <c r="DF11" s="769"/>
      <c r="DG11" s="767" t="s">
        <v>562</v>
      </c>
      <c r="DH11" s="768"/>
      <c r="DI11" s="768"/>
      <c r="DJ11" s="768"/>
      <c r="DK11" s="769"/>
      <c r="DL11" s="767" t="s">
        <v>562</v>
      </c>
      <c r="DM11" s="768"/>
      <c r="DN11" s="768"/>
      <c r="DO11" s="768"/>
      <c r="DP11" s="769"/>
      <c r="DQ11" s="767" t="s">
        <v>562</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552</v>
      </c>
      <c r="BT12" s="755"/>
      <c r="BU12" s="755"/>
      <c r="BV12" s="755"/>
      <c r="BW12" s="755"/>
      <c r="BX12" s="755"/>
      <c r="BY12" s="755"/>
      <c r="BZ12" s="755"/>
      <c r="CA12" s="755"/>
      <c r="CB12" s="755"/>
      <c r="CC12" s="755"/>
      <c r="CD12" s="755"/>
      <c r="CE12" s="755"/>
      <c r="CF12" s="755"/>
      <c r="CG12" s="756"/>
      <c r="CH12" s="767">
        <v>101</v>
      </c>
      <c r="CI12" s="768"/>
      <c r="CJ12" s="768"/>
      <c r="CK12" s="768"/>
      <c r="CL12" s="769"/>
      <c r="CM12" s="767">
        <v>2094</v>
      </c>
      <c r="CN12" s="768"/>
      <c r="CO12" s="768"/>
      <c r="CP12" s="768"/>
      <c r="CQ12" s="769"/>
      <c r="CR12" s="767">
        <v>2</v>
      </c>
      <c r="CS12" s="768"/>
      <c r="CT12" s="768"/>
      <c r="CU12" s="768"/>
      <c r="CV12" s="769"/>
      <c r="CW12" s="767" t="s">
        <v>538</v>
      </c>
      <c r="CX12" s="768"/>
      <c r="CY12" s="768"/>
      <c r="CZ12" s="768"/>
      <c r="DA12" s="769"/>
      <c r="DB12" s="767" t="s">
        <v>562</v>
      </c>
      <c r="DC12" s="768"/>
      <c r="DD12" s="768"/>
      <c r="DE12" s="768"/>
      <c r="DF12" s="769"/>
      <c r="DG12" s="767" t="s">
        <v>562</v>
      </c>
      <c r="DH12" s="768"/>
      <c r="DI12" s="768"/>
      <c r="DJ12" s="768"/>
      <c r="DK12" s="769"/>
      <c r="DL12" s="767" t="s">
        <v>562</v>
      </c>
      <c r="DM12" s="768"/>
      <c r="DN12" s="768"/>
      <c r="DO12" s="768"/>
      <c r="DP12" s="769"/>
      <c r="DQ12" s="767" t="s">
        <v>562</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553</v>
      </c>
      <c r="BT13" s="755"/>
      <c r="BU13" s="755"/>
      <c r="BV13" s="755"/>
      <c r="BW13" s="755"/>
      <c r="BX13" s="755"/>
      <c r="BY13" s="755"/>
      <c r="BZ13" s="755"/>
      <c r="CA13" s="755"/>
      <c r="CB13" s="755"/>
      <c r="CC13" s="755"/>
      <c r="CD13" s="755"/>
      <c r="CE13" s="755"/>
      <c r="CF13" s="755"/>
      <c r="CG13" s="756"/>
      <c r="CH13" s="767">
        <v>0</v>
      </c>
      <c r="CI13" s="768"/>
      <c r="CJ13" s="768"/>
      <c r="CK13" s="768"/>
      <c r="CL13" s="769"/>
      <c r="CM13" s="767">
        <v>6</v>
      </c>
      <c r="CN13" s="768"/>
      <c r="CO13" s="768"/>
      <c r="CP13" s="768"/>
      <c r="CQ13" s="769"/>
      <c r="CR13" s="767">
        <v>5</v>
      </c>
      <c r="CS13" s="768"/>
      <c r="CT13" s="768"/>
      <c r="CU13" s="768"/>
      <c r="CV13" s="769"/>
      <c r="CW13" s="767" t="s">
        <v>538</v>
      </c>
      <c r="CX13" s="768"/>
      <c r="CY13" s="768"/>
      <c r="CZ13" s="768"/>
      <c r="DA13" s="769"/>
      <c r="DB13" s="767" t="s">
        <v>562</v>
      </c>
      <c r="DC13" s="768"/>
      <c r="DD13" s="768"/>
      <c r="DE13" s="768"/>
      <c r="DF13" s="769"/>
      <c r="DG13" s="767">
        <v>161</v>
      </c>
      <c r="DH13" s="768"/>
      <c r="DI13" s="768"/>
      <c r="DJ13" s="768"/>
      <c r="DK13" s="769"/>
      <c r="DL13" s="767" t="s">
        <v>563</v>
      </c>
      <c r="DM13" s="768"/>
      <c r="DN13" s="768"/>
      <c r="DO13" s="768"/>
      <c r="DP13" s="769"/>
      <c r="DQ13" s="767" t="s">
        <v>562</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554</v>
      </c>
      <c r="BT14" s="755"/>
      <c r="BU14" s="755"/>
      <c r="BV14" s="755"/>
      <c r="BW14" s="755"/>
      <c r="BX14" s="755"/>
      <c r="BY14" s="755"/>
      <c r="BZ14" s="755"/>
      <c r="CA14" s="755"/>
      <c r="CB14" s="755"/>
      <c r="CC14" s="755"/>
      <c r="CD14" s="755"/>
      <c r="CE14" s="755"/>
      <c r="CF14" s="755"/>
      <c r="CG14" s="756"/>
      <c r="CH14" s="767">
        <v>2</v>
      </c>
      <c r="CI14" s="768"/>
      <c r="CJ14" s="768"/>
      <c r="CK14" s="768"/>
      <c r="CL14" s="769"/>
      <c r="CM14" s="767">
        <v>151</v>
      </c>
      <c r="CN14" s="768"/>
      <c r="CO14" s="768"/>
      <c r="CP14" s="768"/>
      <c r="CQ14" s="769"/>
      <c r="CR14" s="767">
        <v>20</v>
      </c>
      <c r="CS14" s="768"/>
      <c r="CT14" s="768"/>
      <c r="CU14" s="768"/>
      <c r="CV14" s="769"/>
      <c r="CW14" s="767">
        <v>3</v>
      </c>
      <c r="CX14" s="768"/>
      <c r="CY14" s="768"/>
      <c r="CZ14" s="768"/>
      <c r="DA14" s="769"/>
      <c r="DB14" s="767" t="s">
        <v>562</v>
      </c>
      <c r="DC14" s="768"/>
      <c r="DD14" s="768"/>
      <c r="DE14" s="768"/>
      <c r="DF14" s="769"/>
      <c r="DG14" s="767" t="s">
        <v>562</v>
      </c>
      <c r="DH14" s="768"/>
      <c r="DI14" s="768"/>
      <c r="DJ14" s="768"/>
      <c r="DK14" s="769"/>
      <c r="DL14" s="767" t="s">
        <v>562</v>
      </c>
      <c r="DM14" s="768"/>
      <c r="DN14" s="768"/>
      <c r="DO14" s="768"/>
      <c r="DP14" s="769"/>
      <c r="DQ14" s="767" t="s">
        <v>562</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555</v>
      </c>
      <c r="BT15" s="755"/>
      <c r="BU15" s="755"/>
      <c r="BV15" s="755"/>
      <c r="BW15" s="755"/>
      <c r="BX15" s="755"/>
      <c r="BY15" s="755"/>
      <c r="BZ15" s="755"/>
      <c r="CA15" s="755"/>
      <c r="CB15" s="755"/>
      <c r="CC15" s="755"/>
      <c r="CD15" s="755"/>
      <c r="CE15" s="755"/>
      <c r="CF15" s="755"/>
      <c r="CG15" s="756"/>
      <c r="CH15" s="767" t="s">
        <v>538</v>
      </c>
      <c r="CI15" s="768"/>
      <c r="CJ15" s="768"/>
      <c r="CK15" s="768"/>
      <c r="CL15" s="769"/>
      <c r="CM15" s="767" t="s">
        <v>537</v>
      </c>
      <c r="CN15" s="768"/>
      <c r="CO15" s="768"/>
      <c r="CP15" s="768"/>
      <c r="CQ15" s="769"/>
      <c r="CR15" s="767">
        <v>8</v>
      </c>
      <c r="CS15" s="768"/>
      <c r="CT15" s="768"/>
      <c r="CU15" s="768"/>
      <c r="CV15" s="769"/>
      <c r="CW15" s="767" t="s">
        <v>538</v>
      </c>
      <c r="CX15" s="768"/>
      <c r="CY15" s="768"/>
      <c r="CZ15" s="768"/>
      <c r="DA15" s="769"/>
      <c r="DB15" s="767" t="s">
        <v>562</v>
      </c>
      <c r="DC15" s="768"/>
      <c r="DD15" s="768"/>
      <c r="DE15" s="768"/>
      <c r="DF15" s="769"/>
      <c r="DG15" s="767" t="s">
        <v>562</v>
      </c>
      <c r="DH15" s="768"/>
      <c r="DI15" s="768"/>
      <c r="DJ15" s="768"/>
      <c r="DK15" s="769"/>
      <c r="DL15" s="767" t="s">
        <v>562</v>
      </c>
      <c r="DM15" s="768"/>
      <c r="DN15" s="768"/>
      <c r="DO15" s="768"/>
      <c r="DP15" s="769"/>
      <c r="DQ15" s="767" t="s">
        <v>562</v>
      </c>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556</v>
      </c>
      <c r="BT16" s="755"/>
      <c r="BU16" s="755"/>
      <c r="BV16" s="755"/>
      <c r="BW16" s="755"/>
      <c r="BX16" s="755"/>
      <c r="BY16" s="755"/>
      <c r="BZ16" s="755"/>
      <c r="CA16" s="755"/>
      <c r="CB16" s="755"/>
      <c r="CC16" s="755"/>
      <c r="CD16" s="755"/>
      <c r="CE16" s="755"/>
      <c r="CF16" s="755"/>
      <c r="CG16" s="756"/>
      <c r="CH16" s="767" t="s">
        <v>538</v>
      </c>
      <c r="CI16" s="768"/>
      <c r="CJ16" s="768"/>
      <c r="CK16" s="768"/>
      <c r="CL16" s="769"/>
      <c r="CM16" s="767" t="s">
        <v>538</v>
      </c>
      <c r="CN16" s="768"/>
      <c r="CO16" s="768"/>
      <c r="CP16" s="768"/>
      <c r="CQ16" s="769"/>
      <c r="CR16" s="767">
        <v>5</v>
      </c>
      <c r="CS16" s="768"/>
      <c r="CT16" s="768"/>
      <c r="CU16" s="768"/>
      <c r="CV16" s="769"/>
      <c r="CW16" s="767" t="s">
        <v>539</v>
      </c>
      <c r="CX16" s="768"/>
      <c r="CY16" s="768"/>
      <c r="CZ16" s="768"/>
      <c r="DA16" s="769"/>
      <c r="DB16" s="767" t="s">
        <v>562</v>
      </c>
      <c r="DC16" s="768"/>
      <c r="DD16" s="768"/>
      <c r="DE16" s="768"/>
      <c r="DF16" s="769"/>
      <c r="DG16" s="767" t="s">
        <v>562</v>
      </c>
      <c r="DH16" s="768"/>
      <c r="DI16" s="768"/>
      <c r="DJ16" s="768"/>
      <c r="DK16" s="769"/>
      <c r="DL16" s="767" t="s">
        <v>562</v>
      </c>
      <c r="DM16" s="768"/>
      <c r="DN16" s="768"/>
      <c r="DO16" s="768"/>
      <c r="DP16" s="769"/>
      <c r="DQ16" s="767" t="s">
        <v>562</v>
      </c>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t="s">
        <v>557</v>
      </c>
      <c r="BT17" s="755"/>
      <c r="BU17" s="755"/>
      <c r="BV17" s="755"/>
      <c r="BW17" s="755"/>
      <c r="BX17" s="755"/>
      <c r="BY17" s="755"/>
      <c r="BZ17" s="755"/>
      <c r="CA17" s="755"/>
      <c r="CB17" s="755"/>
      <c r="CC17" s="755"/>
      <c r="CD17" s="755"/>
      <c r="CE17" s="755"/>
      <c r="CF17" s="755"/>
      <c r="CG17" s="756"/>
      <c r="CH17" s="767" t="s">
        <v>538</v>
      </c>
      <c r="CI17" s="768"/>
      <c r="CJ17" s="768"/>
      <c r="CK17" s="768"/>
      <c r="CL17" s="769"/>
      <c r="CM17" s="767" t="s">
        <v>538</v>
      </c>
      <c r="CN17" s="768"/>
      <c r="CO17" s="768"/>
      <c r="CP17" s="768"/>
      <c r="CQ17" s="769"/>
      <c r="CR17" s="767">
        <v>6</v>
      </c>
      <c r="CS17" s="768"/>
      <c r="CT17" s="768"/>
      <c r="CU17" s="768"/>
      <c r="CV17" s="769"/>
      <c r="CW17" s="767" t="s">
        <v>538</v>
      </c>
      <c r="CX17" s="768"/>
      <c r="CY17" s="768"/>
      <c r="CZ17" s="768"/>
      <c r="DA17" s="769"/>
      <c r="DB17" s="767" t="s">
        <v>562</v>
      </c>
      <c r="DC17" s="768"/>
      <c r="DD17" s="768"/>
      <c r="DE17" s="768"/>
      <c r="DF17" s="769"/>
      <c r="DG17" s="767" t="s">
        <v>562</v>
      </c>
      <c r="DH17" s="768"/>
      <c r="DI17" s="768"/>
      <c r="DJ17" s="768"/>
      <c r="DK17" s="769"/>
      <c r="DL17" s="767" t="s">
        <v>562</v>
      </c>
      <c r="DM17" s="768"/>
      <c r="DN17" s="768"/>
      <c r="DO17" s="768"/>
      <c r="DP17" s="769"/>
      <c r="DQ17" s="767" t="s">
        <v>562</v>
      </c>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t="s">
        <v>559</v>
      </c>
      <c r="BT18" s="755"/>
      <c r="BU18" s="755"/>
      <c r="BV18" s="755"/>
      <c r="BW18" s="755"/>
      <c r="BX18" s="755"/>
      <c r="BY18" s="755"/>
      <c r="BZ18" s="755"/>
      <c r="CA18" s="755"/>
      <c r="CB18" s="755"/>
      <c r="CC18" s="755"/>
      <c r="CD18" s="755"/>
      <c r="CE18" s="755"/>
      <c r="CF18" s="755"/>
      <c r="CG18" s="756"/>
      <c r="CH18" s="767">
        <v>161</v>
      </c>
      <c r="CI18" s="768"/>
      <c r="CJ18" s="768"/>
      <c r="CK18" s="768"/>
      <c r="CL18" s="769"/>
      <c r="CM18" s="767">
        <v>571</v>
      </c>
      <c r="CN18" s="768"/>
      <c r="CO18" s="768"/>
      <c r="CP18" s="768"/>
      <c r="CQ18" s="769"/>
      <c r="CR18" s="767">
        <v>10</v>
      </c>
      <c r="CS18" s="768"/>
      <c r="CT18" s="768"/>
      <c r="CU18" s="768"/>
      <c r="CV18" s="769"/>
      <c r="CW18" s="767">
        <v>13</v>
      </c>
      <c r="CX18" s="768"/>
      <c r="CY18" s="768"/>
      <c r="CZ18" s="768"/>
      <c r="DA18" s="769"/>
      <c r="DB18" s="767">
        <v>450</v>
      </c>
      <c r="DC18" s="768"/>
      <c r="DD18" s="768"/>
      <c r="DE18" s="768"/>
      <c r="DF18" s="769"/>
      <c r="DG18" s="767" t="s">
        <v>562</v>
      </c>
      <c r="DH18" s="768"/>
      <c r="DI18" s="768"/>
      <c r="DJ18" s="768"/>
      <c r="DK18" s="769"/>
      <c r="DL18" s="767" t="s">
        <v>562</v>
      </c>
      <c r="DM18" s="768"/>
      <c r="DN18" s="768"/>
      <c r="DO18" s="768"/>
      <c r="DP18" s="769"/>
      <c r="DQ18" s="767" t="s">
        <v>562</v>
      </c>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t="s">
        <v>558</v>
      </c>
      <c r="BT19" s="755"/>
      <c r="BU19" s="755"/>
      <c r="BV19" s="755"/>
      <c r="BW19" s="755"/>
      <c r="BX19" s="755"/>
      <c r="BY19" s="755"/>
      <c r="BZ19" s="755"/>
      <c r="CA19" s="755"/>
      <c r="CB19" s="755"/>
      <c r="CC19" s="755"/>
      <c r="CD19" s="755"/>
      <c r="CE19" s="755"/>
      <c r="CF19" s="755"/>
      <c r="CG19" s="756"/>
      <c r="CH19" s="767" t="s">
        <v>538</v>
      </c>
      <c r="CI19" s="768"/>
      <c r="CJ19" s="768"/>
      <c r="CK19" s="768"/>
      <c r="CL19" s="769"/>
      <c r="CM19" s="767" t="s">
        <v>538</v>
      </c>
      <c r="CN19" s="768"/>
      <c r="CO19" s="768"/>
      <c r="CP19" s="768"/>
      <c r="CQ19" s="769"/>
      <c r="CR19" s="767">
        <v>14</v>
      </c>
      <c r="CS19" s="768"/>
      <c r="CT19" s="768"/>
      <c r="CU19" s="768"/>
      <c r="CV19" s="769"/>
      <c r="CW19" s="767" t="s">
        <v>538</v>
      </c>
      <c r="CX19" s="768"/>
      <c r="CY19" s="768"/>
      <c r="CZ19" s="768"/>
      <c r="DA19" s="769"/>
      <c r="DB19" s="767" t="s">
        <v>562</v>
      </c>
      <c r="DC19" s="768"/>
      <c r="DD19" s="768"/>
      <c r="DE19" s="768"/>
      <c r="DF19" s="769"/>
      <c r="DG19" s="767" t="s">
        <v>562</v>
      </c>
      <c r="DH19" s="768"/>
      <c r="DI19" s="768"/>
      <c r="DJ19" s="768"/>
      <c r="DK19" s="769"/>
      <c r="DL19" s="767" t="s">
        <v>562</v>
      </c>
      <c r="DM19" s="768"/>
      <c r="DN19" s="768"/>
      <c r="DO19" s="768"/>
      <c r="DP19" s="769"/>
      <c r="DQ19" s="767" t="s">
        <v>562</v>
      </c>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t="s">
        <v>561</v>
      </c>
      <c r="BT20" s="755"/>
      <c r="BU20" s="755"/>
      <c r="BV20" s="755"/>
      <c r="BW20" s="755"/>
      <c r="BX20" s="755"/>
      <c r="BY20" s="755"/>
      <c r="BZ20" s="755"/>
      <c r="CA20" s="755"/>
      <c r="CB20" s="755"/>
      <c r="CC20" s="755"/>
      <c r="CD20" s="755"/>
      <c r="CE20" s="755"/>
      <c r="CF20" s="755"/>
      <c r="CG20" s="756"/>
      <c r="CH20" s="767">
        <v>8</v>
      </c>
      <c r="CI20" s="768"/>
      <c r="CJ20" s="768"/>
      <c r="CK20" s="768"/>
      <c r="CL20" s="769"/>
      <c r="CM20" s="767">
        <v>693</v>
      </c>
      <c r="CN20" s="768"/>
      <c r="CO20" s="768"/>
      <c r="CP20" s="768"/>
      <c r="CQ20" s="769"/>
      <c r="CR20" s="767">
        <v>47</v>
      </c>
      <c r="CS20" s="768"/>
      <c r="CT20" s="768"/>
      <c r="CU20" s="768"/>
      <c r="CV20" s="769"/>
      <c r="CW20" s="767" t="s">
        <v>538</v>
      </c>
      <c r="CX20" s="768"/>
      <c r="CY20" s="768"/>
      <c r="CZ20" s="768"/>
      <c r="DA20" s="769"/>
      <c r="DB20" s="767">
        <v>300</v>
      </c>
      <c r="DC20" s="768"/>
      <c r="DD20" s="768"/>
      <c r="DE20" s="768"/>
      <c r="DF20" s="769"/>
      <c r="DG20" s="767" t="s">
        <v>562</v>
      </c>
      <c r="DH20" s="768"/>
      <c r="DI20" s="768"/>
      <c r="DJ20" s="768"/>
      <c r="DK20" s="769"/>
      <c r="DL20" s="767" t="s">
        <v>562</v>
      </c>
      <c r="DM20" s="768"/>
      <c r="DN20" s="768"/>
      <c r="DO20" s="768"/>
      <c r="DP20" s="769"/>
      <c r="DQ20" s="767" t="s">
        <v>562</v>
      </c>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72695</v>
      </c>
      <c r="R23" s="780"/>
      <c r="S23" s="780"/>
      <c r="T23" s="780"/>
      <c r="U23" s="780"/>
      <c r="V23" s="780">
        <v>68531</v>
      </c>
      <c r="W23" s="780"/>
      <c r="X23" s="780"/>
      <c r="Y23" s="780"/>
      <c r="Z23" s="780"/>
      <c r="AA23" s="780">
        <v>4164</v>
      </c>
      <c r="AB23" s="780"/>
      <c r="AC23" s="780"/>
      <c r="AD23" s="780"/>
      <c r="AE23" s="781"/>
      <c r="AF23" s="782">
        <v>2936</v>
      </c>
      <c r="AG23" s="780"/>
      <c r="AH23" s="780"/>
      <c r="AI23" s="780"/>
      <c r="AJ23" s="783"/>
      <c r="AK23" s="784"/>
      <c r="AL23" s="785"/>
      <c r="AM23" s="785"/>
      <c r="AN23" s="785"/>
      <c r="AO23" s="785"/>
      <c r="AP23" s="780">
        <v>50457</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16494</v>
      </c>
      <c r="R28" s="809"/>
      <c r="S28" s="809"/>
      <c r="T28" s="809"/>
      <c r="U28" s="809"/>
      <c r="V28" s="809">
        <v>16135</v>
      </c>
      <c r="W28" s="809"/>
      <c r="X28" s="809"/>
      <c r="Y28" s="809"/>
      <c r="Z28" s="809"/>
      <c r="AA28" s="809">
        <v>359</v>
      </c>
      <c r="AB28" s="809"/>
      <c r="AC28" s="809"/>
      <c r="AD28" s="809"/>
      <c r="AE28" s="810"/>
      <c r="AF28" s="811">
        <v>359</v>
      </c>
      <c r="AG28" s="809"/>
      <c r="AH28" s="809"/>
      <c r="AI28" s="809"/>
      <c r="AJ28" s="812"/>
      <c r="AK28" s="813">
        <v>1055</v>
      </c>
      <c r="AL28" s="804"/>
      <c r="AM28" s="804"/>
      <c r="AN28" s="804"/>
      <c r="AO28" s="804"/>
      <c r="AP28" s="804" t="s">
        <v>537</v>
      </c>
      <c r="AQ28" s="804"/>
      <c r="AR28" s="804"/>
      <c r="AS28" s="804"/>
      <c r="AT28" s="804"/>
      <c r="AU28" s="804" t="s">
        <v>538</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12142</v>
      </c>
      <c r="R29" s="745"/>
      <c r="S29" s="745"/>
      <c r="T29" s="745"/>
      <c r="U29" s="745"/>
      <c r="V29" s="745">
        <v>11926</v>
      </c>
      <c r="W29" s="745"/>
      <c r="X29" s="745"/>
      <c r="Y29" s="745"/>
      <c r="Z29" s="745"/>
      <c r="AA29" s="745">
        <v>216</v>
      </c>
      <c r="AB29" s="745"/>
      <c r="AC29" s="745"/>
      <c r="AD29" s="745"/>
      <c r="AE29" s="746"/>
      <c r="AF29" s="747">
        <v>216</v>
      </c>
      <c r="AG29" s="748"/>
      <c r="AH29" s="748"/>
      <c r="AI29" s="748"/>
      <c r="AJ29" s="749"/>
      <c r="AK29" s="816">
        <v>1750</v>
      </c>
      <c r="AL29" s="817"/>
      <c r="AM29" s="817"/>
      <c r="AN29" s="817"/>
      <c r="AO29" s="817"/>
      <c r="AP29" s="817" t="s">
        <v>538</v>
      </c>
      <c r="AQ29" s="817"/>
      <c r="AR29" s="817"/>
      <c r="AS29" s="817"/>
      <c r="AT29" s="817"/>
      <c r="AU29" s="817" t="s">
        <v>538</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2143</v>
      </c>
      <c r="R30" s="745"/>
      <c r="S30" s="745"/>
      <c r="T30" s="745"/>
      <c r="U30" s="745"/>
      <c r="V30" s="745">
        <v>2135</v>
      </c>
      <c r="W30" s="745"/>
      <c r="X30" s="745"/>
      <c r="Y30" s="745"/>
      <c r="Z30" s="745"/>
      <c r="AA30" s="745">
        <v>8</v>
      </c>
      <c r="AB30" s="745"/>
      <c r="AC30" s="745"/>
      <c r="AD30" s="745"/>
      <c r="AE30" s="746"/>
      <c r="AF30" s="747">
        <v>8</v>
      </c>
      <c r="AG30" s="748"/>
      <c r="AH30" s="748"/>
      <c r="AI30" s="748"/>
      <c r="AJ30" s="749"/>
      <c r="AK30" s="816">
        <v>305</v>
      </c>
      <c r="AL30" s="817"/>
      <c r="AM30" s="817"/>
      <c r="AN30" s="817"/>
      <c r="AO30" s="817"/>
      <c r="AP30" s="817" t="s">
        <v>539</v>
      </c>
      <c r="AQ30" s="817"/>
      <c r="AR30" s="817"/>
      <c r="AS30" s="817"/>
      <c r="AT30" s="817"/>
      <c r="AU30" s="817" t="s">
        <v>538</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657</v>
      </c>
      <c r="R31" s="745"/>
      <c r="S31" s="745"/>
      <c r="T31" s="745"/>
      <c r="U31" s="745"/>
      <c r="V31" s="745">
        <v>657</v>
      </c>
      <c r="W31" s="745"/>
      <c r="X31" s="745"/>
      <c r="Y31" s="745"/>
      <c r="Z31" s="745"/>
      <c r="AA31" s="745">
        <v>0</v>
      </c>
      <c r="AB31" s="745"/>
      <c r="AC31" s="745"/>
      <c r="AD31" s="745"/>
      <c r="AE31" s="746"/>
      <c r="AF31" s="747">
        <v>0</v>
      </c>
      <c r="AG31" s="748"/>
      <c r="AH31" s="748"/>
      <c r="AI31" s="748"/>
      <c r="AJ31" s="749"/>
      <c r="AK31" s="816">
        <v>77</v>
      </c>
      <c r="AL31" s="817"/>
      <c r="AM31" s="817"/>
      <c r="AN31" s="817"/>
      <c r="AO31" s="817"/>
      <c r="AP31" s="817" t="s">
        <v>539</v>
      </c>
      <c r="AQ31" s="817"/>
      <c r="AR31" s="817"/>
      <c r="AS31" s="817"/>
      <c r="AT31" s="817"/>
      <c r="AU31" s="817" t="s">
        <v>539</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3415</v>
      </c>
      <c r="R32" s="745"/>
      <c r="S32" s="745"/>
      <c r="T32" s="745"/>
      <c r="U32" s="745"/>
      <c r="V32" s="745">
        <v>3302</v>
      </c>
      <c r="W32" s="745"/>
      <c r="X32" s="745"/>
      <c r="Y32" s="745"/>
      <c r="Z32" s="745"/>
      <c r="AA32" s="745">
        <v>113</v>
      </c>
      <c r="AB32" s="745"/>
      <c r="AC32" s="745"/>
      <c r="AD32" s="745"/>
      <c r="AE32" s="746"/>
      <c r="AF32" s="747">
        <v>2025</v>
      </c>
      <c r="AG32" s="748"/>
      <c r="AH32" s="748"/>
      <c r="AI32" s="748"/>
      <c r="AJ32" s="749"/>
      <c r="AK32" s="816">
        <v>12</v>
      </c>
      <c r="AL32" s="817"/>
      <c r="AM32" s="817"/>
      <c r="AN32" s="817"/>
      <c r="AO32" s="817"/>
      <c r="AP32" s="817">
        <v>14316</v>
      </c>
      <c r="AQ32" s="817"/>
      <c r="AR32" s="817"/>
      <c r="AS32" s="817"/>
      <c r="AT32" s="817"/>
      <c r="AU32" s="817">
        <v>515</v>
      </c>
      <c r="AV32" s="817"/>
      <c r="AW32" s="817"/>
      <c r="AX32" s="817"/>
      <c r="AY32" s="817"/>
      <c r="AZ32" s="818"/>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10</v>
      </c>
      <c r="R33" s="745"/>
      <c r="S33" s="745"/>
      <c r="T33" s="745"/>
      <c r="U33" s="745"/>
      <c r="V33" s="745">
        <v>10</v>
      </c>
      <c r="W33" s="745"/>
      <c r="X33" s="745"/>
      <c r="Y33" s="745"/>
      <c r="Z33" s="745"/>
      <c r="AA33" s="745" t="s">
        <v>537</v>
      </c>
      <c r="AB33" s="745"/>
      <c r="AC33" s="745"/>
      <c r="AD33" s="745"/>
      <c r="AE33" s="746"/>
      <c r="AF33" s="747">
        <v>21</v>
      </c>
      <c r="AG33" s="748"/>
      <c r="AH33" s="748"/>
      <c r="AI33" s="748"/>
      <c r="AJ33" s="749"/>
      <c r="AK33" s="816">
        <v>10</v>
      </c>
      <c r="AL33" s="817"/>
      <c r="AM33" s="817"/>
      <c r="AN33" s="817"/>
      <c r="AO33" s="817"/>
      <c r="AP33" s="817">
        <v>18</v>
      </c>
      <c r="AQ33" s="817"/>
      <c r="AR33" s="817"/>
      <c r="AS33" s="817"/>
      <c r="AT33" s="817"/>
      <c r="AU33" s="817">
        <v>9371</v>
      </c>
      <c r="AV33" s="817"/>
      <c r="AW33" s="817"/>
      <c r="AX33" s="817"/>
      <c r="AY33" s="817"/>
      <c r="AZ33" s="818"/>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385</v>
      </c>
      <c r="C34" s="742"/>
      <c r="D34" s="742"/>
      <c r="E34" s="742"/>
      <c r="F34" s="742"/>
      <c r="G34" s="742"/>
      <c r="H34" s="742"/>
      <c r="I34" s="742"/>
      <c r="J34" s="742"/>
      <c r="K34" s="742"/>
      <c r="L34" s="742"/>
      <c r="M34" s="742"/>
      <c r="N34" s="742"/>
      <c r="O34" s="742"/>
      <c r="P34" s="743"/>
      <c r="Q34" s="744">
        <v>3011</v>
      </c>
      <c r="R34" s="745"/>
      <c r="S34" s="745"/>
      <c r="T34" s="745"/>
      <c r="U34" s="745"/>
      <c r="V34" s="745">
        <v>3011</v>
      </c>
      <c r="W34" s="745"/>
      <c r="X34" s="745"/>
      <c r="Y34" s="745"/>
      <c r="Z34" s="745"/>
      <c r="AA34" s="745" t="s">
        <v>538</v>
      </c>
      <c r="AB34" s="745"/>
      <c r="AC34" s="745"/>
      <c r="AD34" s="745"/>
      <c r="AE34" s="746"/>
      <c r="AF34" s="747">
        <v>155</v>
      </c>
      <c r="AG34" s="748"/>
      <c r="AH34" s="748"/>
      <c r="AI34" s="748"/>
      <c r="AJ34" s="749"/>
      <c r="AK34" s="816">
        <v>242</v>
      </c>
      <c r="AL34" s="817"/>
      <c r="AM34" s="817"/>
      <c r="AN34" s="817"/>
      <c r="AO34" s="817"/>
      <c r="AP34" s="817">
        <v>16440</v>
      </c>
      <c r="AQ34" s="817"/>
      <c r="AR34" s="817"/>
      <c r="AS34" s="817"/>
      <c r="AT34" s="817"/>
      <c r="AU34" s="817">
        <v>13</v>
      </c>
      <c r="AV34" s="817"/>
      <c r="AW34" s="817"/>
      <c r="AX34" s="817"/>
      <c r="AY34" s="817"/>
      <c r="AZ34" s="818"/>
      <c r="BA34" s="818"/>
      <c r="BB34" s="818"/>
      <c r="BC34" s="818"/>
      <c r="BD34" s="818"/>
      <c r="BE34" s="814" t="s">
        <v>383</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386</v>
      </c>
      <c r="C35" s="742"/>
      <c r="D35" s="742"/>
      <c r="E35" s="742"/>
      <c r="F35" s="742"/>
      <c r="G35" s="742"/>
      <c r="H35" s="742"/>
      <c r="I35" s="742"/>
      <c r="J35" s="742"/>
      <c r="K35" s="742"/>
      <c r="L35" s="742"/>
      <c r="M35" s="742"/>
      <c r="N35" s="742"/>
      <c r="O35" s="742"/>
      <c r="P35" s="743"/>
      <c r="Q35" s="744">
        <v>328</v>
      </c>
      <c r="R35" s="745"/>
      <c r="S35" s="745"/>
      <c r="T35" s="745"/>
      <c r="U35" s="745"/>
      <c r="V35" s="745">
        <v>317</v>
      </c>
      <c r="W35" s="745"/>
      <c r="X35" s="745"/>
      <c r="Y35" s="745"/>
      <c r="Z35" s="745"/>
      <c r="AA35" s="745">
        <v>11</v>
      </c>
      <c r="AB35" s="745"/>
      <c r="AC35" s="745"/>
      <c r="AD35" s="745"/>
      <c r="AE35" s="746"/>
      <c r="AF35" s="747">
        <v>0</v>
      </c>
      <c r="AG35" s="748"/>
      <c r="AH35" s="748"/>
      <c r="AI35" s="748"/>
      <c r="AJ35" s="749"/>
      <c r="AK35" s="816">
        <v>79</v>
      </c>
      <c r="AL35" s="817"/>
      <c r="AM35" s="817"/>
      <c r="AN35" s="817"/>
      <c r="AO35" s="817"/>
      <c r="AP35" s="817">
        <v>548</v>
      </c>
      <c r="AQ35" s="817"/>
      <c r="AR35" s="817"/>
      <c r="AS35" s="817"/>
      <c r="AT35" s="817"/>
      <c r="AU35" s="817">
        <v>464</v>
      </c>
      <c r="AV35" s="817"/>
      <c r="AW35" s="817"/>
      <c r="AX35" s="817"/>
      <c r="AY35" s="817"/>
      <c r="AZ35" s="818"/>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388</v>
      </c>
      <c r="C36" s="742"/>
      <c r="D36" s="742"/>
      <c r="E36" s="742"/>
      <c r="F36" s="742"/>
      <c r="G36" s="742"/>
      <c r="H36" s="742"/>
      <c r="I36" s="742"/>
      <c r="J36" s="742"/>
      <c r="K36" s="742"/>
      <c r="L36" s="742"/>
      <c r="M36" s="742"/>
      <c r="N36" s="742"/>
      <c r="O36" s="742"/>
      <c r="P36" s="743"/>
      <c r="Q36" s="744">
        <v>85</v>
      </c>
      <c r="R36" s="745"/>
      <c r="S36" s="745"/>
      <c r="T36" s="745"/>
      <c r="U36" s="745"/>
      <c r="V36" s="745">
        <v>85</v>
      </c>
      <c r="W36" s="745"/>
      <c r="X36" s="745"/>
      <c r="Y36" s="745"/>
      <c r="Z36" s="745"/>
      <c r="AA36" s="745" t="s">
        <v>538</v>
      </c>
      <c r="AB36" s="745"/>
      <c r="AC36" s="745"/>
      <c r="AD36" s="745"/>
      <c r="AE36" s="746"/>
      <c r="AF36" s="747" t="s">
        <v>111</v>
      </c>
      <c r="AG36" s="748"/>
      <c r="AH36" s="748"/>
      <c r="AI36" s="748"/>
      <c r="AJ36" s="749"/>
      <c r="AK36" s="816">
        <v>37</v>
      </c>
      <c r="AL36" s="817"/>
      <c r="AM36" s="817"/>
      <c r="AN36" s="817"/>
      <c r="AO36" s="817"/>
      <c r="AP36" s="817" t="s">
        <v>538</v>
      </c>
      <c r="AQ36" s="817"/>
      <c r="AR36" s="817"/>
      <c r="AS36" s="817"/>
      <c r="AT36" s="817"/>
      <c r="AU36" s="817" t="s">
        <v>538</v>
      </c>
      <c r="AV36" s="817"/>
      <c r="AW36" s="817"/>
      <c r="AX36" s="817"/>
      <c r="AY36" s="817"/>
      <c r="AZ36" s="818"/>
      <c r="BA36" s="818"/>
      <c r="BB36" s="818"/>
      <c r="BC36" s="818"/>
      <c r="BD36" s="818"/>
      <c r="BE36" s="814" t="s">
        <v>387</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389</v>
      </c>
      <c r="C37" s="742"/>
      <c r="D37" s="742"/>
      <c r="E37" s="742"/>
      <c r="F37" s="742"/>
      <c r="G37" s="742"/>
      <c r="H37" s="742"/>
      <c r="I37" s="742"/>
      <c r="J37" s="742"/>
      <c r="K37" s="742"/>
      <c r="L37" s="742"/>
      <c r="M37" s="742"/>
      <c r="N37" s="742"/>
      <c r="O37" s="742"/>
      <c r="P37" s="743"/>
      <c r="Q37" s="744">
        <v>21</v>
      </c>
      <c r="R37" s="745"/>
      <c r="S37" s="745"/>
      <c r="T37" s="745"/>
      <c r="U37" s="745"/>
      <c r="V37" s="745">
        <v>21</v>
      </c>
      <c r="W37" s="745"/>
      <c r="X37" s="745"/>
      <c r="Y37" s="745"/>
      <c r="Z37" s="745"/>
      <c r="AA37" s="745" t="s">
        <v>538</v>
      </c>
      <c r="AB37" s="745"/>
      <c r="AC37" s="745"/>
      <c r="AD37" s="745"/>
      <c r="AE37" s="746"/>
      <c r="AF37" s="747" t="s">
        <v>111</v>
      </c>
      <c r="AG37" s="748"/>
      <c r="AH37" s="748"/>
      <c r="AI37" s="748"/>
      <c r="AJ37" s="749"/>
      <c r="AK37" s="816">
        <v>12</v>
      </c>
      <c r="AL37" s="817"/>
      <c r="AM37" s="817"/>
      <c r="AN37" s="817"/>
      <c r="AO37" s="817"/>
      <c r="AP37" s="817">
        <v>142</v>
      </c>
      <c r="AQ37" s="817"/>
      <c r="AR37" s="817"/>
      <c r="AS37" s="817"/>
      <c r="AT37" s="817"/>
      <c r="AU37" s="817">
        <v>142</v>
      </c>
      <c r="AV37" s="817"/>
      <c r="AW37" s="817"/>
      <c r="AX37" s="817"/>
      <c r="AY37" s="817"/>
      <c r="AZ37" s="818"/>
      <c r="BA37" s="818"/>
      <c r="BB37" s="818"/>
      <c r="BC37" s="818"/>
      <c r="BD37" s="818"/>
      <c r="BE37" s="814" t="s">
        <v>387</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390</v>
      </c>
      <c r="C38" s="742"/>
      <c r="D38" s="742"/>
      <c r="E38" s="742"/>
      <c r="F38" s="742"/>
      <c r="G38" s="742"/>
      <c r="H38" s="742"/>
      <c r="I38" s="742"/>
      <c r="J38" s="742"/>
      <c r="K38" s="742"/>
      <c r="L38" s="742"/>
      <c r="M38" s="742"/>
      <c r="N38" s="742"/>
      <c r="O38" s="742"/>
      <c r="P38" s="743"/>
      <c r="Q38" s="744">
        <v>333</v>
      </c>
      <c r="R38" s="745"/>
      <c r="S38" s="745"/>
      <c r="T38" s="745"/>
      <c r="U38" s="745"/>
      <c r="V38" s="745">
        <v>333</v>
      </c>
      <c r="W38" s="745"/>
      <c r="X38" s="745"/>
      <c r="Y38" s="745"/>
      <c r="Z38" s="745"/>
      <c r="AA38" s="745" t="s">
        <v>538</v>
      </c>
      <c r="AB38" s="745"/>
      <c r="AC38" s="745"/>
      <c r="AD38" s="745"/>
      <c r="AE38" s="746"/>
      <c r="AF38" s="747" t="s">
        <v>111</v>
      </c>
      <c r="AG38" s="748"/>
      <c r="AH38" s="748"/>
      <c r="AI38" s="748"/>
      <c r="AJ38" s="749"/>
      <c r="AK38" s="816">
        <v>220</v>
      </c>
      <c r="AL38" s="817"/>
      <c r="AM38" s="817"/>
      <c r="AN38" s="817"/>
      <c r="AO38" s="817"/>
      <c r="AP38" s="817" t="s">
        <v>538</v>
      </c>
      <c r="AQ38" s="817"/>
      <c r="AR38" s="817"/>
      <c r="AS38" s="817"/>
      <c r="AT38" s="817"/>
      <c r="AU38" s="817" t="s">
        <v>538</v>
      </c>
      <c r="AV38" s="817"/>
      <c r="AW38" s="817"/>
      <c r="AX38" s="817"/>
      <c r="AY38" s="817"/>
      <c r="AZ38" s="818"/>
      <c r="BA38" s="818"/>
      <c r="BB38" s="818"/>
      <c r="BC38" s="818"/>
      <c r="BD38" s="818"/>
      <c r="BE38" s="814" t="s">
        <v>387</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2784</v>
      </c>
      <c r="AG63" s="828"/>
      <c r="AH63" s="828"/>
      <c r="AI63" s="828"/>
      <c r="AJ63" s="829"/>
      <c r="AK63" s="830"/>
      <c r="AL63" s="825"/>
      <c r="AM63" s="825"/>
      <c r="AN63" s="825"/>
      <c r="AO63" s="825"/>
      <c r="AP63" s="828">
        <v>31463</v>
      </c>
      <c r="AQ63" s="828"/>
      <c r="AR63" s="828"/>
      <c r="AS63" s="828"/>
      <c r="AT63" s="828"/>
      <c r="AU63" s="828">
        <v>10506</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395</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540</v>
      </c>
      <c r="C68" s="856"/>
      <c r="D68" s="856"/>
      <c r="E68" s="856"/>
      <c r="F68" s="856"/>
      <c r="G68" s="856"/>
      <c r="H68" s="856"/>
      <c r="I68" s="856"/>
      <c r="J68" s="856"/>
      <c r="K68" s="856"/>
      <c r="L68" s="856"/>
      <c r="M68" s="856"/>
      <c r="N68" s="856"/>
      <c r="O68" s="856"/>
      <c r="P68" s="857"/>
      <c r="Q68" s="858">
        <v>30422</v>
      </c>
      <c r="R68" s="852"/>
      <c r="S68" s="852"/>
      <c r="T68" s="852"/>
      <c r="U68" s="852"/>
      <c r="V68" s="852">
        <v>30397</v>
      </c>
      <c r="W68" s="852"/>
      <c r="X68" s="852"/>
      <c r="Y68" s="852"/>
      <c r="Z68" s="852"/>
      <c r="AA68" s="852">
        <v>26</v>
      </c>
      <c r="AB68" s="852"/>
      <c r="AC68" s="852"/>
      <c r="AD68" s="852"/>
      <c r="AE68" s="852"/>
      <c r="AF68" s="852">
        <v>26</v>
      </c>
      <c r="AG68" s="852"/>
      <c r="AH68" s="852"/>
      <c r="AI68" s="852"/>
      <c r="AJ68" s="852"/>
      <c r="AK68" s="852">
        <v>740</v>
      </c>
      <c r="AL68" s="852"/>
      <c r="AM68" s="852"/>
      <c r="AN68" s="852"/>
      <c r="AO68" s="852"/>
      <c r="AP68" s="852" t="s">
        <v>560</v>
      </c>
      <c r="AQ68" s="852"/>
      <c r="AR68" s="852"/>
      <c r="AS68" s="852"/>
      <c r="AT68" s="852"/>
      <c r="AU68" s="852" t="s">
        <v>538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541</v>
      </c>
      <c r="C69" s="860"/>
      <c r="D69" s="860"/>
      <c r="E69" s="860"/>
      <c r="F69" s="860"/>
      <c r="G69" s="860"/>
      <c r="H69" s="860"/>
      <c r="I69" s="860"/>
      <c r="J69" s="860"/>
      <c r="K69" s="860"/>
      <c r="L69" s="860"/>
      <c r="M69" s="860"/>
      <c r="N69" s="860"/>
      <c r="O69" s="860"/>
      <c r="P69" s="861"/>
      <c r="Q69" s="862">
        <v>221</v>
      </c>
      <c r="R69" s="817"/>
      <c r="S69" s="817"/>
      <c r="T69" s="817"/>
      <c r="U69" s="817"/>
      <c r="V69" s="817">
        <v>221</v>
      </c>
      <c r="W69" s="817"/>
      <c r="X69" s="817"/>
      <c r="Y69" s="817"/>
      <c r="Z69" s="817"/>
      <c r="AA69" s="817">
        <v>1</v>
      </c>
      <c r="AB69" s="817"/>
      <c r="AC69" s="817"/>
      <c r="AD69" s="817"/>
      <c r="AE69" s="817"/>
      <c r="AF69" s="817">
        <v>1</v>
      </c>
      <c r="AG69" s="817"/>
      <c r="AH69" s="817"/>
      <c r="AI69" s="817"/>
      <c r="AJ69" s="817"/>
      <c r="AK69" s="817">
        <v>57</v>
      </c>
      <c r="AL69" s="817"/>
      <c r="AM69" s="817"/>
      <c r="AN69" s="817"/>
      <c r="AO69" s="817"/>
      <c r="AP69" s="817" t="s">
        <v>538</v>
      </c>
      <c r="AQ69" s="817"/>
      <c r="AR69" s="817"/>
      <c r="AS69" s="817"/>
      <c r="AT69" s="817"/>
      <c r="AU69" s="817" t="s">
        <v>538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542</v>
      </c>
      <c r="C70" s="860"/>
      <c r="D70" s="860"/>
      <c r="E70" s="860"/>
      <c r="F70" s="860"/>
      <c r="G70" s="860"/>
      <c r="H70" s="860"/>
      <c r="I70" s="860"/>
      <c r="J70" s="860"/>
      <c r="K70" s="860"/>
      <c r="L70" s="860"/>
      <c r="M70" s="860"/>
      <c r="N70" s="860"/>
      <c r="O70" s="860"/>
      <c r="P70" s="861"/>
      <c r="Q70" s="862">
        <v>511</v>
      </c>
      <c r="R70" s="817"/>
      <c r="S70" s="817"/>
      <c r="T70" s="817"/>
      <c r="U70" s="817"/>
      <c r="V70" s="817">
        <v>343</v>
      </c>
      <c r="W70" s="817"/>
      <c r="X70" s="817"/>
      <c r="Y70" s="817"/>
      <c r="Z70" s="817"/>
      <c r="AA70" s="817">
        <v>168</v>
      </c>
      <c r="AB70" s="817"/>
      <c r="AC70" s="817"/>
      <c r="AD70" s="817"/>
      <c r="AE70" s="817"/>
      <c r="AF70" s="817">
        <v>168</v>
      </c>
      <c r="AG70" s="817"/>
      <c r="AH70" s="817"/>
      <c r="AI70" s="817"/>
      <c r="AJ70" s="817"/>
      <c r="AK70" s="817" t="s">
        <v>538</v>
      </c>
      <c r="AL70" s="817"/>
      <c r="AM70" s="817"/>
      <c r="AN70" s="817"/>
      <c r="AO70" s="817"/>
      <c r="AP70" s="817" t="s">
        <v>538</v>
      </c>
      <c r="AQ70" s="817"/>
      <c r="AR70" s="817"/>
      <c r="AS70" s="817"/>
      <c r="AT70" s="817"/>
      <c r="AU70" s="817" t="s">
        <v>538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543</v>
      </c>
      <c r="C71" s="860"/>
      <c r="D71" s="860"/>
      <c r="E71" s="860"/>
      <c r="F71" s="860"/>
      <c r="G71" s="860"/>
      <c r="H71" s="860"/>
      <c r="I71" s="860"/>
      <c r="J71" s="860"/>
      <c r="K71" s="860"/>
      <c r="L71" s="860"/>
      <c r="M71" s="860"/>
      <c r="N71" s="860"/>
      <c r="O71" s="860"/>
      <c r="P71" s="861"/>
      <c r="Q71" s="862">
        <v>813</v>
      </c>
      <c r="R71" s="817"/>
      <c r="S71" s="817"/>
      <c r="T71" s="817"/>
      <c r="U71" s="817"/>
      <c r="V71" s="817">
        <v>808</v>
      </c>
      <c r="W71" s="817"/>
      <c r="X71" s="817"/>
      <c r="Y71" s="817"/>
      <c r="Z71" s="817"/>
      <c r="AA71" s="817">
        <v>5</v>
      </c>
      <c r="AB71" s="817"/>
      <c r="AC71" s="817"/>
      <c r="AD71" s="817"/>
      <c r="AE71" s="817"/>
      <c r="AF71" s="817">
        <v>5</v>
      </c>
      <c r="AG71" s="817"/>
      <c r="AH71" s="817"/>
      <c r="AI71" s="817"/>
      <c r="AJ71" s="817"/>
      <c r="AK71" s="817" t="s">
        <v>538</v>
      </c>
      <c r="AL71" s="817"/>
      <c r="AM71" s="817"/>
      <c r="AN71" s="817"/>
      <c r="AO71" s="817"/>
      <c r="AP71" s="817" t="s">
        <v>538</v>
      </c>
      <c r="AQ71" s="817"/>
      <c r="AR71" s="817"/>
      <c r="AS71" s="817"/>
      <c r="AT71" s="817"/>
      <c r="AU71" s="817" t="s">
        <v>539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544</v>
      </c>
      <c r="C72" s="860"/>
      <c r="D72" s="860"/>
      <c r="E72" s="860"/>
      <c r="F72" s="860"/>
      <c r="G72" s="860"/>
      <c r="H72" s="860"/>
      <c r="I72" s="860"/>
      <c r="J72" s="860"/>
      <c r="K72" s="860"/>
      <c r="L72" s="860"/>
      <c r="M72" s="860"/>
      <c r="N72" s="860"/>
      <c r="O72" s="860"/>
      <c r="P72" s="861"/>
      <c r="Q72" s="862">
        <v>280749</v>
      </c>
      <c r="R72" s="817"/>
      <c r="S72" s="817"/>
      <c r="T72" s="817"/>
      <c r="U72" s="817"/>
      <c r="V72" s="817">
        <v>275112</v>
      </c>
      <c r="W72" s="817"/>
      <c r="X72" s="817"/>
      <c r="Y72" s="817"/>
      <c r="Z72" s="817"/>
      <c r="AA72" s="817">
        <v>5638</v>
      </c>
      <c r="AB72" s="817"/>
      <c r="AC72" s="817"/>
      <c r="AD72" s="817"/>
      <c r="AE72" s="817"/>
      <c r="AF72" s="817">
        <v>5638</v>
      </c>
      <c r="AG72" s="817"/>
      <c r="AH72" s="817"/>
      <c r="AI72" s="817"/>
      <c r="AJ72" s="817"/>
      <c r="AK72" s="817">
        <v>2361</v>
      </c>
      <c r="AL72" s="817"/>
      <c r="AM72" s="817"/>
      <c r="AN72" s="817"/>
      <c r="AO72" s="817"/>
      <c r="AP72" s="817" t="s">
        <v>538</v>
      </c>
      <c r="AQ72" s="817"/>
      <c r="AR72" s="817"/>
      <c r="AS72" s="817"/>
      <c r="AT72" s="817"/>
      <c r="AU72" s="817" t="s">
        <v>538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545</v>
      </c>
      <c r="C73" s="860"/>
      <c r="D73" s="860"/>
      <c r="E73" s="860"/>
      <c r="F73" s="860"/>
      <c r="G73" s="860"/>
      <c r="H73" s="860"/>
      <c r="I73" s="860"/>
      <c r="J73" s="860"/>
      <c r="K73" s="860"/>
      <c r="L73" s="860"/>
      <c r="M73" s="860"/>
      <c r="N73" s="860"/>
      <c r="O73" s="860"/>
      <c r="P73" s="861"/>
      <c r="Q73" s="862">
        <v>5438</v>
      </c>
      <c r="R73" s="817"/>
      <c r="S73" s="817"/>
      <c r="T73" s="817"/>
      <c r="U73" s="817"/>
      <c r="V73" s="817">
        <v>5327</v>
      </c>
      <c r="W73" s="817"/>
      <c r="X73" s="817"/>
      <c r="Y73" s="817"/>
      <c r="Z73" s="817"/>
      <c r="AA73" s="817">
        <v>111</v>
      </c>
      <c r="AB73" s="817"/>
      <c r="AC73" s="817"/>
      <c r="AD73" s="817"/>
      <c r="AE73" s="817"/>
      <c r="AF73" s="817">
        <v>61</v>
      </c>
      <c r="AG73" s="817"/>
      <c r="AH73" s="817"/>
      <c r="AI73" s="817"/>
      <c r="AJ73" s="817"/>
      <c r="AK73" s="817" t="s">
        <v>538</v>
      </c>
      <c r="AL73" s="817"/>
      <c r="AM73" s="817"/>
      <c r="AN73" s="817"/>
      <c r="AO73" s="817"/>
      <c r="AP73" s="817">
        <v>16322</v>
      </c>
      <c r="AQ73" s="817"/>
      <c r="AR73" s="817"/>
      <c r="AS73" s="817"/>
      <c r="AT73" s="817"/>
      <c r="AU73" s="817">
        <v>5859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546</v>
      </c>
      <c r="C74" s="860"/>
      <c r="D74" s="860"/>
      <c r="E74" s="860"/>
      <c r="F74" s="860"/>
      <c r="G74" s="860"/>
      <c r="H74" s="860"/>
      <c r="I74" s="860"/>
      <c r="J74" s="860"/>
      <c r="K74" s="860"/>
      <c r="L74" s="860"/>
      <c r="M74" s="860"/>
      <c r="N74" s="860"/>
      <c r="O74" s="860"/>
      <c r="P74" s="861"/>
      <c r="Q74" s="862">
        <v>836</v>
      </c>
      <c r="R74" s="817"/>
      <c r="S74" s="817"/>
      <c r="T74" s="817"/>
      <c r="U74" s="817"/>
      <c r="V74" s="817">
        <v>833</v>
      </c>
      <c r="W74" s="817"/>
      <c r="X74" s="817"/>
      <c r="Y74" s="817"/>
      <c r="Z74" s="817"/>
      <c r="AA74" s="817">
        <v>3</v>
      </c>
      <c r="AB74" s="817"/>
      <c r="AC74" s="817"/>
      <c r="AD74" s="817"/>
      <c r="AE74" s="817"/>
      <c r="AF74" s="817">
        <v>1354</v>
      </c>
      <c r="AG74" s="817"/>
      <c r="AH74" s="817"/>
      <c r="AI74" s="817"/>
      <c r="AJ74" s="817"/>
      <c r="AK74" s="817" t="s">
        <v>538</v>
      </c>
      <c r="AL74" s="817"/>
      <c r="AM74" s="817"/>
      <c r="AN74" s="817"/>
      <c r="AO74" s="817"/>
      <c r="AP74" s="817" t="s">
        <v>538</v>
      </c>
      <c r="AQ74" s="817"/>
      <c r="AR74" s="817"/>
      <c r="AS74" s="817"/>
      <c r="AT74" s="817"/>
      <c r="AU74" s="817" t="s">
        <v>538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7253</v>
      </c>
      <c r="AG88" s="828"/>
      <c r="AH88" s="828"/>
      <c r="AI88" s="828"/>
      <c r="AJ88" s="828"/>
      <c r="AK88" s="825"/>
      <c r="AL88" s="825"/>
      <c r="AM88" s="825"/>
      <c r="AN88" s="825"/>
      <c r="AO88" s="825"/>
      <c r="AP88" s="828">
        <v>16322</v>
      </c>
      <c r="AQ88" s="828"/>
      <c r="AR88" s="828"/>
      <c r="AS88" s="828"/>
      <c r="AT88" s="828"/>
      <c r="AU88" s="828">
        <v>5859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434</v>
      </c>
      <c r="CS102" s="836"/>
      <c r="CT102" s="836"/>
      <c r="CU102" s="836"/>
      <c r="CV102" s="879"/>
      <c r="CW102" s="878">
        <v>175</v>
      </c>
      <c r="CX102" s="836"/>
      <c r="CY102" s="836"/>
      <c r="CZ102" s="836"/>
      <c r="DA102" s="879"/>
      <c r="DB102" s="878">
        <v>750</v>
      </c>
      <c r="DC102" s="836"/>
      <c r="DD102" s="836"/>
      <c r="DE102" s="836"/>
      <c r="DF102" s="879"/>
      <c r="DG102" s="878">
        <v>161</v>
      </c>
      <c r="DH102" s="836"/>
      <c r="DI102" s="836"/>
      <c r="DJ102" s="836"/>
      <c r="DK102" s="879"/>
      <c r="DL102" s="878" t="s">
        <v>564</v>
      </c>
      <c r="DM102" s="836"/>
      <c r="DN102" s="836"/>
      <c r="DO102" s="836"/>
      <c r="DP102" s="879"/>
      <c r="DQ102" s="878" t="s">
        <v>562</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286</v>
      </c>
      <c r="AG109" s="881"/>
      <c r="AH109" s="881"/>
      <c r="AI109" s="881"/>
      <c r="AJ109" s="882"/>
      <c r="AK109" s="880" t="s">
        <v>285</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286</v>
      </c>
      <c r="BW109" s="881"/>
      <c r="BX109" s="881"/>
      <c r="BY109" s="881"/>
      <c r="BZ109" s="882"/>
      <c r="CA109" s="880" t="s">
        <v>285</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286</v>
      </c>
      <c r="DM109" s="881"/>
      <c r="DN109" s="881"/>
      <c r="DO109" s="881"/>
      <c r="DP109" s="882"/>
      <c r="DQ109" s="880" t="s">
        <v>285</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6652981</v>
      </c>
      <c r="AB110" s="888"/>
      <c r="AC110" s="888"/>
      <c r="AD110" s="888"/>
      <c r="AE110" s="889"/>
      <c r="AF110" s="890">
        <v>6598306</v>
      </c>
      <c r="AG110" s="888"/>
      <c r="AH110" s="888"/>
      <c r="AI110" s="888"/>
      <c r="AJ110" s="889"/>
      <c r="AK110" s="890">
        <v>6497158</v>
      </c>
      <c r="AL110" s="888"/>
      <c r="AM110" s="888"/>
      <c r="AN110" s="888"/>
      <c r="AO110" s="889"/>
      <c r="AP110" s="891">
        <v>19.600000000000001</v>
      </c>
      <c r="AQ110" s="892"/>
      <c r="AR110" s="892"/>
      <c r="AS110" s="892"/>
      <c r="AT110" s="893"/>
      <c r="AU110" s="894" t="s">
        <v>60</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49915047</v>
      </c>
      <c r="BR110" s="925"/>
      <c r="BS110" s="925"/>
      <c r="BT110" s="925"/>
      <c r="BU110" s="925"/>
      <c r="BV110" s="925">
        <v>49798081</v>
      </c>
      <c r="BW110" s="925"/>
      <c r="BX110" s="925"/>
      <c r="BY110" s="925"/>
      <c r="BZ110" s="925"/>
      <c r="CA110" s="925">
        <v>50456578</v>
      </c>
      <c r="CB110" s="925"/>
      <c r="CC110" s="925"/>
      <c r="CD110" s="925"/>
      <c r="CE110" s="925"/>
      <c r="CF110" s="939">
        <v>152.30000000000001</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v>763144</v>
      </c>
      <c r="BR111" s="918"/>
      <c r="BS111" s="918"/>
      <c r="BT111" s="918"/>
      <c r="BU111" s="918"/>
      <c r="BV111" s="918">
        <v>595894</v>
      </c>
      <c r="BW111" s="918"/>
      <c r="BX111" s="918"/>
      <c r="BY111" s="918"/>
      <c r="BZ111" s="918"/>
      <c r="CA111" s="918">
        <v>377654</v>
      </c>
      <c r="CB111" s="918"/>
      <c r="CC111" s="918"/>
      <c r="CD111" s="918"/>
      <c r="CE111" s="918"/>
      <c r="CF111" s="912">
        <v>1.1000000000000001</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12879674</v>
      </c>
      <c r="BR112" s="918"/>
      <c r="BS112" s="918"/>
      <c r="BT112" s="918"/>
      <c r="BU112" s="918"/>
      <c r="BV112" s="918">
        <v>12333298</v>
      </c>
      <c r="BW112" s="918"/>
      <c r="BX112" s="918"/>
      <c r="BY112" s="918"/>
      <c r="BZ112" s="918"/>
      <c r="CA112" s="918">
        <v>10505722</v>
      </c>
      <c r="CB112" s="918"/>
      <c r="CC112" s="918"/>
      <c r="CD112" s="918"/>
      <c r="CE112" s="918"/>
      <c r="CF112" s="912">
        <v>31.7</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1397853</v>
      </c>
      <c r="AB113" s="932"/>
      <c r="AC113" s="932"/>
      <c r="AD113" s="932"/>
      <c r="AE113" s="933"/>
      <c r="AF113" s="934">
        <v>1105205</v>
      </c>
      <c r="AG113" s="932"/>
      <c r="AH113" s="932"/>
      <c r="AI113" s="932"/>
      <c r="AJ113" s="933"/>
      <c r="AK113" s="934">
        <v>878217</v>
      </c>
      <c r="AL113" s="932"/>
      <c r="AM113" s="932"/>
      <c r="AN113" s="932"/>
      <c r="AO113" s="933"/>
      <c r="AP113" s="935">
        <v>2.7</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v>6669662</v>
      </c>
      <c r="BR113" s="918"/>
      <c r="BS113" s="918"/>
      <c r="BT113" s="918"/>
      <c r="BU113" s="918"/>
      <c r="BV113" s="918">
        <v>6247755</v>
      </c>
      <c r="BW113" s="918"/>
      <c r="BX113" s="918"/>
      <c r="BY113" s="918"/>
      <c r="BZ113" s="918"/>
      <c r="CA113" s="918">
        <v>5859461</v>
      </c>
      <c r="CB113" s="918"/>
      <c r="CC113" s="918"/>
      <c r="CD113" s="918"/>
      <c r="CE113" s="918"/>
      <c r="CF113" s="912">
        <v>17.7</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772578</v>
      </c>
      <c r="AB114" s="957"/>
      <c r="AC114" s="957"/>
      <c r="AD114" s="957"/>
      <c r="AE114" s="958"/>
      <c r="AF114" s="959">
        <v>739702</v>
      </c>
      <c r="AG114" s="957"/>
      <c r="AH114" s="957"/>
      <c r="AI114" s="957"/>
      <c r="AJ114" s="958"/>
      <c r="AK114" s="959">
        <v>734964</v>
      </c>
      <c r="AL114" s="957"/>
      <c r="AM114" s="957"/>
      <c r="AN114" s="957"/>
      <c r="AO114" s="958"/>
      <c r="AP114" s="960">
        <v>2.2000000000000002</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17419362</v>
      </c>
      <c r="BR114" s="918"/>
      <c r="BS114" s="918"/>
      <c r="BT114" s="918"/>
      <c r="BU114" s="918"/>
      <c r="BV114" s="918">
        <v>16771135</v>
      </c>
      <c r="BW114" s="918"/>
      <c r="BX114" s="918"/>
      <c r="BY114" s="918"/>
      <c r="BZ114" s="918"/>
      <c r="CA114" s="918">
        <v>16243965</v>
      </c>
      <c r="CB114" s="918"/>
      <c r="CC114" s="918"/>
      <c r="CD114" s="918"/>
      <c r="CE114" s="918"/>
      <c r="CF114" s="912">
        <v>49</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v>9870</v>
      </c>
      <c r="BR115" s="918"/>
      <c r="BS115" s="918"/>
      <c r="BT115" s="918"/>
      <c r="BU115" s="918"/>
      <c r="BV115" s="918">
        <v>17826</v>
      </c>
      <c r="BW115" s="918"/>
      <c r="BX115" s="918"/>
      <c r="BY115" s="918"/>
      <c r="BZ115" s="918"/>
      <c r="CA115" s="918">
        <v>12878</v>
      </c>
      <c r="CB115" s="918"/>
      <c r="CC115" s="918"/>
      <c r="CD115" s="918"/>
      <c r="CE115" s="918"/>
      <c r="CF115" s="912">
        <v>0</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108556</v>
      </c>
      <c r="DH115" s="957"/>
      <c r="DI115" s="957"/>
      <c r="DJ115" s="957"/>
      <c r="DK115" s="958"/>
      <c r="DL115" s="959">
        <v>162059</v>
      </c>
      <c r="DM115" s="957"/>
      <c r="DN115" s="957"/>
      <c r="DO115" s="957"/>
      <c r="DP115" s="958"/>
      <c r="DQ115" s="959">
        <v>162015</v>
      </c>
      <c r="DR115" s="957"/>
      <c r="DS115" s="957"/>
      <c r="DT115" s="957"/>
      <c r="DU115" s="958"/>
      <c r="DV115" s="960">
        <v>0.5</v>
      </c>
      <c r="DW115" s="961"/>
      <c r="DX115" s="961"/>
      <c r="DY115" s="961"/>
      <c r="DZ115" s="962"/>
    </row>
    <row r="116" spans="1:130" s="197" customFormat="1" ht="26.25" customHeight="1">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210</v>
      </c>
      <c r="AB116" s="957"/>
      <c r="AC116" s="957"/>
      <c r="AD116" s="957"/>
      <c r="AE116" s="958"/>
      <c r="AF116" s="959">
        <v>29</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8823622</v>
      </c>
      <c r="AB117" s="964"/>
      <c r="AC117" s="964"/>
      <c r="AD117" s="964"/>
      <c r="AE117" s="965"/>
      <c r="AF117" s="963">
        <v>8443242</v>
      </c>
      <c r="AG117" s="964"/>
      <c r="AH117" s="964"/>
      <c r="AI117" s="964"/>
      <c r="AJ117" s="965"/>
      <c r="AK117" s="963">
        <v>8110339</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286</v>
      </c>
      <c r="AG118" s="881"/>
      <c r="AH118" s="881"/>
      <c r="AI118" s="881"/>
      <c r="AJ118" s="882"/>
      <c r="AK118" s="880" t="s">
        <v>285</v>
      </c>
      <c r="AL118" s="881"/>
      <c r="AM118" s="881"/>
      <c r="AN118" s="881"/>
      <c r="AO118" s="882"/>
      <c r="AP118" s="988" t="s">
        <v>406</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434</v>
      </c>
      <c r="BP118" s="992"/>
      <c r="BQ118" s="983">
        <v>87656759</v>
      </c>
      <c r="BR118" s="984"/>
      <c r="BS118" s="984"/>
      <c r="BT118" s="984"/>
      <c r="BU118" s="984"/>
      <c r="BV118" s="984">
        <v>85763989</v>
      </c>
      <c r="BW118" s="984"/>
      <c r="BX118" s="984"/>
      <c r="BY118" s="984"/>
      <c r="BZ118" s="984"/>
      <c r="CA118" s="984">
        <v>83456258</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18714998</v>
      </c>
      <c r="BR119" s="925"/>
      <c r="BS119" s="925"/>
      <c r="BT119" s="925"/>
      <c r="BU119" s="925"/>
      <c r="BV119" s="925">
        <v>19230453</v>
      </c>
      <c r="BW119" s="925"/>
      <c r="BX119" s="925"/>
      <c r="BY119" s="925"/>
      <c r="BZ119" s="925"/>
      <c r="CA119" s="925">
        <v>22379046</v>
      </c>
      <c r="CB119" s="925"/>
      <c r="CC119" s="925"/>
      <c r="CD119" s="925"/>
      <c r="CE119" s="925"/>
      <c r="CF119" s="939">
        <v>67.5</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654588</v>
      </c>
      <c r="DH119" s="996"/>
      <c r="DI119" s="996"/>
      <c r="DJ119" s="996"/>
      <c r="DK119" s="997"/>
      <c r="DL119" s="998">
        <v>433835</v>
      </c>
      <c r="DM119" s="996"/>
      <c r="DN119" s="996"/>
      <c r="DO119" s="996"/>
      <c r="DP119" s="997"/>
      <c r="DQ119" s="998">
        <v>215639</v>
      </c>
      <c r="DR119" s="996"/>
      <c r="DS119" s="996"/>
      <c r="DT119" s="996"/>
      <c r="DU119" s="997"/>
      <c r="DV119" s="999">
        <v>0.7</v>
      </c>
      <c r="DW119" s="1000"/>
      <c r="DX119" s="1000"/>
      <c r="DY119" s="1000"/>
      <c r="DZ119" s="1001"/>
    </row>
    <row r="120" spans="1:130" s="197" customFormat="1" ht="26.25" customHeight="1">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v>15883815</v>
      </c>
      <c r="BR120" s="918"/>
      <c r="BS120" s="918"/>
      <c r="BT120" s="918"/>
      <c r="BU120" s="918"/>
      <c r="BV120" s="918">
        <v>15183348</v>
      </c>
      <c r="BW120" s="918"/>
      <c r="BX120" s="918"/>
      <c r="BY120" s="918"/>
      <c r="BZ120" s="918"/>
      <c r="CA120" s="918">
        <v>15488926</v>
      </c>
      <c r="CB120" s="918"/>
      <c r="CC120" s="918"/>
      <c r="CD120" s="918"/>
      <c r="CE120" s="918"/>
      <c r="CF120" s="912">
        <v>46.8</v>
      </c>
      <c r="CG120" s="913"/>
      <c r="CH120" s="913"/>
      <c r="CI120" s="913"/>
      <c r="CJ120" s="913"/>
      <c r="CK120" s="1011" t="s">
        <v>440</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11779246</v>
      </c>
      <c r="DH120" s="925"/>
      <c r="DI120" s="925"/>
      <c r="DJ120" s="925"/>
      <c r="DK120" s="925"/>
      <c r="DL120" s="925">
        <v>11255522</v>
      </c>
      <c r="DM120" s="925"/>
      <c r="DN120" s="925"/>
      <c r="DO120" s="925"/>
      <c r="DP120" s="925"/>
      <c r="DQ120" s="925">
        <v>9370872</v>
      </c>
      <c r="DR120" s="925"/>
      <c r="DS120" s="925"/>
      <c r="DT120" s="925"/>
      <c r="DU120" s="925"/>
      <c r="DV120" s="926">
        <v>28.3</v>
      </c>
      <c r="DW120" s="926"/>
      <c r="DX120" s="926"/>
      <c r="DY120" s="926"/>
      <c r="DZ120" s="927"/>
    </row>
    <row r="121" spans="1:130" s="197" customFormat="1" ht="26.25" customHeight="1">
      <c r="A121" s="973"/>
      <c r="B121" s="944"/>
      <c r="C121" s="1008" t="s">
        <v>441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442</v>
      </c>
      <c r="BA121" s="969"/>
      <c r="BB121" s="969"/>
      <c r="BC121" s="969"/>
      <c r="BD121" s="969"/>
      <c r="BE121" s="969"/>
      <c r="BF121" s="969"/>
      <c r="BG121" s="969"/>
      <c r="BH121" s="969"/>
      <c r="BI121" s="969"/>
      <c r="BJ121" s="969"/>
      <c r="BK121" s="969"/>
      <c r="BL121" s="969"/>
      <c r="BM121" s="969"/>
      <c r="BN121" s="969"/>
      <c r="BO121" s="969"/>
      <c r="BP121" s="970"/>
      <c r="BQ121" s="983">
        <v>56844609</v>
      </c>
      <c r="BR121" s="984"/>
      <c r="BS121" s="984"/>
      <c r="BT121" s="984"/>
      <c r="BU121" s="984"/>
      <c r="BV121" s="984">
        <v>59586419</v>
      </c>
      <c r="BW121" s="984"/>
      <c r="BX121" s="984"/>
      <c r="BY121" s="984"/>
      <c r="BZ121" s="984"/>
      <c r="CA121" s="984">
        <v>59592930</v>
      </c>
      <c r="CB121" s="984"/>
      <c r="CC121" s="984"/>
      <c r="CD121" s="984"/>
      <c r="CE121" s="984"/>
      <c r="CF121" s="1022">
        <v>179.9</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684229</v>
      </c>
      <c r="DH121" s="918"/>
      <c r="DI121" s="918"/>
      <c r="DJ121" s="918"/>
      <c r="DK121" s="918"/>
      <c r="DL121" s="918">
        <v>596815</v>
      </c>
      <c r="DM121" s="918"/>
      <c r="DN121" s="918"/>
      <c r="DO121" s="918"/>
      <c r="DP121" s="918"/>
      <c r="DQ121" s="918">
        <v>515365</v>
      </c>
      <c r="DR121" s="918"/>
      <c r="DS121" s="918"/>
      <c r="DT121" s="918"/>
      <c r="DU121" s="918"/>
      <c r="DV121" s="919">
        <v>1.6</v>
      </c>
      <c r="DW121" s="919"/>
      <c r="DX121" s="919"/>
      <c r="DY121" s="919"/>
      <c r="DZ121" s="920"/>
    </row>
    <row r="122" spans="1:130" s="197" customFormat="1" ht="26.25" customHeight="1">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443</v>
      </c>
      <c r="BP122" s="992"/>
      <c r="BQ122" s="1032">
        <v>91443422</v>
      </c>
      <c r="BR122" s="1033"/>
      <c r="BS122" s="1033"/>
      <c r="BT122" s="1033"/>
      <c r="BU122" s="1033"/>
      <c r="BV122" s="1033">
        <v>94000220</v>
      </c>
      <c r="BW122" s="1033"/>
      <c r="BX122" s="1033"/>
      <c r="BY122" s="1033"/>
      <c r="BZ122" s="1033"/>
      <c r="CA122" s="1033">
        <v>97460902</v>
      </c>
      <c r="CB122" s="1033"/>
      <c r="CC122" s="1033"/>
      <c r="CD122" s="1033"/>
      <c r="CE122" s="1033"/>
      <c r="CF122" s="985"/>
      <c r="CG122" s="986"/>
      <c r="CH122" s="986"/>
      <c r="CI122" s="986"/>
      <c r="CJ122" s="987"/>
      <c r="CK122" s="1014"/>
      <c r="CL122" s="1015"/>
      <c r="CM122" s="1015"/>
      <c r="CN122" s="1015"/>
      <c r="CO122" s="1016"/>
      <c r="CP122" s="1005" t="s">
        <v>444</v>
      </c>
      <c r="CQ122" s="1006"/>
      <c r="CR122" s="1006"/>
      <c r="CS122" s="1006"/>
      <c r="CT122" s="1006"/>
      <c r="CU122" s="1006"/>
      <c r="CV122" s="1006"/>
      <c r="CW122" s="1006"/>
      <c r="CX122" s="1006"/>
      <c r="CY122" s="1006"/>
      <c r="CZ122" s="1006"/>
      <c r="DA122" s="1006"/>
      <c r="DB122" s="1006"/>
      <c r="DC122" s="1006"/>
      <c r="DD122" s="1006"/>
      <c r="DE122" s="1006"/>
      <c r="DF122" s="1007"/>
      <c r="DG122" s="917">
        <v>251490</v>
      </c>
      <c r="DH122" s="918"/>
      <c r="DI122" s="918"/>
      <c r="DJ122" s="918"/>
      <c r="DK122" s="918"/>
      <c r="DL122" s="918">
        <v>318644</v>
      </c>
      <c r="DM122" s="918"/>
      <c r="DN122" s="918"/>
      <c r="DO122" s="918"/>
      <c r="DP122" s="918"/>
      <c r="DQ122" s="918">
        <v>464406</v>
      </c>
      <c r="DR122" s="918"/>
      <c r="DS122" s="918"/>
      <c r="DT122" s="918"/>
      <c r="DU122" s="918"/>
      <c r="DV122" s="919">
        <v>1.4</v>
      </c>
      <c r="DW122" s="919"/>
      <c r="DX122" s="919"/>
      <c r="DY122" s="919"/>
      <c r="DZ122" s="920"/>
    </row>
    <row r="123" spans="1:130" s="197" customFormat="1" ht="26.25" customHeight="1" thickBot="1">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445</v>
      </c>
      <c r="AB123" s="957"/>
      <c r="AC123" s="957"/>
      <c r="AD123" s="957"/>
      <c r="AE123" s="958"/>
      <c r="AF123" s="959" t="s">
        <v>445</v>
      </c>
      <c r="AG123" s="957"/>
      <c r="AH123" s="957"/>
      <c r="AI123" s="957"/>
      <c r="AJ123" s="958"/>
      <c r="AK123" s="959" t="s">
        <v>445</v>
      </c>
      <c r="AL123" s="957"/>
      <c r="AM123" s="957"/>
      <c r="AN123" s="957"/>
      <c r="AO123" s="958"/>
      <c r="AP123" s="960" t="s">
        <v>445</v>
      </c>
      <c r="AQ123" s="961"/>
      <c r="AR123" s="961"/>
      <c r="AS123" s="961"/>
      <c r="AT123" s="962"/>
      <c r="AU123" s="1029" t="s">
        <v>446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445</v>
      </c>
      <c r="BR123" s="1025"/>
      <c r="BS123" s="1025"/>
      <c r="BT123" s="1025"/>
      <c r="BU123" s="1025"/>
      <c r="BV123" s="1025" t="s">
        <v>445</v>
      </c>
      <c r="BW123" s="1025"/>
      <c r="BX123" s="1025"/>
      <c r="BY123" s="1025"/>
      <c r="BZ123" s="1025"/>
      <c r="CA123" s="1025" t="s">
        <v>445</v>
      </c>
      <c r="CB123" s="1025"/>
      <c r="CC123" s="1025"/>
      <c r="CD123" s="1025"/>
      <c r="CE123" s="1025"/>
      <c r="CF123" s="1026"/>
      <c r="CG123" s="1027"/>
      <c r="CH123" s="1027"/>
      <c r="CI123" s="1027"/>
      <c r="CJ123" s="1028"/>
      <c r="CK123" s="1014"/>
      <c r="CL123" s="1015"/>
      <c r="CM123" s="1015"/>
      <c r="CN123" s="1015"/>
      <c r="CO123" s="1016"/>
      <c r="CP123" s="1005" t="s">
        <v>389</v>
      </c>
      <c r="CQ123" s="1006"/>
      <c r="CR123" s="1006"/>
      <c r="CS123" s="1006"/>
      <c r="CT123" s="1006"/>
      <c r="CU123" s="1006"/>
      <c r="CV123" s="1006"/>
      <c r="CW123" s="1006"/>
      <c r="CX123" s="1006"/>
      <c r="CY123" s="1006"/>
      <c r="CZ123" s="1006"/>
      <c r="DA123" s="1006"/>
      <c r="DB123" s="1006"/>
      <c r="DC123" s="1006"/>
      <c r="DD123" s="1006"/>
      <c r="DE123" s="1006"/>
      <c r="DF123" s="1007"/>
      <c r="DG123" s="956">
        <v>142694</v>
      </c>
      <c r="DH123" s="957"/>
      <c r="DI123" s="957"/>
      <c r="DJ123" s="957"/>
      <c r="DK123" s="958"/>
      <c r="DL123" s="959">
        <v>145777</v>
      </c>
      <c r="DM123" s="957"/>
      <c r="DN123" s="957"/>
      <c r="DO123" s="957"/>
      <c r="DP123" s="958"/>
      <c r="DQ123" s="959">
        <v>141851</v>
      </c>
      <c r="DR123" s="957"/>
      <c r="DS123" s="957"/>
      <c r="DT123" s="957"/>
      <c r="DU123" s="958"/>
      <c r="DV123" s="960">
        <v>0.4</v>
      </c>
      <c r="DW123" s="961"/>
      <c r="DX123" s="961"/>
      <c r="DY123" s="961"/>
      <c r="DZ123" s="962"/>
    </row>
    <row r="124" spans="1:130" s="197" customFormat="1" ht="26.25" customHeight="1">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447</v>
      </c>
      <c r="CQ124" s="1006"/>
      <c r="CR124" s="1006"/>
      <c r="CS124" s="1006"/>
      <c r="CT124" s="1006"/>
      <c r="CU124" s="1006"/>
      <c r="CV124" s="1006"/>
      <c r="CW124" s="1006"/>
      <c r="CX124" s="1006"/>
      <c r="CY124" s="1006"/>
      <c r="CZ124" s="1006"/>
      <c r="DA124" s="1006"/>
      <c r="DB124" s="1006"/>
      <c r="DC124" s="1006"/>
      <c r="DD124" s="1006"/>
      <c r="DE124" s="1006"/>
      <c r="DF124" s="1007"/>
      <c r="DG124" s="995">
        <v>22015</v>
      </c>
      <c r="DH124" s="996"/>
      <c r="DI124" s="996"/>
      <c r="DJ124" s="996"/>
      <c r="DK124" s="997"/>
      <c r="DL124" s="998">
        <v>16540</v>
      </c>
      <c r="DM124" s="996"/>
      <c r="DN124" s="996"/>
      <c r="DO124" s="996"/>
      <c r="DP124" s="997"/>
      <c r="DQ124" s="998">
        <v>13228</v>
      </c>
      <c r="DR124" s="996"/>
      <c r="DS124" s="996"/>
      <c r="DT124" s="996"/>
      <c r="DU124" s="997"/>
      <c r="DV124" s="999">
        <v>0</v>
      </c>
      <c r="DW124" s="1000"/>
      <c r="DX124" s="1000"/>
      <c r="DY124" s="1000"/>
      <c r="DZ124" s="1001"/>
    </row>
    <row r="125" spans="1:130" s="197" customFormat="1" ht="26.25" customHeight="1" thickBot="1">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448</v>
      </c>
      <c r="CL125" s="1012"/>
      <c r="CM125" s="1012"/>
      <c r="CN125" s="1012"/>
      <c r="CO125" s="1013"/>
      <c r="CP125" s="938" t="s">
        <v>449</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450</v>
      </c>
      <c r="AY126" s="1035"/>
      <c r="AZ126" s="1035"/>
      <c r="BA126" s="1035"/>
      <c r="BB126" s="1035"/>
      <c r="BC126" s="1035"/>
      <c r="BD126" s="1035"/>
      <c r="BE126" s="1036"/>
      <c r="BF126" s="1050" t="s">
        <v>451</v>
      </c>
      <c r="BG126" s="1035"/>
      <c r="BH126" s="1035"/>
      <c r="BI126" s="1035"/>
      <c r="BJ126" s="1035"/>
      <c r="BK126" s="1035"/>
      <c r="BL126" s="1036"/>
      <c r="BM126" s="1050" t="s">
        <v>452</v>
      </c>
      <c r="BN126" s="1035"/>
      <c r="BO126" s="1035"/>
      <c r="BP126" s="1035"/>
      <c r="BQ126" s="1035"/>
      <c r="BR126" s="1035"/>
      <c r="BS126" s="1036"/>
      <c r="BT126" s="1050" t="s">
        <v>453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454</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456</v>
      </c>
      <c r="AY127" s="885"/>
      <c r="AZ127" s="885"/>
      <c r="BA127" s="885"/>
      <c r="BB127" s="885"/>
      <c r="BC127" s="885"/>
      <c r="BD127" s="885"/>
      <c r="BE127" s="886"/>
      <c r="BF127" s="1039" t="s">
        <v>111</v>
      </c>
      <c r="BG127" s="1040"/>
      <c r="BH127" s="1040"/>
      <c r="BI127" s="1040"/>
      <c r="BJ127" s="1040"/>
      <c r="BK127" s="1040"/>
      <c r="BL127" s="1049"/>
      <c r="BM127" s="1039">
        <v>11.49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457</v>
      </c>
      <c r="CQ127" s="1043"/>
      <c r="CR127" s="1043"/>
      <c r="CS127" s="1043"/>
      <c r="CT127" s="1043"/>
      <c r="CU127" s="1043"/>
      <c r="CV127" s="1043"/>
      <c r="CW127" s="1043"/>
      <c r="CX127" s="1043"/>
      <c r="CY127" s="1043"/>
      <c r="CZ127" s="1043"/>
      <c r="DA127" s="1043"/>
      <c r="DB127" s="1043"/>
      <c r="DC127" s="1043"/>
      <c r="DD127" s="1043"/>
      <c r="DE127" s="1043"/>
      <c r="DF127" s="1044"/>
      <c r="DG127" s="1045">
        <v>9870</v>
      </c>
      <c r="DH127" s="1046"/>
      <c r="DI127" s="1046"/>
      <c r="DJ127" s="1046"/>
      <c r="DK127" s="1046"/>
      <c r="DL127" s="1046">
        <v>17826</v>
      </c>
      <c r="DM127" s="1046"/>
      <c r="DN127" s="1046"/>
      <c r="DO127" s="1046"/>
      <c r="DP127" s="1046"/>
      <c r="DQ127" s="1046">
        <v>12878</v>
      </c>
      <c r="DR127" s="1046"/>
      <c r="DS127" s="1046"/>
      <c r="DT127" s="1046"/>
      <c r="DU127" s="1046"/>
      <c r="DV127" s="1047">
        <v>0</v>
      </c>
      <c r="DW127" s="1047"/>
      <c r="DX127" s="1047"/>
      <c r="DY127" s="1047"/>
      <c r="DZ127" s="1048"/>
    </row>
    <row r="128" spans="1:130" s="197" customFormat="1" ht="26.25" customHeight="1">
      <c r="A128" s="1069" t="s">
        <v>458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459</v>
      </c>
      <c r="X128" s="1071"/>
      <c r="Y128" s="1071"/>
      <c r="Z128" s="1072"/>
      <c r="AA128" s="1087">
        <v>1922241</v>
      </c>
      <c r="AB128" s="1088"/>
      <c r="AC128" s="1088"/>
      <c r="AD128" s="1088"/>
      <c r="AE128" s="1089"/>
      <c r="AF128" s="1090">
        <v>1808144</v>
      </c>
      <c r="AG128" s="1088"/>
      <c r="AH128" s="1088"/>
      <c r="AI128" s="1088"/>
      <c r="AJ128" s="1089"/>
      <c r="AK128" s="1090">
        <v>1774083</v>
      </c>
      <c r="AL128" s="1088"/>
      <c r="AM128" s="1088"/>
      <c r="AN128" s="1088"/>
      <c r="AO128" s="1089"/>
      <c r="AP128" s="1091"/>
      <c r="AQ128" s="1092"/>
      <c r="AR128" s="1092"/>
      <c r="AS128" s="1092"/>
      <c r="AT128" s="1093"/>
      <c r="AU128" s="235"/>
      <c r="AV128" s="235"/>
      <c r="AW128" s="235"/>
      <c r="AX128" s="1052" t="s">
        <v>460</v>
      </c>
      <c r="AY128" s="948"/>
      <c r="AZ128" s="948"/>
      <c r="BA128" s="948"/>
      <c r="BB128" s="948"/>
      <c r="BC128" s="948"/>
      <c r="BD128" s="948"/>
      <c r="BE128" s="949"/>
      <c r="BF128" s="1064" t="s">
        <v>111</v>
      </c>
      <c r="BG128" s="1065"/>
      <c r="BH128" s="1065"/>
      <c r="BI128" s="1065"/>
      <c r="BJ128" s="1065"/>
      <c r="BK128" s="1065"/>
      <c r="BL128" s="1066"/>
      <c r="BM128" s="1064">
        <v>16.489999999999998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461</v>
      </c>
      <c r="X129" s="1059"/>
      <c r="Y129" s="1059"/>
      <c r="Z129" s="1060"/>
      <c r="AA129" s="956">
        <v>38567725</v>
      </c>
      <c r="AB129" s="957"/>
      <c r="AC129" s="957"/>
      <c r="AD129" s="957"/>
      <c r="AE129" s="958"/>
      <c r="AF129" s="959">
        <v>38744731</v>
      </c>
      <c r="AG129" s="957"/>
      <c r="AH129" s="957"/>
      <c r="AI129" s="957"/>
      <c r="AJ129" s="958"/>
      <c r="AK129" s="959">
        <v>38902380</v>
      </c>
      <c r="AL129" s="957"/>
      <c r="AM129" s="957"/>
      <c r="AN129" s="957"/>
      <c r="AO129" s="958"/>
      <c r="AP129" s="1061"/>
      <c r="AQ129" s="1062"/>
      <c r="AR129" s="1062"/>
      <c r="AS129" s="1062"/>
      <c r="AT129" s="1063"/>
      <c r="AU129" s="235"/>
      <c r="AV129" s="235"/>
      <c r="AW129" s="235"/>
      <c r="AX129" s="1052" t="s">
        <v>462</v>
      </c>
      <c r="AY129" s="948"/>
      <c r="AZ129" s="948"/>
      <c r="BA129" s="948"/>
      <c r="BB129" s="948"/>
      <c r="BC129" s="948"/>
      <c r="BD129" s="948"/>
      <c r="BE129" s="949"/>
      <c r="BF129" s="1053">
        <v>2.6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464</v>
      </c>
      <c r="X130" s="1059"/>
      <c r="Y130" s="1059"/>
      <c r="Z130" s="1060"/>
      <c r="AA130" s="956">
        <v>5702840</v>
      </c>
      <c r="AB130" s="957"/>
      <c r="AC130" s="957"/>
      <c r="AD130" s="957"/>
      <c r="AE130" s="958"/>
      <c r="AF130" s="959">
        <v>5781144</v>
      </c>
      <c r="AG130" s="957"/>
      <c r="AH130" s="957"/>
      <c r="AI130" s="957"/>
      <c r="AJ130" s="958"/>
      <c r="AK130" s="959">
        <v>5772602</v>
      </c>
      <c r="AL130" s="957"/>
      <c r="AM130" s="957"/>
      <c r="AN130" s="957"/>
      <c r="AO130" s="958"/>
      <c r="AP130" s="1061"/>
      <c r="AQ130" s="1062"/>
      <c r="AR130" s="1062"/>
      <c r="AS130" s="1062"/>
      <c r="AT130" s="1063"/>
      <c r="AU130" s="235"/>
      <c r="AV130" s="235"/>
      <c r="AW130" s="235"/>
      <c r="AX130" s="1111" t="s">
        <v>465</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466</v>
      </c>
      <c r="X131" s="1082"/>
      <c r="Y131" s="1082"/>
      <c r="Z131" s="1083"/>
      <c r="AA131" s="995">
        <v>32864885</v>
      </c>
      <c r="AB131" s="996"/>
      <c r="AC131" s="996"/>
      <c r="AD131" s="996"/>
      <c r="AE131" s="997"/>
      <c r="AF131" s="998">
        <v>32963587</v>
      </c>
      <c r="AG131" s="996"/>
      <c r="AH131" s="996"/>
      <c r="AI131" s="996"/>
      <c r="AJ131" s="997"/>
      <c r="AK131" s="998">
        <v>33129778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468</v>
      </c>
      <c r="W132" s="1099"/>
      <c r="X132" s="1099"/>
      <c r="Y132" s="1099"/>
      <c r="Z132" s="1100"/>
      <c r="AA132" s="1101">
        <v>3.6468741640000002</v>
      </c>
      <c r="AB132" s="1102"/>
      <c r="AC132" s="1102"/>
      <c r="AD132" s="1102"/>
      <c r="AE132" s="1103"/>
      <c r="AF132" s="1104">
        <v>2.5905979220000002</v>
      </c>
      <c r="AG132" s="1102"/>
      <c r="AH132" s="1102"/>
      <c r="AI132" s="1102"/>
      <c r="AJ132" s="1103"/>
      <c r="AK132" s="1104">
        <v>1.701351576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469</v>
      </c>
      <c r="W133" s="1106"/>
      <c r="X133" s="1106"/>
      <c r="Y133" s="1106"/>
      <c r="Z133" s="1107"/>
      <c r="AA133" s="1108">
        <v>4.4000000000000004</v>
      </c>
      <c r="AB133" s="1109"/>
      <c r="AC133" s="1109"/>
      <c r="AD133" s="1109"/>
      <c r="AE133" s="1110"/>
      <c r="AF133" s="1108">
        <v>3.8</v>
      </c>
      <c r="AG133" s="1109"/>
      <c r="AH133" s="1109"/>
      <c r="AI133" s="1109"/>
      <c r="AJ133" s="1110"/>
      <c r="AK133" s="1108">
        <v>2.6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0" zoomScaleNormal="85" zoomScaleSheetLayoutView="55" workbookViewId="0">
      <selection activeCell="AC74" sqref="AC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4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I27" sqref="I2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5" t="s">
        <v>472</v>
      </c>
      <c r="L7" s="254"/>
      <c r="M7" s="255" t="s">
        <v>473</v>
      </c>
      <c r="N7" s="256"/>
    </row>
    <row r="8" spans="1:16">
      <c r="A8" s="248"/>
      <c r="B8" s="244"/>
      <c r="C8" s="244"/>
      <c r="D8" s="244"/>
      <c r="E8" s="244"/>
      <c r="F8" s="244"/>
      <c r="G8" s="257"/>
      <c r="H8" s="258"/>
      <c r="I8" s="258"/>
      <c r="J8" s="259"/>
      <c r="K8" s="1116"/>
      <c r="L8" s="260" t="s">
        <v>474</v>
      </c>
      <c r="M8" s="261" t="s">
        <v>475</v>
      </c>
      <c r="N8" s="262" t="s">
        <v>476</v>
      </c>
    </row>
    <row r="9" spans="1:16">
      <c r="A9" s="248"/>
      <c r="B9" s="244"/>
      <c r="C9" s="244"/>
      <c r="D9" s="244"/>
      <c r="E9" s="244"/>
      <c r="F9" s="244"/>
      <c r="G9" s="1117" t="s">
        <v>477</v>
      </c>
      <c r="H9" s="1118"/>
      <c r="I9" s="1118"/>
      <c r="J9" s="1119"/>
      <c r="K9" s="263">
        <v>12743765</v>
      </c>
      <c r="L9" s="264">
        <v>66619</v>
      </c>
      <c r="M9" s="265">
        <v>61686</v>
      </c>
      <c r="N9" s="266">
        <v>8</v>
      </c>
    </row>
    <row r="10" spans="1:16">
      <c r="A10" s="248"/>
      <c r="B10" s="244"/>
      <c r="C10" s="244"/>
      <c r="D10" s="244"/>
      <c r="E10" s="244"/>
      <c r="F10" s="244"/>
      <c r="G10" s="1117" t="s">
        <v>478</v>
      </c>
      <c r="H10" s="1118"/>
      <c r="I10" s="1118"/>
      <c r="J10" s="1119"/>
      <c r="K10" s="267">
        <v>118548</v>
      </c>
      <c r="L10" s="268">
        <v>620</v>
      </c>
      <c r="M10" s="269">
        <v>2233</v>
      </c>
      <c r="N10" s="270">
        <v>-72.2</v>
      </c>
    </row>
    <row r="11" spans="1:16" ht="13.5" customHeight="1">
      <c r="A11" s="248"/>
      <c r="B11" s="244"/>
      <c r="C11" s="244"/>
      <c r="D11" s="244"/>
      <c r="E11" s="244"/>
      <c r="F11" s="244"/>
      <c r="G11" s="1117" t="s">
        <v>479</v>
      </c>
      <c r="H11" s="1118"/>
      <c r="I11" s="1118"/>
      <c r="J11" s="1119"/>
      <c r="K11" s="267">
        <v>3379</v>
      </c>
      <c r="L11" s="268">
        <v>18</v>
      </c>
      <c r="M11" s="269">
        <v>62</v>
      </c>
      <c r="N11" s="270">
        <v>-71</v>
      </c>
    </row>
    <row r="12" spans="1:16" ht="13.5" customHeight="1">
      <c r="A12" s="248"/>
      <c r="B12" s="244"/>
      <c r="C12" s="244"/>
      <c r="D12" s="244"/>
      <c r="E12" s="244"/>
      <c r="F12" s="244"/>
      <c r="G12" s="1117" t="s">
        <v>480</v>
      </c>
      <c r="H12" s="1118"/>
      <c r="I12" s="1118"/>
      <c r="J12" s="1119"/>
      <c r="K12" s="267">
        <v>39848</v>
      </c>
      <c r="L12" s="268">
        <v>208</v>
      </c>
      <c r="M12" s="269">
        <v>115</v>
      </c>
      <c r="N12" s="270">
        <v>80.900000000000006</v>
      </c>
    </row>
    <row r="13" spans="1:16" ht="13.5" customHeight="1">
      <c r="A13" s="248"/>
      <c r="B13" s="244"/>
      <c r="C13" s="244"/>
      <c r="D13" s="244"/>
      <c r="E13" s="244"/>
      <c r="F13" s="244"/>
      <c r="G13" s="1117" t="s">
        <v>481</v>
      </c>
      <c r="H13" s="1118"/>
      <c r="I13" s="1118"/>
      <c r="J13" s="1119"/>
      <c r="K13" s="267" t="s">
        <v>482</v>
      </c>
      <c r="L13" s="268" t="s">
        <v>482</v>
      </c>
      <c r="M13" s="269" t="s">
        <v>482</v>
      </c>
      <c r="N13" s="270" t="s">
        <v>482</v>
      </c>
    </row>
    <row r="14" spans="1:16" ht="13.5" customHeight="1">
      <c r="A14" s="248"/>
      <c r="B14" s="244"/>
      <c r="C14" s="244"/>
      <c r="D14" s="244"/>
      <c r="E14" s="244"/>
      <c r="F14" s="244"/>
      <c r="G14" s="1117" t="s">
        <v>483</v>
      </c>
      <c r="H14" s="1118"/>
      <c r="I14" s="1118"/>
      <c r="J14" s="1119"/>
      <c r="K14" s="267">
        <v>484144</v>
      </c>
      <c r="L14" s="268">
        <v>2531</v>
      </c>
      <c r="M14" s="269">
        <v>1715</v>
      </c>
      <c r="N14" s="270">
        <v>47.6</v>
      </c>
    </row>
    <row r="15" spans="1:16" ht="13.5" customHeight="1">
      <c r="A15" s="248"/>
      <c r="B15" s="244"/>
      <c r="C15" s="244"/>
      <c r="D15" s="244"/>
      <c r="E15" s="244"/>
      <c r="F15" s="244"/>
      <c r="G15" s="1117" t="s">
        <v>484</v>
      </c>
      <c r="H15" s="1118"/>
      <c r="I15" s="1118"/>
      <c r="J15" s="1119"/>
      <c r="K15" s="267">
        <v>120229</v>
      </c>
      <c r="L15" s="268">
        <v>629</v>
      </c>
      <c r="M15" s="269">
        <v>973</v>
      </c>
      <c r="N15" s="270">
        <v>-35.4</v>
      </c>
    </row>
    <row r="16" spans="1:16">
      <c r="A16" s="248"/>
      <c r="B16" s="244"/>
      <c r="C16" s="244"/>
      <c r="D16" s="244"/>
      <c r="E16" s="244"/>
      <c r="F16" s="244"/>
      <c r="G16" s="1120" t="s">
        <v>485</v>
      </c>
      <c r="H16" s="1121"/>
      <c r="I16" s="1121"/>
      <c r="J16" s="1122"/>
      <c r="K16" s="268">
        <v>-1469596</v>
      </c>
      <c r="L16" s="268">
        <v>-7682</v>
      </c>
      <c r="M16" s="269">
        <v>-7252</v>
      </c>
      <c r="N16" s="270">
        <v>5.9</v>
      </c>
    </row>
    <row r="17" spans="1:16">
      <c r="A17" s="248"/>
      <c r="B17" s="244"/>
      <c r="C17" s="244"/>
      <c r="D17" s="244"/>
      <c r="E17" s="244"/>
      <c r="F17" s="244"/>
      <c r="G17" s="1120" t="s">
        <v>170</v>
      </c>
      <c r="H17" s="1121"/>
      <c r="I17" s="1121"/>
      <c r="J17" s="1122"/>
      <c r="K17" s="268">
        <v>12040317</v>
      </c>
      <c r="L17" s="268">
        <v>62942</v>
      </c>
      <c r="M17" s="269">
        <v>59533</v>
      </c>
      <c r="N17" s="270">
        <v>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2" t="s">
        <v>490</v>
      </c>
      <c r="H21" s="1113"/>
      <c r="I21" s="1113"/>
      <c r="J21" s="1114"/>
      <c r="K21" s="280">
        <v>6.61</v>
      </c>
      <c r="L21" s="281">
        <v>6.6</v>
      </c>
      <c r="M21" s="282">
        <v>0.01</v>
      </c>
      <c r="N21" s="249"/>
      <c r="O21" s="283"/>
      <c r="P21" s="279"/>
    </row>
    <row r="22" spans="1:16" s="284" customFormat="1">
      <c r="A22" s="279"/>
      <c r="B22" s="249"/>
      <c r="C22" s="249"/>
      <c r="D22" s="249"/>
      <c r="E22" s="249"/>
      <c r="F22" s="249"/>
      <c r="G22" s="1112" t="s">
        <v>491</v>
      </c>
      <c r="H22" s="1113"/>
      <c r="I22" s="1113"/>
      <c r="J22" s="1114"/>
      <c r="K22" s="285">
        <v>97.8</v>
      </c>
      <c r="L22" s="286">
        <v>98.9</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5" t="s">
        <v>472</v>
      </c>
      <c r="L30" s="254"/>
      <c r="M30" s="255" t="s">
        <v>473</v>
      </c>
      <c r="N30" s="256"/>
    </row>
    <row r="31" spans="1:16">
      <c r="A31" s="248"/>
      <c r="B31" s="244"/>
      <c r="C31" s="244"/>
      <c r="D31" s="244"/>
      <c r="E31" s="244"/>
      <c r="F31" s="244"/>
      <c r="G31" s="257"/>
      <c r="H31" s="258"/>
      <c r="I31" s="258"/>
      <c r="J31" s="259"/>
      <c r="K31" s="1116"/>
      <c r="L31" s="260" t="s">
        <v>474</v>
      </c>
      <c r="M31" s="261" t="s">
        <v>475</v>
      </c>
      <c r="N31" s="262" t="s">
        <v>476</v>
      </c>
    </row>
    <row r="32" spans="1:16" ht="27" customHeight="1">
      <c r="A32" s="248"/>
      <c r="B32" s="244"/>
      <c r="C32" s="244"/>
      <c r="D32" s="244"/>
      <c r="E32" s="244"/>
      <c r="F32" s="244"/>
      <c r="G32" s="1128" t="s">
        <v>495</v>
      </c>
      <c r="H32" s="1129"/>
      <c r="I32" s="1129"/>
      <c r="J32" s="1130"/>
      <c r="K32" s="294">
        <v>6497158</v>
      </c>
      <c r="L32" s="294">
        <v>33964</v>
      </c>
      <c r="M32" s="295">
        <v>32892</v>
      </c>
      <c r="N32" s="296">
        <v>3.3</v>
      </c>
    </row>
    <row r="33" spans="1:16" ht="13.5" customHeight="1">
      <c r="A33" s="248"/>
      <c r="B33" s="244"/>
      <c r="C33" s="244"/>
      <c r="D33" s="244"/>
      <c r="E33" s="244"/>
      <c r="F33" s="244"/>
      <c r="G33" s="1128" t="s">
        <v>496</v>
      </c>
      <c r="H33" s="1129"/>
      <c r="I33" s="1129"/>
      <c r="J33" s="1130"/>
      <c r="K33" s="294" t="s">
        <v>482</v>
      </c>
      <c r="L33" s="294" t="s">
        <v>482</v>
      </c>
      <c r="M33" s="295" t="s">
        <v>482</v>
      </c>
      <c r="N33" s="296" t="s">
        <v>482</v>
      </c>
    </row>
    <row r="34" spans="1:16" ht="27" customHeight="1">
      <c r="A34" s="248"/>
      <c r="B34" s="244"/>
      <c r="C34" s="244"/>
      <c r="D34" s="244"/>
      <c r="E34" s="244"/>
      <c r="F34" s="244"/>
      <c r="G34" s="1128" t="s">
        <v>497</v>
      </c>
      <c r="H34" s="1129"/>
      <c r="I34" s="1129"/>
      <c r="J34" s="1130"/>
      <c r="K34" s="294" t="s">
        <v>482</v>
      </c>
      <c r="L34" s="294" t="s">
        <v>482</v>
      </c>
      <c r="M34" s="295" t="s">
        <v>482</v>
      </c>
      <c r="N34" s="296" t="s">
        <v>482</v>
      </c>
    </row>
    <row r="35" spans="1:16" ht="27" customHeight="1">
      <c r="A35" s="248"/>
      <c r="B35" s="244"/>
      <c r="C35" s="244"/>
      <c r="D35" s="244"/>
      <c r="E35" s="244"/>
      <c r="F35" s="244"/>
      <c r="G35" s="1128" t="s">
        <v>498</v>
      </c>
      <c r="H35" s="1129"/>
      <c r="I35" s="1129"/>
      <c r="J35" s="1130"/>
      <c r="K35" s="294">
        <v>878217</v>
      </c>
      <c r="L35" s="294">
        <v>4591</v>
      </c>
      <c r="M35" s="295">
        <v>9512</v>
      </c>
      <c r="N35" s="296">
        <v>-51.7</v>
      </c>
    </row>
    <row r="36" spans="1:16" ht="27" customHeight="1">
      <c r="A36" s="248"/>
      <c r="B36" s="244"/>
      <c r="C36" s="244"/>
      <c r="D36" s="244"/>
      <c r="E36" s="244"/>
      <c r="F36" s="244"/>
      <c r="G36" s="1128" t="s">
        <v>499</v>
      </c>
      <c r="H36" s="1129"/>
      <c r="I36" s="1129"/>
      <c r="J36" s="1130"/>
      <c r="K36" s="294">
        <v>734964</v>
      </c>
      <c r="L36" s="294">
        <v>3842</v>
      </c>
      <c r="M36" s="295">
        <v>2130</v>
      </c>
      <c r="N36" s="296">
        <v>80.400000000000006</v>
      </c>
    </row>
    <row r="37" spans="1:16" ht="13.5" customHeight="1">
      <c r="A37" s="248"/>
      <c r="B37" s="244"/>
      <c r="C37" s="244"/>
      <c r="D37" s="244"/>
      <c r="E37" s="244"/>
      <c r="F37" s="244"/>
      <c r="G37" s="1128" t="s">
        <v>500</v>
      </c>
      <c r="H37" s="1129"/>
      <c r="I37" s="1129"/>
      <c r="J37" s="1130"/>
      <c r="K37" s="294" t="s">
        <v>482</v>
      </c>
      <c r="L37" s="294" t="s">
        <v>482</v>
      </c>
      <c r="M37" s="295">
        <v>267</v>
      </c>
      <c r="N37" s="296" t="s">
        <v>482</v>
      </c>
    </row>
    <row r="38" spans="1:16" ht="27" customHeight="1">
      <c r="A38" s="248"/>
      <c r="B38" s="244"/>
      <c r="C38" s="244"/>
      <c r="D38" s="244"/>
      <c r="E38" s="244"/>
      <c r="F38" s="244"/>
      <c r="G38" s="1131" t="s">
        <v>501</v>
      </c>
      <c r="H38" s="1132"/>
      <c r="I38" s="1132"/>
      <c r="J38" s="1133"/>
      <c r="K38" s="297" t="s">
        <v>482</v>
      </c>
      <c r="L38" s="297" t="s">
        <v>482</v>
      </c>
      <c r="M38" s="298" t="s">
        <v>482</v>
      </c>
      <c r="N38" s="299" t="s">
        <v>482</v>
      </c>
      <c r="O38" s="293"/>
    </row>
    <row r="39" spans="1:16">
      <c r="A39" s="248"/>
      <c r="B39" s="244"/>
      <c r="C39" s="244"/>
      <c r="D39" s="244"/>
      <c r="E39" s="244"/>
      <c r="F39" s="244"/>
      <c r="G39" s="1131" t="s">
        <v>502</v>
      </c>
      <c r="H39" s="1132"/>
      <c r="I39" s="1132"/>
      <c r="J39" s="1133"/>
      <c r="K39" s="300">
        <v>-1774083</v>
      </c>
      <c r="L39" s="300">
        <v>-9274</v>
      </c>
      <c r="M39" s="301">
        <v>-9250</v>
      </c>
      <c r="N39" s="302">
        <v>0.3</v>
      </c>
      <c r="O39" s="293"/>
    </row>
    <row r="40" spans="1:16" ht="27" customHeight="1">
      <c r="A40" s="248"/>
      <c r="B40" s="244"/>
      <c r="C40" s="244"/>
      <c r="D40" s="244"/>
      <c r="E40" s="244"/>
      <c r="F40" s="244"/>
      <c r="G40" s="1128" t="s">
        <v>503</v>
      </c>
      <c r="H40" s="1129"/>
      <c r="I40" s="1129"/>
      <c r="J40" s="1130"/>
      <c r="K40" s="300">
        <v>-5772602</v>
      </c>
      <c r="L40" s="300">
        <v>-30177</v>
      </c>
      <c r="M40" s="301">
        <v>-29431</v>
      </c>
      <c r="N40" s="302">
        <v>2.5</v>
      </c>
      <c r="O40" s="293"/>
    </row>
    <row r="41" spans="1:16">
      <c r="A41" s="248"/>
      <c r="B41" s="244"/>
      <c r="C41" s="244"/>
      <c r="D41" s="244"/>
      <c r="E41" s="244"/>
      <c r="F41" s="244"/>
      <c r="G41" s="1134" t="s">
        <v>280</v>
      </c>
      <c r="H41" s="1135"/>
      <c r="I41" s="1135"/>
      <c r="J41" s="1136"/>
      <c r="K41" s="294">
        <v>563654</v>
      </c>
      <c r="L41" s="300">
        <v>2947</v>
      </c>
      <c r="M41" s="301">
        <v>6119</v>
      </c>
      <c r="N41" s="302">
        <v>-51.8</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3" t="s">
        <v>472</v>
      </c>
      <c r="J49" s="1125" t="s">
        <v>507</v>
      </c>
      <c r="K49" s="1126"/>
      <c r="L49" s="1126"/>
      <c r="M49" s="1126"/>
      <c r="N49" s="1127"/>
    </row>
    <row r="50" spans="1:14">
      <c r="A50" s="248"/>
      <c r="B50" s="244"/>
      <c r="C50" s="244"/>
      <c r="D50" s="244"/>
      <c r="E50" s="244"/>
      <c r="F50" s="244"/>
      <c r="G50" s="312"/>
      <c r="H50" s="313"/>
      <c r="I50" s="1124"/>
      <c r="J50" s="314" t="s">
        <v>508</v>
      </c>
      <c r="K50" s="315" t="s">
        <v>509</v>
      </c>
      <c r="L50" s="316" t="s">
        <v>510</v>
      </c>
      <c r="M50" s="317" t="s">
        <v>511</v>
      </c>
      <c r="N50" s="318" t="s">
        <v>512</v>
      </c>
    </row>
    <row r="51" spans="1:14">
      <c r="A51" s="248"/>
      <c r="B51" s="244"/>
      <c r="C51" s="244"/>
      <c r="D51" s="244"/>
      <c r="E51" s="244"/>
      <c r="F51" s="244"/>
      <c r="G51" s="310" t="s">
        <v>513</v>
      </c>
      <c r="H51" s="311"/>
      <c r="I51" s="319">
        <v>8083003</v>
      </c>
      <c r="J51" s="320">
        <v>41171</v>
      </c>
      <c r="K51" s="321">
        <v>47.3</v>
      </c>
      <c r="L51" s="322">
        <v>51722</v>
      </c>
      <c r="M51" s="323">
        <v>1.2</v>
      </c>
      <c r="N51" s="324">
        <v>46.1</v>
      </c>
    </row>
    <row r="52" spans="1:14">
      <c r="A52" s="248"/>
      <c r="B52" s="244"/>
      <c r="C52" s="244"/>
      <c r="D52" s="244"/>
      <c r="E52" s="244"/>
      <c r="F52" s="244"/>
      <c r="G52" s="325"/>
      <c r="H52" s="326" t="s">
        <v>514</v>
      </c>
      <c r="I52" s="327">
        <v>4749369</v>
      </c>
      <c r="J52" s="328">
        <v>24191</v>
      </c>
      <c r="K52" s="329">
        <v>46</v>
      </c>
      <c r="L52" s="330">
        <v>30749</v>
      </c>
      <c r="M52" s="331">
        <v>-6.7</v>
      </c>
      <c r="N52" s="332">
        <v>52.7</v>
      </c>
    </row>
    <row r="53" spans="1:14">
      <c r="A53" s="248"/>
      <c r="B53" s="244"/>
      <c r="C53" s="244"/>
      <c r="D53" s="244"/>
      <c r="E53" s="244"/>
      <c r="F53" s="244"/>
      <c r="G53" s="310" t="s">
        <v>515</v>
      </c>
      <c r="H53" s="311"/>
      <c r="I53" s="319">
        <v>10119453</v>
      </c>
      <c r="J53" s="320">
        <v>51994</v>
      </c>
      <c r="K53" s="321">
        <v>26.3</v>
      </c>
      <c r="L53" s="322">
        <v>54805</v>
      </c>
      <c r="M53" s="323">
        <v>6</v>
      </c>
      <c r="N53" s="324">
        <v>20.3</v>
      </c>
    </row>
    <row r="54" spans="1:14">
      <c r="A54" s="248"/>
      <c r="B54" s="244"/>
      <c r="C54" s="244"/>
      <c r="D54" s="244"/>
      <c r="E54" s="244"/>
      <c r="F54" s="244"/>
      <c r="G54" s="325"/>
      <c r="H54" s="326" t="s">
        <v>514</v>
      </c>
      <c r="I54" s="327">
        <v>4028295</v>
      </c>
      <c r="J54" s="328">
        <v>20698</v>
      </c>
      <c r="K54" s="329">
        <v>-14.4</v>
      </c>
      <c r="L54" s="330">
        <v>29572</v>
      </c>
      <c r="M54" s="331">
        <v>-3.8</v>
      </c>
      <c r="N54" s="332">
        <v>-10.6</v>
      </c>
    </row>
    <row r="55" spans="1:14">
      <c r="A55" s="248"/>
      <c r="B55" s="244"/>
      <c r="C55" s="244"/>
      <c r="D55" s="244"/>
      <c r="E55" s="244"/>
      <c r="F55" s="244"/>
      <c r="G55" s="310" t="s">
        <v>516</v>
      </c>
      <c r="H55" s="311"/>
      <c r="I55" s="319">
        <v>9870629</v>
      </c>
      <c r="J55" s="320">
        <v>51093</v>
      </c>
      <c r="K55" s="321">
        <v>-1.7</v>
      </c>
      <c r="L55" s="322">
        <v>40213</v>
      </c>
      <c r="M55" s="323">
        <v>-26.6</v>
      </c>
      <c r="N55" s="324">
        <v>24.9</v>
      </c>
    </row>
    <row r="56" spans="1:14">
      <c r="A56" s="248"/>
      <c r="B56" s="244"/>
      <c r="C56" s="244"/>
      <c r="D56" s="244"/>
      <c r="E56" s="244"/>
      <c r="F56" s="244"/>
      <c r="G56" s="325"/>
      <c r="H56" s="326" t="s">
        <v>514</v>
      </c>
      <c r="I56" s="327">
        <v>3351452</v>
      </c>
      <c r="J56" s="328">
        <v>17348</v>
      </c>
      <c r="K56" s="329">
        <v>-16.2</v>
      </c>
      <c r="L56" s="330">
        <v>17663</v>
      </c>
      <c r="M56" s="331">
        <v>-40.299999999999997</v>
      </c>
      <c r="N56" s="332">
        <v>24.1</v>
      </c>
    </row>
    <row r="57" spans="1:14">
      <c r="A57" s="248"/>
      <c r="B57" s="244"/>
      <c r="C57" s="244"/>
      <c r="D57" s="244"/>
      <c r="E57" s="244"/>
      <c r="F57" s="244"/>
      <c r="G57" s="310" t="s">
        <v>517</v>
      </c>
      <c r="H57" s="311"/>
      <c r="I57" s="319">
        <v>9126645</v>
      </c>
      <c r="J57" s="320">
        <v>47395</v>
      </c>
      <c r="K57" s="321">
        <v>-7.2</v>
      </c>
      <c r="L57" s="322">
        <v>37981</v>
      </c>
      <c r="M57" s="323">
        <v>-5.6</v>
      </c>
      <c r="N57" s="324">
        <v>-1.6</v>
      </c>
    </row>
    <row r="58" spans="1:14">
      <c r="A58" s="248"/>
      <c r="B58" s="244"/>
      <c r="C58" s="244"/>
      <c r="D58" s="244"/>
      <c r="E58" s="244"/>
      <c r="F58" s="244"/>
      <c r="G58" s="325"/>
      <c r="H58" s="326" t="s">
        <v>514</v>
      </c>
      <c r="I58" s="327">
        <v>4229192</v>
      </c>
      <c r="J58" s="328">
        <v>21963</v>
      </c>
      <c r="K58" s="329">
        <v>26.6</v>
      </c>
      <c r="L58" s="330">
        <v>20316</v>
      </c>
      <c r="M58" s="331">
        <v>15</v>
      </c>
      <c r="N58" s="332">
        <v>11.6</v>
      </c>
    </row>
    <row r="59" spans="1:14">
      <c r="A59" s="248"/>
      <c r="B59" s="244"/>
      <c r="C59" s="244"/>
      <c r="D59" s="244"/>
      <c r="E59" s="244"/>
      <c r="F59" s="244"/>
      <c r="G59" s="310" t="s">
        <v>518</v>
      </c>
      <c r="H59" s="311"/>
      <c r="I59" s="319">
        <v>13483869</v>
      </c>
      <c r="J59" s="320">
        <v>70488</v>
      </c>
      <c r="K59" s="321">
        <v>48.7</v>
      </c>
      <c r="L59" s="322">
        <v>54874</v>
      </c>
      <c r="M59" s="323">
        <v>44.5</v>
      </c>
      <c r="N59" s="324">
        <v>4.2</v>
      </c>
    </row>
    <row r="60" spans="1:14">
      <c r="A60" s="248"/>
      <c r="B60" s="244"/>
      <c r="C60" s="244"/>
      <c r="D60" s="244"/>
      <c r="E60" s="244"/>
      <c r="F60" s="244"/>
      <c r="G60" s="325"/>
      <c r="H60" s="326" t="s">
        <v>514</v>
      </c>
      <c r="I60" s="333">
        <v>6123359</v>
      </c>
      <c r="J60" s="328">
        <v>32010</v>
      </c>
      <c r="K60" s="329">
        <v>45.7</v>
      </c>
      <c r="L60" s="330">
        <v>25571</v>
      </c>
      <c r="M60" s="331">
        <v>25.9</v>
      </c>
      <c r="N60" s="332">
        <v>19.8</v>
      </c>
    </row>
    <row r="61" spans="1:14">
      <c r="A61" s="248"/>
      <c r="B61" s="244"/>
      <c r="C61" s="244"/>
      <c r="D61" s="244"/>
      <c r="E61" s="244"/>
      <c r="F61" s="244"/>
      <c r="G61" s="310" t="s">
        <v>519</v>
      </c>
      <c r="H61" s="334"/>
      <c r="I61" s="335">
        <v>10136720</v>
      </c>
      <c r="J61" s="336">
        <v>52428</v>
      </c>
      <c r="K61" s="337">
        <v>22.7</v>
      </c>
      <c r="L61" s="338">
        <v>47919</v>
      </c>
      <c r="M61" s="339">
        <v>3.9</v>
      </c>
      <c r="N61" s="324">
        <v>18.8</v>
      </c>
    </row>
    <row r="62" spans="1:14">
      <c r="A62" s="248"/>
      <c r="B62" s="244"/>
      <c r="C62" s="244"/>
      <c r="D62" s="244"/>
      <c r="E62" s="244"/>
      <c r="F62" s="244"/>
      <c r="G62" s="325"/>
      <c r="H62" s="326" t="s">
        <v>514</v>
      </c>
      <c r="I62" s="327">
        <v>4496333</v>
      </c>
      <c r="J62" s="328">
        <v>23242</v>
      </c>
      <c r="K62" s="329">
        <v>17.5</v>
      </c>
      <c r="L62" s="330">
        <v>24774</v>
      </c>
      <c r="M62" s="331">
        <v>-2</v>
      </c>
      <c r="N62" s="332">
        <v>19.5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5"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6.89</v>
      </c>
      <c r="G47" s="12">
        <v>8.36</v>
      </c>
      <c r="H47" s="12">
        <v>10.39</v>
      </c>
      <c r="I47" s="12">
        <v>12.11</v>
      </c>
      <c r="J47" s="13">
        <v>13.22</v>
      </c>
    </row>
    <row r="48" spans="2:10" ht="57.75" customHeight="1">
      <c r="B48" s="14"/>
      <c r="C48" s="1139" t="s">
        <v>4</v>
      </c>
      <c r="D48" s="1139"/>
      <c r="E48" s="1140"/>
      <c r="F48" s="15">
        <v>5.36</v>
      </c>
      <c r="G48" s="16">
        <v>5.43</v>
      </c>
      <c r="H48" s="16">
        <v>6.26</v>
      </c>
      <c r="I48" s="16">
        <v>11.27</v>
      </c>
      <c r="J48" s="17">
        <v>7.55</v>
      </c>
    </row>
    <row r="49" spans="2:10" ht="57.75" customHeight="1" thickBot="1">
      <c r="B49" s="18"/>
      <c r="C49" s="1141" t="s">
        <v>5</v>
      </c>
      <c r="D49" s="1141"/>
      <c r="E49" s="1142"/>
      <c r="F49" s="19">
        <v>4.2</v>
      </c>
      <c r="G49" s="20">
        <v>1.67</v>
      </c>
      <c r="H49" s="20">
        <v>2.78</v>
      </c>
      <c r="I49" s="20">
        <v>6.81</v>
      </c>
      <c r="J49" s="21" t="s">
        <v>526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527</v>
      </c>
      <c r="D34" s="1149"/>
      <c r="E34" s="1150"/>
      <c r="F34" s="32">
        <v>5.29</v>
      </c>
      <c r="G34" s="33">
        <v>5.35</v>
      </c>
      <c r="H34" s="33">
        <v>6.15</v>
      </c>
      <c r="I34" s="33">
        <v>11.15</v>
      </c>
      <c r="J34" s="34">
        <v>7.36</v>
      </c>
      <c r="K34" s="22"/>
      <c r="L34" s="22"/>
      <c r="M34" s="22"/>
      <c r="N34" s="22"/>
      <c r="O34" s="22"/>
      <c r="P34" s="22"/>
    </row>
    <row r="35" spans="1:16" ht="39" customHeight="1">
      <c r="A35" s="22"/>
      <c r="B35" s="35"/>
      <c r="C35" s="1143" t="s">
        <v>528</v>
      </c>
      <c r="D35" s="1144"/>
      <c r="E35" s="1145"/>
      <c r="F35" s="36">
        <v>5.26</v>
      </c>
      <c r="G35" s="37">
        <v>5.71</v>
      </c>
      <c r="H35" s="37">
        <v>5.51</v>
      </c>
      <c r="I35" s="37">
        <v>5.51</v>
      </c>
      <c r="J35" s="38">
        <v>5.21</v>
      </c>
      <c r="K35" s="22"/>
      <c r="L35" s="22"/>
      <c r="M35" s="22"/>
      <c r="N35" s="22"/>
      <c r="O35" s="22"/>
      <c r="P35" s="22"/>
    </row>
    <row r="36" spans="1:16" ht="39" customHeight="1">
      <c r="A36" s="22"/>
      <c r="B36" s="35"/>
      <c r="C36" s="1143" t="s">
        <v>529</v>
      </c>
      <c r="D36" s="1144"/>
      <c r="E36" s="1145"/>
      <c r="F36" s="36">
        <v>0.04</v>
      </c>
      <c r="G36" s="37">
        <v>0.02</v>
      </c>
      <c r="H36" s="37">
        <v>0.02</v>
      </c>
      <c r="I36" s="37">
        <v>0.91</v>
      </c>
      <c r="J36" s="38">
        <v>0.92</v>
      </c>
      <c r="K36" s="22"/>
      <c r="L36" s="22"/>
      <c r="M36" s="22"/>
      <c r="N36" s="22"/>
      <c r="O36" s="22"/>
      <c r="P36" s="22"/>
    </row>
    <row r="37" spans="1:16" ht="39" customHeight="1">
      <c r="A37" s="22"/>
      <c r="B37" s="35"/>
      <c r="C37" s="1143" t="s">
        <v>530</v>
      </c>
      <c r="D37" s="1144"/>
      <c r="E37" s="1145"/>
      <c r="F37" s="36">
        <v>0.68</v>
      </c>
      <c r="G37" s="37">
        <v>0.42</v>
      </c>
      <c r="H37" s="37">
        <v>0.61</v>
      </c>
      <c r="I37" s="37">
        <v>0.48</v>
      </c>
      <c r="J37" s="38">
        <v>0.56000000000000005</v>
      </c>
      <c r="K37" s="22"/>
      <c r="L37" s="22"/>
      <c r="M37" s="22"/>
      <c r="N37" s="22"/>
      <c r="O37" s="22"/>
      <c r="P37" s="22"/>
    </row>
    <row r="38" spans="1:16" ht="39" customHeight="1">
      <c r="A38" s="22"/>
      <c r="B38" s="35"/>
      <c r="C38" s="1143" t="s">
        <v>531</v>
      </c>
      <c r="D38" s="1144"/>
      <c r="E38" s="1145"/>
      <c r="F38" s="36">
        <v>0.17</v>
      </c>
      <c r="G38" s="37">
        <v>0.26</v>
      </c>
      <c r="H38" s="37">
        <v>0.36</v>
      </c>
      <c r="I38" s="37">
        <v>0.32</v>
      </c>
      <c r="J38" s="38">
        <v>0.4</v>
      </c>
      <c r="K38" s="22"/>
      <c r="L38" s="22"/>
      <c r="M38" s="22"/>
      <c r="N38" s="22"/>
      <c r="O38" s="22"/>
      <c r="P38" s="22"/>
    </row>
    <row r="39" spans="1:16" ht="39" customHeight="1">
      <c r="A39" s="22"/>
      <c r="B39" s="35"/>
      <c r="C39" s="1143" t="s">
        <v>532</v>
      </c>
      <c r="D39" s="1144"/>
      <c r="E39" s="1145"/>
      <c r="F39" s="36">
        <v>0.06</v>
      </c>
      <c r="G39" s="37">
        <v>0.08</v>
      </c>
      <c r="H39" s="37">
        <v>0.11</v>
      </c>
      <c r="I39" s="37">
        <v>0.12</v>
      </c>
      <c r="J39" s="38">
        <v>0.19</v>
      </c>
      <c r="K39" s="22"/>
      <c r="L39" s="22"/>
      <c r="M39" s="22"/>
      <c r="N39" s="22"/>
      <c r="O39" s="22"/>
      <c r="P39" s="22"/>
    </row>
    <row r="40" spans="1:16" ht="39" customHeight="1">
      <c r="A40" s="22"/>
      <c r="B40" s="35"/>
      <c r="C40" s="1143" t="s">
        <v>533</v>
      </c>
      <c r="D40" s="1144"/>
      <c r="E40" s="1145"/>
      <c r="F40" s="36">
        <v>0.04</v>
      </c>
      <c r="G40" s="37">
        <v>0.04</v>
      </c>
      <c r="H40" s="37">
        <v>0.05</v>
      </c>
      <c r="I40" s="37">
        <v>0.06</v>
      </c>
      <c r="J40" s="38">
        <v>0.05</v>
      </c>
      <c r="K40" s="22"/>
      <c r="L40" s="22"/>
      <c r="M40" s="22"/>
      <c r="N40" s="22"/>
      <c r="O40" s="22"/>
      <c r="P40" s="22"/>
    </row>
    <row r="41" spans="1:16" ht="39" customHeight="1">
      <c r="A41" s="22"/>
      <c r="B41" s="35"/>
      <c r="C41" s="1143" t="s">
        <v>534</v>
      </c>
      <c r="D41" s="1144"/>
      <c r="E41" s="1145"/>
      <c r="F41" s="36">
        <v>0.04</v>
      </c>
      <c r="G41" s="37">
        <v>0.01</v>
      </c>
      <c r="H41" s="37">
        <v>0</v>
      </c>
      <c r="I41" s="37">
        <v>0.03</v>
      </c>
      <c r="J41" s="38">
        <v>0.02</v>
      </c>
      <c r="K41" s="22"/>
      <c r="L41" s="22"/>
      <c r="M41" s="22"/>
      <c r="N41" s="22"/>
      <c r="O41" s="22"/>
      <c r="P41" s="22"/>
    </row>
    <row r="42" spans="1:16" ht="39" customHeight="1">
      <c r="A42" s="22"/>
      <c r="B42" s="39"/>
      <c r="C42" s="1143" t="s">
        <v>535</v>
      </c>
      <c r="D42" s="1144"/>
      <c r="E42" s="1145"/>
      <c r="F42" s="36" t="s">
        <v>482</v>
      </c>
      <c r="G42" s="37" t="s">
        <v>482</v>
      </c>
      <c r="H42" s="37" t="s">
        <v>482</v>
      </c>
      <c r="I42" s="37" t="s">
        <v>482</v>
      </c>
      <c r="J42" s="38" t="s">
        <v>482</v>
      </c>
      <c r="K42" s="22"/>
      <c r="L42" s="22"/>
      <c r="M42" s="22"/>
      <c r="N42" s="22"/>
      <c r="O42" s="22"/>
      <c r="P42" s="22"/>
    </row>
    <row r="43" spans="1:16" ht="39" customHeight="1" thickBot="1">
      <c r="A43" s="22"/>
      <c r="B43" s="40"/>
      <c r="C43" s="1146" t="s">
        <v>536</v>
      </c>
      <c r="D43" s="1147"/>
      <c r="E43" s="1148"/>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6919</v>
      </c>
      <c r="L45" s="60">
        <v>6695</v>
      </c>
      <c r="M45" s="60">
        <v>6653</v>
      </c>
      <c r="N45" s="60">
        <v>6598</v>
      </c>
      <c r="O45" s="61">
        <v>6497</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15</v>
      </c>
      <c r="F48" s="1153"/>
      <c r="G48" s="1153"/>
      <c r="H48" s="1153"/>
      <c r="I48" s="1153"/>
      <c r="J48" s="1154"/>
      <c r="K48" s="63">
        <v>1579</v>
      </c>
      <c r="L48" s="64">
        <v>1606</v>
      </c>
      <c r="M48" s="64">
        <v>1398</v>
      </c>
      <c r="N48" s="64">
        <v>1105</v>
      </c>
      <c r="O48" s="65">
        <v>878</v>
      </c>
      <c r="P48" s="48"/>
      <c r="Q48" s="48"/>
      <c r="R48" s="48"/>
      <c r="S48" s="48"/>
      <c r="T48" s="48"/>
      <c r="U48" s="48"/>
    </row>
    <row r="49" spans="1:21" ht="30.75" customHeight="1">
      <c r="A49" s="48"/>
      <c r="B49" s="1161"/>
      <c r="C49" s="1162"/>
      <c r="D49" s="62"/>
      <c r="E49" s="1153" t="s">
        <v>16</v>
      </c>
      <c r="F49" s="1153"/>
      <c r="G49" s="1153"/>
      <c r="H49" s="1153"/>
      <c r="I49" s="1153"/>
      <c r="J49" s="1154"/>
      <c r="K49" s="63">
        <v>748</v>
      </c>
      <c r="L49" s="64">
        <v>708</v>
      </c>
      <c r="M49" s="64">
        <v>773</v>
      </c>
      <c r="N49" s="64">
        <v>740</v>
      </c>
      <c r="O49" s="65">
        <v>735</v>
      </c>
      <c r="P49" s="48"/>
      <c r="Q49" s="48"/>
      <c r="R49" s="48"/>
      <c r="S49" s="48"/>
      <c r="T49" s="48"/>
      <c r="U49" s="48"/>
    </row>
    <row r="50" spans="1:21" ht="30.75" customHeight="1">
      <c r="A50" s="48"/>
      <c r="B50" s="1161"/>
      <c r="C50" s="1162"/>
      <c r="D50" s="62"/>
      <c r="E50" s="1153" t="s">
        <v>17</v>
      </c>
      <c r="F50" s="1153"/>
      <c r="G50" s="1153"/>
      <c r="H50" s="1153"/>
      <c r="I50" s="1153"/>
      <c r="J50" s="1154"/>
      <c r="K50" s="63" t="s">
        <v>482</v>
      </c>
      <c r="L50" s="64" t="s">
        <v>482</v>
      </c>
      <c r="M50" s="64" t="s">
        <v>482</v>
      </c>
      <c r="N50" s="64" t="s">
        <v>482</v>
      </c>
      <c r="O50" s="65" t="s">
        <v>482</v>
      </c>
      <c r="P50" s="48"/>
      <c r="Q50" s="48"/>
      <c r="R50" s="48"/>
      <c r="S50" s="48"/>
      <c r="T50" s="48"/>
      <c r="U50" s="48"/>
    </row>
    <row r="51" spans="1:21" ht="30.75" customHeight="1">
      <c r="A51" s="48"/>
      <c r="B51" s="1163"/>
      <c r="C51" s="1164"/>
      <c r="D51" s="66"/>
      <c r="E51" s="1153" t="s">
        <v>18</v>
      </c>
      <c r="F51" s="1153"/>
      <c r="G51" s="1153"/>
      <c r="H51" s="1153"/>
      <c r="I51" s="1153"/>
      <c r="J51" s="1154"/>
      <c r="K51" s="63" t="s">
        <v>482</v>
      </c>
      <c r="L51" s="64" t="s">
        <v>482</v>
      </c>
      <c r="M51" s="64">
        <v>0</v>
      </c>
      <c r="N51" s="64">
        <v>0</v>
      </c>
      <c r="O51" s="65" t="s">
        <v>482</v>
      </c>
      <c r="P51" s="48"/>
      <c r="Q51" s="48"/>
      <c r="R51" s="48"/>
      <c r="S51" s="48"/>
      <c r="T51" s="48"/>
      <c r="U51" s="48"/>
    </row>
    <row r="52" spans="1:21" ht="30.75" customHeight="1">
      <c r="A52" s="48"/>
      <c r="B52" s="1151" t="s">
        <v>19</v>
      </c>
      <c r="C52" s="1152"/>
      <c r="D52" s="66"/>
      <c r="E52" s="1153" t="s">
        <v>20</v>
      </c>
      <c r="F52" s="1153"/>
      <c r="G52" s="1153"/>
      <c r="H52" s="1153"/>
      <c r="I52" s="1153"/>
      <c r="J52" s="1154"/>
      <c r="K52" s="63">
        <v>7780</v>
      </c>
      <c r="L52" s="64">
        <v>7251</v>
      </c>
      <c r="M52" s="64">
        <v>7625</v>
      </c>
      <c r="N52" s="64">
        <v>7589</v>
      </c>
      <c r="O52" s="65">
        <v>7546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1466</v>
      </c>
      <c r="L53" s="69">
        <v>1758</v>
      </c>
      <c r="M53" s="69">
        <v>1199</v>
      </c>
      <c r="N53" s="69">
        <v>854</v>
      </c>
      <c r="O53" s="70">
        <v>564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2015-04-14T09:19:28Z</cp:lastPrinted>
  <dcterms:created xsi:type="dcterms:W3CDTF">2015-02-17T06:13:49Z</dcterms:created>
  <dcterms:modified xsi:type="dcterms:W3CDTF">2015-05-08T13:09:46Z</dcterms:modified>
</cp:coreProperties>
</file>