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tabRatio="6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C38" i="9"/>
  <c r="AM37" i="9"/>
  <c r="C37" i="9"/>
  <c r="AM36" i="9"/>
  <c r="C36" i="9"/>
  <c r="AM35" i="9"/>
  <c r="CO34" i="9"/>
  <c r="CO35" i="9" s="1"/>
  <c r="CO36" i="9" s="1"/>
  <c r="CO37" i="9" s="1"/>
  <c r="CO38" i="9" s="1"/>
  <c r="CO39" i="9" s="1"/>
  <c r="BW34" i="9"/>
  <c r="BW35" i="9" s="1"/>
  <c r="BW36" i="9" s="1"/>
  <c r="BW37" i="9" s="1"/>
  <c r="BW38" i="9" s="1"/>
  <c r="BW39" i="9" s="1"/>
  <c r="BW40" i="9" s="1"/>
  <c r="BW41" i="9" s="1"/>
  <c r="C34" i="9"/>
  <c r="C35" i="9" s="1"/>
  <c r="U34" i="9" l="1"/>
  <c r="U35" i="9" s="1"/>
  <c r="U36" i="9" s="1"/>
  <c r="U37" i="9" s="1"/>
  <c r="U38" i="9" s="1"/>
  <c r="AM34" i="9"/>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<sst xmlns="http://schemas.openxmlformats.org/spreadsheetml/2006/main" count="978" uniqueCount="556">
  <si>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</si>
  <si>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</si>
  <si>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</si>
  <si>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</si>
  <si>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</si>
  <si>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</si>
  <si>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</si>
  <si>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</si>
  <si>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</si>
  <si>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</si>
  <si>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</si>
  <si>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</si>
  <si>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</si>
  <si>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</si>
  <si>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</si>
  <si>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</si>
  <si>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</si>
  <si>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</si>
  <si>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</si>
  <si>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</si>
  <si>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</si>
  <si>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</si>
  <si>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</si>
  <si>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</si>
  <si>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</si>
  <si>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</si>
  <si>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</si>
  <si>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</si>
  <si>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</si>
  <si>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</si>
  <si>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</si>
  <si>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</si>
  <si>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</si>
  <si>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</si>
  <si>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</si>
  <si>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</si>
  <si>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</si>
  <si>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</si>
  <si>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</si>
  <si>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</si>
  <si>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</si>
  <si>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</si>
  <si>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</si>
  <si>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</si>
  <si>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</si>
  <si>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</si>
  <si>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</si>
  <si>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</si>
  <si>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</si>
  <si>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</si>
  <si>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</si>
  <si>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</si>
  <si>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</si>
  <si>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</si>
  <si>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</si>
  <si>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</si>
  <si>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</si>
  <si>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</si>
  <si>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</si>
  <si>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</si>
  <si>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</si>
  <si>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</si>
  <si>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</si>
  <si>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</si>
  <si>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</si>
  <si>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</si>
  <si>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</si>
  <si>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</si>
  <si>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</si>
  <si>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</si>
  <si>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</si>
  <si>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</si>
  <si>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</si>
  <si>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</si>
  <si>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</si>
  <si>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</si>
  <si>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</si>
  <si>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</si>
  <si>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</si>
  <si>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</si>
  <si>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</si>
  <si>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</si>
  <si>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</si>
  <si>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</si>
  <si>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</si>
  <si>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</si>
  <si>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</si>
  <si>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</si>
  <si>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</si>
  <si>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</si>
  <si>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</si>
  <si>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</si>
  <si>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</si>
  <si>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</si>
  <si>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</si>
  <si>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</si>
  <si>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</si>
  <si>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</si>
  <si>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</si>
  <si>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</si>
  <si>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</si>
  <si>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</si>
  <si>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</si>
  <si>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</si>
  <si>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</si>
  <si>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</si>
  <si>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</si>
  <si>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</si>
  <si>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</si>
  <si>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</si>
  <si>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</si>
  <si>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</si>
  <si>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</si>
  <si>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</si>
  <si>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</si>
  <si>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</si>
  <si>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</si>
  <si>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</si>
  <si>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</si>
  <si>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</si>
  <si>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</si>
  <si>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</si>
  <si>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</si>
  <si>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</si>
  <si>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</si>
  <si>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</si>
  <si>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</si>
  <si>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</si>
  <si>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</si>
  <si>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</si>
  <si>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</si>
  <si>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</si>
  <si>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</si>
  <si>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</si>
  <si>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</si>
  <si>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</si>
  <si>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</si>
  <si>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</si>
  <si>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</si>
  <si>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</si>
  <si>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</si>
  <si>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</si>
  <si>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</si>
  <si>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</si>
  <si>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</si>
  <si>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</si>
  <si>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</si>
  <si>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</si>
  <si>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</si>
  <si>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</si>
  <si>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</si>
  <si>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</si>
  <si>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</si>
  <si>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</si>
  <si>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</si>
  <si>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</si>
  <si>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</si>
  <si>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</si>
  <si>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</si>
  <si>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</si>
  <si>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</si>
  <si>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</si>
  <si>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</si>
  <si>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</si>
  <si>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</si>
  <si>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</si>
  <si>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</si>
  <si>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</si>
  <si>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</si>
  <si>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</si>
  <si>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</si>
  <si>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</si>
  <si>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</si>
  <si>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</si>
  <si>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</si>
  <si>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</si>
  <si>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</si>
  <si>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</si>
  <si>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</si>
  <si>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</si>
  <si>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</si>
  <si>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</si>
  <si>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</si>
  <si>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</si>
  <si>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</si>
  <si>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</si>
  <si>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</si>
  <si>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</si>
  <si>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</si>
  <si>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</si>
  <si>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</si>
  <si>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</si>
  <si>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</si>
  <si>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茨城県土浦市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</si>
  <si>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</si>
  <si>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</si>
  <si>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</si>
  <si>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</si>
  <si>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</si>
  <si>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</si>
  <si>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</si>
  <si>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</si>
  <si>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</si>
  <si>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</si>
  <si>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</si>
  <si>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</si>
  <si>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</si>
  <si>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</si>
  <si>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</si>
  <si>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</si>
  <si>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</si>
  <si>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</si>
  <si>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</si>
  <si>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</si>
  <si>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</si>
  <si>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</si>
  <si>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</si>
  <si>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</si>
  <si>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</si>
  <si>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</si>
  <si>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</si>
  <si>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</si>
  <si>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</si>
  <si>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</si>
  <si>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</si>
  <si>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</si>
  <si>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</si>
  <si>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</si>
  <si>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</si>
  <si>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</si>
  <si>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</si>
  <si>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</si>
  <si>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</si>
  <si>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</si>
  <si>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</si>
  <si>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</si>
  <si>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</si>
  <si>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</si>
  <si>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</si>
  <si>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</si>
  <si>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</si>
  <si>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</si>
  <si>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</si>
  <si>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</si>
  <si>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</si>
  <si>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</si>
  <si>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</si>
  <si>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</si>
  <si>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</si>
  <si>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</si>
  <si>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</si>
  <si>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</si>
  <si>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</si>
  <si>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</si>
  <si>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</si>
  <si>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</si>
  <si>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</si>
  <si>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</si>
  <si>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</si>
  <si>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</si>
  <si>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</si>
  <si>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</si>
  <si>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</si>
  <si>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</si>
  <si>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</si>
  <si>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</si>
  <si>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</si>
  <si>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</si>
  <si>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</si>
  <si>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</si>
  <si>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</si>
  <si>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</si>
  <si>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</si>
  <si>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</si>
  <si>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</si>
  <si>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</si>
  <si>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</si>
  <si>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</si>
  <si>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</si>
  <si>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</si>
  <si>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</si>
  <si>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</si>
  <si>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</si>
  <si>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</si>
  <si>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</si>
  <si>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</si>
  <si>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</si>
  <si>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</si>
  <si>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</si>
  <si>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</si>
  <si>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</si>
  <si>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</si>
  <si>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</si>
  <si>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</si>
  <si>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</si>
  <si>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</si>
  <si>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</si>
  <si>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</si>
  <si>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</si>
  <si>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</si>
  <si>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</si>
  <si>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</si>
  <si>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</si>
  <si>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</si>
  <si>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</si>
  <si>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</si>
  <si>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</si>
  <si>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</si>
  <si>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</si>
  <si>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</si>
  <si>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</si>
  <si>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</si>
  <si>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</si>
  <si>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</si>
  <si>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</si>
  <si>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</si>
  <si>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</si>
  <si>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</si>
  <si>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</si>
  <si>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</si>
  <si>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</si>
  <si>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</si>
  <si>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</si>
  <si>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</si>
  <si>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</si>
  <si>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</si>
  <si>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</si>
  <si>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</si>
  <si>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</si>
  <si>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</si>
  <si>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</si>
  <si>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</si>
  <si>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</si>
  <si>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</si>
  <si>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</si>
  <si>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</si>
  <si>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</si>
  <si>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</si>
  <si>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</si>
  <si>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</si>
  <si>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</si>
  <si>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</si>
  <si>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</si>
  <si>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</si>
  <si>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茨城県土浦市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</si>
  <si>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</si>
  <si>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</si>
  <si>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</si>
  <si>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</si>
  <si>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</si>
  <si>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</si>
  <si>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</si>
  <si>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</si>
  <si>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</si>
  <si>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</si>
  <si>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</si>
  <si>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</si>
  <si>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</si>
  <si>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</si>
  <si>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</si>
  <si>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</si>
  <si>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</si>
  <si>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</si>
  <si>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</si>
  <si>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</si>
  <si>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</si>
  <si>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</si>
  <si>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</si>
  <si>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</si>
  <si>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</si>
  <si>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</si>
  <si>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</si>
  <si>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</si>
  <si>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</si>
  <si>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</si>
  <si>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</si>
  <si>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</si>
  <si>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</si>
  <si>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</si>
  <si>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</si>
  <si>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</si>
  <si>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介護保険特別会計（サービス勘定）</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</si>
  <si>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</si>
  <si>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</si>
  <si>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</si>
  <si>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</si>
  <si>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</si>
  <si>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</si>
  <si>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公設地方卸売市場事業特別会計</t>
    <phoneticPr fontId="5"/>
  </si>
  <si>
    <t>農業集落排水事業特別会計</t>
    <phoneticPr fontId="5"/>
  </si>
  <si>
    <t>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</si>
  <si>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</si>
  <si>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</si>
  <si>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</si>
  <si>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</si>
  <si>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</si>
  <si>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</si>
  <si>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</si>
  <si>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</si>
  <si>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</si>
  <si>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</si>
  <si>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</si>
  <si>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</si>
  <si>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</si>
  <si>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</si>
  <si>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</si>
  <si>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</si>
  <si>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</si>
  <si>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</si>
  <si>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</si>
  <si>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</si>
  <si>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</si>
  <si>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</si>
  <si>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</si>
  <si>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</si>
  <si>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</si>
  <si>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</si>
  <si>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</si>
  <si>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</si>
  <si>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</si>
  <si>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</si>
  <si>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</si>
  <si>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</si>
  <si>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</si>
  <si>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</si>
  <si>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</si>
  <si>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</si>
  <si>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</si>
  <si>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</si>
  <si>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</si>
  <si>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</si>
  <si>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</si>
  <si>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</si>
  <si>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</si>
  <si>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</si>
  <si>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</si>
  <si>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</si>
  <si>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</si>
  <si>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</si>
  <si>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</si>
  <si>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</si>
  <si>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</si>
  <si>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</si>
  <si>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</si>
  <si>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</si>
  <si>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</si>
  <si>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</si>
  <si>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</si>
  <si>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</si>
  <si>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</si>
  <si>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</si>
  <si>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</si>
  <si>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</si>
  <si>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</si>
  <si>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</si>
  <si>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</si>
  <si>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</si>
  <si>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</si>
  <si>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</si>
  <si>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</si>
  <si>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</si>
  <si>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</si>
  <si>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</si>
  <si>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</si>
  <si>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</si>
  <si>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</si>
  <si>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</si>
  <si>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</si>
  <si>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</si>
  <si>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</si>
  <si>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</si>
  <si>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</si>
  <si>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</si>
  <si>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</si>
  <si>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</si>
  <si>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</si>
  <si>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</si>
  <si>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</si>
  <si>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</si>
  <si>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</si>
  <si>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</si>
  <si>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</si>
  <si>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</si>
  <si>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</si>
  <si>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</si>
  <si>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</si>
  <si>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</si>
  <si>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</si>
  <si>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</si>
  <si>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</si>
  <si>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</si>
  <si>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</si>
  <si>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</si>
  <si>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</si>
  <si>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</si>
  <si>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</si>
  <si>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</si>
  <si>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</si>
  <si>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</si>
  <si>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</si>
  <si>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</si>
  <si>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</si>
  <si>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</si>
  <si>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</si>
  <si>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</si>
  <si>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</si>
  <si>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</si>
  <si>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</si>
  <si>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</si>
  <si>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</si>
  <si>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</si>
  <si>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</si>
  <si>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</si>
  <si>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</si>
  <si>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</si>
  <si>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</si>
  <si>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</si>
  <si>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</si>
  <si>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</si>
  <si>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</si>
  <si>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</si>
  <si>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</si>
  <si>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</si>
  <si>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</si>
  <si>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0.67</t>
  </si>
  <si>
    <t>水道事業会計</t>
  </si>
  <si>
    <t>一般会計</t>
  </si>
  <si>
    <t>介護保険特別会計（事業勘定）</t>
  </si>
  <si>
    <t>国民健康保険特別会計</t>
  </si>
  <si>
    <t>下水道事業特別会計</t>
  </si>
  <si>
    <t>後期高齢者医療特別会計</t>
  </si>
  <si>
    <t>介護保険特別会計（サービス勘定）</t>
  </si>
  <si>
    <t>農業集落排水事業特別会計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</si>
  <si>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</si>
  <si>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</si>
  <si>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</si>
  <si>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</si>
  <si>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</si>
  <si>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</si>
  <si>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</si>
  <si>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t>
    <rPh sb="0" eb="2">
      <t>イバラキ</t>
    </rPh>
    <rPh sb="2" eb="4">
      <t>ソゼイ</t>
    </rPh>
    <rPh sb="4" eb="6">
      <t>サイケン</t>
    </rPh>
    <rPh sb="6" eb="8">
      <t>カンリ</t>
    </rPh>
    <rPh sb="8" eb="10">
      <t>キコウ</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</si>
  <si>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</si>
  <si>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</si>
  <si>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湖北環境衛生組合</t>
    <rPh sb="0" eb="2">
      <t>コホク</t>
    </rPh>
    <rPh sb="2" eb="4">
      <t>カンキョウ</t>
    </rPh>
    <rPh sb="4" eb="6">
      <t>エイセイ</t>
    </rPh>
    <rPh sb="6" eb="8">
      <t>クミアイ</t>
    </rPh>
    <phoneticPr fontId="24"/>
  </si>
  <si>
    <t>新治地方広域事務組合</t>
    <rPh sb="0" eb="2">
      <t>ニイハリ</t>
    </rPh>
    <rPh sb="2" eb="4">
      <t>チホウ</t>
    </rPh>
    <rPh sb="4" eb="6">
      <t>コウイキ</t>
    </rPh>
    <rPh sb="6" eb="8">
      <t>ジム</t>
    </rPh>
    <rPh sb="8" eb="10">
      <t>クミアイ</t>
    </rPh>
    <phoneticPr fontId="24"/>
  </si>
  <si>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4"/>
  </si>
  <si>
    <t>-</t>
    <phoneticPr fontId="2"/>
  </si>
  <si>
    <t>-</t>
    <phoneticPr fontId="2"/>
  </si>
  <si>
    <t>土浦市産業文化事業団</t>
    <rPh sb="0" eb="3">
      <t>ツチウラシ</t>
    </rPh>
    <rPh sb="3" eb="5">
      <t>サンギョウ</t>
    </rPh>
    <rPh sb="5" eb="7">
      <t>ブンカ</t>
    </rPh>
    <rPh sb="7" eb="10">
      <t>ジギョウダン</t>
    </rPh>
    <phoneticPr fontId="24"/>
  </si>
  <si>
    <t>土浦都市開発</t>
    <rPh sb="0" eb="2">
      <t>ツチウラ</t>
    </rPh>
    <rPh sb="2" eb="4">
      <t>トシ</t>
    </rPh>
    <rPh sb="4" eb="6">
      <t>カイハツ</t>
    </rPh>
    <phoneticPr fontId="24"/>
  </si>
  <si>
    <t>土浦市土地開発公社</t>
    <rPh sb="0" eb="3">
      <t>ツチウラシ</t>
    </rPh>
    <rPh sb="3" eb="5">
      <t>トチ</t>
    </rPh>
    <rPh sb="5" eb="7">
      <t>カイハツ</t>
    </rPh>
    <rPh sb="7" eb="9">
      <t>コウシャ</t>
    </rPh>
    <phoneticPr fontId="24"/>
  </si>
  <si>
    <t>土浦市農業公社</t>
    <rPh sb="0" eb="3">
      <t>ツチウラシ</t>
    </rPh>
    <rPh sb="3" eb="5">
      <t>ノウギョウ</t>
    </rPh>
    <rPh sb="5" eb="7">
      <t>コウシャ</t>
    </rPh>
    <phoneticPr fontId="24"/>
  </si>
  <si>
    <t>ラクスマリーナ</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</si>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</sst>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quotePrefix="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44" xfId="30" quotePrefix="1"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quotePrefix="1" applyNumberFormat="1" applyFont="1" applyFill="1" applyBorder="1" applyAlignment="1" applyProtection="1">
      <alignment horizontal="righ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45195</c:v>
                </c:pt>
                <c:pt idx="1">
                  <c:v>46862</c:v>
                </c:pt>
                <c:pt idx="2">
                  <c:v>64438</c:v>
                </c:pt>
                <c:pt idx="3">
                  <c:v>52844</c:v>
                </c:pt>
                <c:pt idx="4">
                  <c:v>74497</c:v>
                </c:pt>
              </c:numCache>
            </c:numRef>
          </c:val>
          <c:smooth val="0"/>
        </c:ser>
        <c:dLbls>
          <c:showLegendKey val="0"/>
          <c:showVal val="0"/>
          <c:showCatName val="0"/>
          <c:showSerName val="0"/>
          <c:showPercent val="0"/>
          <c:showBubbleSize val="0"/>
        </c:dLbls>
        <c:marker val="1"/>
        <c:smooth val="0"/>
        <c:axId val="190809600"/>
        <c:axId val="190811520"/>
      </c:lineChart>
      <c:catAx>
        <c:axId val="190809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11520"/>
        <c:crosses val="autoZero"/>
        <c:auto val="1"/>
        <c:lblAlgn val="ctr"/>
        <c:lblOffset val="100"/>
        <c:tickLblSkip val="1"/>
        <c:tickMarkSkip val="1"/>
        <c:noMultiLvlLbl val="0"/>
      </c:catAx>
      <c:valAx>
        <c:axId val="1908115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0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3.06</c:v>
                </c:pt>
                <c:pt idx="1">
                  <c:v>3.73</c:v>
                </c:pt>
                <c:pt idx="2">
                  <c:v>3.5</c:v>
                </c:pt>
                <c:pt idx="3">
                  <c:v>6.23</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17.079999999999998</c:v>
                </c:pt>
                <c:pt idx="1">
                  <c:v>15.18</c:v>
                </c:pt>
                <c:pt idx="2">
                  <c:v>16.809999999999999</c:v>
                </c:pt>
                <c:pt idx="3">
                  <c:v>16.3</c:v>
                </c:pt>
                <c:pt idx="4">
                  <c:v>19.16</c:v>
                </c:pt>
              </c:numCache>
            </c:numRef>
          </c:val>
        </c:ser>
        <c:dLbls>
          <c:showLegendKey val="0"/>
          <c:showVal val="0"/>
          <c:showCatName val="0"/>
          <c:showSerName val="0"/>
          <c:showPercent val="0"/>
          <c:showBubbleSize val="0"/>
        </c:dLbls>
        <c:gapWidth val="250"/>
        <c:overlap val="100"/>
        <c:axId val="193256064"/>
        <c:axId val="19326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-0.67</c:v>
                </c:pt>
                <c:pt idx="1">
                  <c:v>0.46</c:v>
                </c:pt>
                <c:pt idx="2">
                  <c:v>1.26</c:v>
                </c:pt>
                <c:pt idx="3">
                  <c:v>2.31</c:v>
                </c:pt>
                <c:pt idx="4">
                  <c:v>4.16</c:v>
                </c:pt>
              </c:numCache>
            </c:numRef>
          </c:val>
          <c:smooth val="0"/>
        </c:ser>
        <c:dLbls>
          <c:showLegendKey val="0"/>
          <c:showVal val="0"/>
          <c:showCatName val="0"/>
          <c:showSerName val="0"/>
          <c:showPercent val="0"/>
          <c:showBubbleSize val="0"/>
        </c:dLbls>
        <c:marker val="1"/>
        <c:smooth val="0"/>
        <c:axId val="193256064"/>
        <c:axId val="193262336"/>
      </c:lineChart>
      <c:catAx>
        <c:axId val="1932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262336"/>
        <c:crosses val="autoZero"/>
        <c:auto val="1"/>
        <c:lblAlgn val="ctr"/>
        <c:lblOffset val="100"/>
        <c:tickLblSkip val="1"/>
        <c:tickMarkSkip val="1"/>
        <c:noMultiLvlLbl val="0"/>
      </c:catAx>
      <c:valAx>
        <c:axId val="19326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0.05</c:v>
                </c:pt>
                <c:pt idx="4">
                  <c:v>#N/A</c:v>
                </c:pt>
                <c:pt idx="5">
                  <c:v>0.02</c:v>
                </c:pt>
                <c:pt idx="6">
                  <c:v>#N/A</c:v>
                </c:pt>
                <c:pt idx="7">
                  <c:v>0.06</c:v>
                </c:pt>
                <c:pt idx="8">
                  <c:v>#N/A</c:v>
                </c:pt>
                <c:pt idx="9">
                  <c:v>0.04</c:v>
                </c:pt>
              </c:numCache>
            </c:numRef>
          </c:val>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0.05</c:v>
                </c:pt>
                <c:pt idx="2">
                  <c:v>#N/A</c:v>
                </c:pt>
                <c:pt idx="3">
                  <c:v>0.1</c:v>
                </c:pt>
                <c:pt idx="4">
                  <c:v>#N/A</c:v>
                </c:pt>
                <c:pt idx="5">
                  <c:v>0.14000000000000001</c:v>
                </c:pt>
                <c:pt idx="6">
                  <c:v>#N/A</c:v>
                </c:pt>
                <c:pt idx="7">
                  <c:v>0.3</c:v>
                </c:pt>
                <c:pt idx="8">
                  <c:v>#N/A</c:v>
                </c:pt>
                <c:pt idx="9">
                  <c:v>0.06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3.06</c:v>
                </c:pt>
                <c:pt idx="2">
                  <c:v>#N/A</c:v>
                </c:pt>
                <c:pt idx="3">
                  <c:v>3.7</c:v>
                </c:pt>
                <c:pt idx="4">
                  <c:v>#N/A</c:v>
                </c:pt>
                <c:pt idx="5">
                  <c:v>3.5</c:v>
                </c:pt>
                <c:pt idx="6">
                  <c:v>#N/A</c:v>
                </c:pt>
                <c:pt idx="7">
                  <c:v>6.23</c:v>
                </c:pt>
                <c:pt idx="8">
                  <c:v>#N/A</c:v>
                </c:pt>
                <c:pt idx="9">
                  <c:v>7.16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11.19</c:v>
                </c:pt>
                <c:pt idx="2">
                  <c:v>#N/A</c:v>
                </c:pt>
                <c:pt idx="3">
                  <c:v>10.4</c:v>
                </c:pt>
                <c:pt idx="4">
                  <c:v>#N/A</c:v>
                </c:pt>
                <c:pt idx="5">
                  <c:v>10.88</c:v>
                </c:pt>
                <c:pt idx="6">
                  <c:v>#N/A</c:v>
                </c:pt>
                <c:pt idx="7">
                  <c:v>12.72</c:v>
                </c:pt>
                <c:pt idx="8">
                  <c:v>#N/A</c:v>
                </c:pt>
                <c:pt idx="9">
                  <c:v>13.22</c:v>
                </c:pt>
              </c:numCache>
            </c:numRef>
          </c:val>
        </c:ser>
        <c:dLbls>
          <c:showLegendKey val="0"/>
          <c:showVal val="0"/>
          <c:showCatName val="0"/>
          <c:showSerName val="0"/>
          <c:showPercent val="0"/>
          <c:showBubbleSize val="0"/>
        </c:dLbls>
        <c:gapWidth val="150"/>
        <c:overlap val="100"/>
        <c:axId val="193516288"/>
        <c:axId val="193517824"/>
      </c:barChart>
      <c:catAx>
        <c:axId val="1935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517824"/>
        <c:crosses val="autoZero"/>
        <c:auto val="1"/>
        <c:lblAlgn val="ctr"/>
        <c:lblOffset val="100"/>
        <c:tickLblSkip val="1"/>
        <c:tickMarkSkip val="1"/>
        <c:noMultiLvlLbl val="0"/>
      </c:catAx>
      <c:valAx>
        <c:axId val="1935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51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4872</c:v>
                </c:pt>
                <c:pt idx="5">
                  <c:v>4983</c:v>
                </c:pt>
                <c:pt idx="8">
                  <c:v>5016</c:v>
                </c:pt>
                <c:pt idx="11">
                  <c:v>4963</c:v>
                </c:pt>
                <c:pt idx="14">
                  <c:v>4921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602</c:v>
                </c:pt>
                <c:pt idx="3">
                  <c:v>46</c:v>
                </c:pt>
                <c:pt idx="6">
                  <c:v>38</c:v>
                </c:pt>
                <c:pt idx="9">
                  <c:v>36</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c:v>
                </c:pt>
                <c:pt idx="3">
                  <c:v>9</c:v>
                </c:pt>
                <c:pt idx="6">
                  <c:v>10</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1975</c:v>
                </c:pt>
                <c:pt idx="3">
                  <c:v>1890</c:v>
                </c:pt>
                <c:pt idx="6">
                  <c:v>2012</c:v>
                </c:pt>
                <c:pt idx="9">
                  <c:v>1857</c:v>
                </c:pt>
                <c:pt idx="12">
                  <c:v>1825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37</c:v>
                </c:pt>
                <c:pt idx="3">
                  <c:v>45</c:v>
                </c:pt>
                <c:pt idx="6">
                  <c:v>54</c:v>
                </c:pt>
                <c:pt idx="9">
                  <c:v>61</c:v>
                </c:pt>
                <c:pt idx="12">
                  <c:v>61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5684</c:v>
                </c:pt>
                <c:pt idx="3">
                  <c:v>5475</c:v>
                </c:pt>
                <c:pt idx="6">
                  <c:v>4969</c:v>
                </c:pt>
                <c:pt idx="9">
                  <c:v>4840</c:v>
                </c:pt>
                <c:pt idx="12">
                  <c:v>4570</c:v>
                </c:pt>
              </c:numCache>
            </c:numRef>
          </c:val>
        </c:ser>
        <c:dLbls>
          <c:showLegendKey val="0"/>
          <c:showVal val="0"/>
          <c:showCatName val="0"/>
          <c:showSerName val="0"/>
          <c:showPercent val="0"/>
          <c:showBubbleSize val="0"/>
        </c:dLbls>
        <c:gapWidth val="100"/>
        <c:overlap val="100"/>
        <c:axId val="193581056"/>
        <c:axId val="19358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3451</c:v>
                </c:pt>
                <c:pt idx="2">
                  <c:v>#N/A</c:v>
                </c:pt>
                <c:pt idx="3">
                  <c:v>#N/A</c:v>
                </c:pt>
                <c:pt idx="4">
                  <c:v>2482</c:v>
                </c:pt>
                <c:pt idx="5">
                  <c:v>#N/A</c:v>
                </c:pt>
                <c:pt idx="6">
                  <c:v>#N/A</c:v>
                </c:pt>
                <c:pt idx="7">
                  <c:v>2067</c:v>
                </c:pt>
                <c:pt idx="8">
                  <c:v>#N/A</c:v>
                </c:pt>
                <c:pt idx="9">
                  <c:v>#N/A</c:v>
                </c:pt>
                <c:pt idx="10">
                  <c:v>1840</c:v>
                </c:pt>
                <c:pt idx="11">
                  <c:v>#N/A</c:v>
                </c:pt>
                <c:pt idx="12">
                  <c:v>#N/A</c:v>
                </c:pt>
                <c:pt idx="13">
                  <c:v>1577</c:v>
                </c:pt>
                <c:pt idx="14">
                  <c:v>#N/A</c:v>
                </c:pt>
              </c:numCache>
            </c:numRef>
          </c:val>
          <c:smooth val="0"/>
        </c:ser>
        <c:dLbls>
          <c:showLegendKey val="0"/>
          <c:showVal val="0"/>
          <c:showCatName val="0"/>
          <c:showSerName val="0"/>
          <c:showPercent val="0"/>
          <c:showBubbleSize val="0"/>
        </c:dLbls>
        <c:marker val="1"/>
        <c:smooth val="0"/>
        <c:axId val="193581056"/>
        <c:axId val="193582976"/>
      </c:lineChart>
      <c:catAx>
        <c:axId val="1935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582976"/>
        <c:crosses val="autoZero"/>
        <c:auto val="1"/>
        <c:lblAlgn val="ctr"/>
        <c:lblOffset val="100"/>
        <c:tickLblSkip val="1"/>
        <c:tickMarkSkip val="1"/>
        <c:noMultiLvlLbl val="0"/>
      </c:catAx>
      <c:valAx>
        <c:axId val="19358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58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38205</c:v>
                </c:pt>
                <c:pt idx="5">
                  <c:v>39647</c:v>
                </c:pt>
                <c:pt idx="8">
                  <c:v>40891</c:v>
                </c:pt>
                <c:pt idx="11">
                  <c:v>42146</c:v>
                </c:pt>
                <c:pt idx="14">
                  <c:v>45716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11810</c:v>
                </c:pt>
                <c:pt idx="5">
                  <c:v>11948</c:v>
                </c:pt>
                <c:pt idx="8">
                  <c:v>14591</c:v>
                </c:pt>
                <c:pt idx="11">
                  <c:v>14780</c:v>
                </c:pt>
                <c:pt idx="14">
                  <c:v>14515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13912</c:v>
                </c:pt>
                <c:pt idx="5">
                  <c:v>13700</c:v>
                </c:pt>
                <c:pt idx="8">
                  <c:v>16510</c:v>
                </c:pt>
                <c:pt idx="11">
                  <c:v>15325</c:v>
                </c:pt>
                <c:pt idx="14">
                  <c:v>14642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1581</c:v>
                </c:pt>
                <c:pt idx="3">
                  <c:v>15</c:v>
                </c:pt>
                <c:pt idx="6">
                  <c:v>12</c:v>
                </c:pt>
                <c:pt idx="9">
                  <c:v>15</c:v>
                </c:pt>
                <c:pt idx="12">
                  <c:v>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10554</c:v>
                </c:pt>
                <c:pt idx="3">
                  <c:v>10110</c:v>
                </c:pt>
                <c:pt idx="6">
                  <c:v>9760</c:v>
                </c:pt>
                <c:pt idx="9">
                  <c:v>9356</c:v>
                </c:pt>
                <c:pt idx="12">
                  <c:v>8938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78</c:v>
                </c:pt>
                <c:pt idx="3">
                  <c:v>68</c:v>
                </c:pt>
                <c:pt idx="6">
                  <c:v>61</c:v>
                </c:pt>
                <c:pt idx="9">
                  <c:v>55</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19598</c:v>
                </c:pt>
                <c:pt idx="3">
                  <c:v>18849</c:v>
                </c:pt>
                <c:pt idx="6">
                  <c:v>18821</c:v>
                </c:pt>
                <c:pt idx="9">
                  <c:v>18281</c:v>
                </c:pt>
                <c:pt idx="12">
                  <c:v>17931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1460</c:v>
                </c:pt>
                <c:pt idx="3">
                  <c:v>2203</c:v>
                </c:pt>
                <c:pt idx="6">
                  <c:v>2160</c:v>
                </c:pt>
                <c:pt idx="9">
                  <c:v>2090</c:v>
                </c:pt>
                <c:pt idx="12">
                  <c:v>364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42591</c:v>
                </c:pt>
                <c:pt idx="3">
                  <c:v>43228</c:v>
                </c:pt>
                <c:pt idx="6">
                  <c:v>46112</c:v>
                </c:pt>
                <c:pt idx="9">
                  <c:v>48233</c:v>
                </c:pt>
                <c:pt idx="12">
                  <c:v>52342</c:v>
                </c:pt>
              </c:numCache>
            </c:numRef>
          </c:val>
        </c:ser>
        <c:dLbls>
          <c:showLegendKey val="0"/>
          <c:showVal val="0"/>
          <c:showCatName val="0"/>
          <c:showSerName val="0"/>
          <c:showPercent val="0"/>
          <c:showBubbleSize val="0"/>
        </c:dLbls>
        <c:gapWidth val="100"/>
        <c:overlap val="100"/>
        <c:axId val="193269120"/>
        <c:axId val="19327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11934</c:v>
                </c:pt>
                <c:pt idx="2">
                  <c:v>#N/A</c:v>
                </c:pt>
                <c:pt idx="3">
                  <c:v>#N/A</c:v>
                </c:pt>
                <c:pt idx="4">
                  <c:v>9178</c:v>
                </c:pt>
                <c:pt idx="5">
                  <c:v>#N/A</c:v>
                </c:pt>
                <c:pt idx="6">
                  <c:v>#N/A</c:v>
                </c:pt>
                <c:pt idx="7">
                  <c:v>4934</c:v>
                </c:pt>
                <c:pt idx="8">
                  <c:v>#N/A</c:v>
                </c:pt>
                <c:pt idx="9">
                  <c:v>#N/A</c:v>
                </c:pt>
                <c:pt idx="10">
                  <c:v>5779</c:v>
                </c:pt>
                <c:pt idx="11">
                  <c:v>#N/A</c:v>
                </c:pt>
                <c:pt idx="12">
                  <c:v>#N/A</c:v>
                </c:pt>
                <c:pt idx="13">
                  <c:v>4778</c:v>
                </c:pt>
                <c:pt idx="14">
                  <c:v>#N/A</c:v>
                </c:pt>
              </c:numCache>
            </c:numRef>
          </c:val>
          <c:smooth val="0"/>
        </c:ser>
        <c:dLbls>
          <c:showLegendKey val="0"/>
          <c:showVal val="0"/>
          <c:showCatName val="0"/>
          <c:showSerName val="0"/>
          <c:showPercent val="0"/>
          <c:showBubbleSize val="0"/>
        </c:dLbls>
        <c:marker val="1"/>
        <c:smooth val="0"/>
        <c:axId val="193269120"/>
        <c:axId val="193275392"/>
      </c:lineChart>
      <c:catAx>
        <c:axId val="1932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275392"/>
        <c:crosses val="autoZero"/>
        <c:auto val="1"/>
        <c:lblAlgn val="ctr"/>
        <c:lblOffset val="100"/>
        <c:tickLblSkip val="1"/>
        <c:tickMarkSkip val="1"/>
        <c:noMultiLvlLbl val="0"/>
      </c:catAx>
      <c:valAx>
        <c:axId val="19327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145,532
142,247
122.99
55,776,990
53,271,408
2,049,897
28,686,318
52,342,064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緩やかな景気回復により個人市民税や軽自動車税が増収となり，また各種税交付金も増額になっているものの，合併特例債の発行や臨時財政対策債の増により基準財政需要額に算定される公債費が増額となったことなどにより前年度と同水準にとどまった。</a:t>
          </a:r>
          <a:endParaRPr kumimoji="1" lang="en-US" altLang="ja-JP" sz="1300">
            <a:latin typeface="ＭＳ Ｐゴシック"/>
          </a:endParaRPr>
        </a:p>
        <a:p>
          <a:r>
            <a:rPr kumimoji="1" lang="ja-JP" altLang="en-US" sz="1300">
              <a:latin typeface="ＭＳ Ｐゴシック"/>
            </a:rPr>
            <a:t>　財政力指数は平成</a:t>
          </a:r>
          <a:r>
            <a:rPr kumimoji="1" lang="en-US" altLang="ja-JP" sz="1300">
              <a:latin typeface="ＭＳ Ｐゴシック"/>
            </a:rPr>
            <a:t>21</a:t>
          </a:r>
          <a:r>
            <a:rPr kumimoji="1" lang="ja-JP" altLang="en-US" sz="1300">
              <a:latin typeface="ＭＳ Ｐゴシック"/>
            </a:rPr>
            <a:t>年度以降低下し続けているため，今後も，企業誘致などによる市税確保を図り，財政基盤の強化に努める。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7257</xdr:rowOff>
    </xdr:to>
    <xdr:cxnSp macro="">
      <xdr:nvCxnSpPr>
        <xdr:cNvPr id="70" name="直線コネクタ 69"/>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41</xdr:row>
      <xdr:rowOff>7257</xdr:rowOff>
    </xdr:to>
    <xdr:cxnSp macro="">
      <xdr:nvCxnSpPr>
        <xdr:cNvPr id="73" name="直線コネクタ 72"/>
        <xdr:cNvCxnSpPr/>
      </xdr:nvCxnSpPr>
      <xdr:spPr>
        <a:xfrm>
          <a:off x="3225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144235</xdr:rowOff>
    </xdr:to>
    <xdr:cxnSp macro="">
      <xdr:nvCxnSpPr>
        <xdr:cNvPr id="76" name="直線コネクタ 75"/>
        <xdr:cNvCxnSpPr/>
      </xdr:nvCxnSpPr>
      <xdr:spPr>
        <a:xfrm>
          <a:off x="2336800" y="69160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58057</xdr:rowOff>
    </xdr:to>
    <xdr:cxnSp macro="">
      <xdr:nvCxnSpPr>
        <xdr:cNvPr id="79" name="直線コネクタ 78"/>
        <xdr:cNvCxnSpPr/>
      </xdr:nvCxnSpPr>
      <xdr:spPr>
        <a:xfrm>
          <a:off x="1447800" y="682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3" name="円/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7" name="円/楕円 96"/>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8" name="テキスト ボックス 97"/>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退職手当負担金や共済組合負担金の減による人件費の減や，これまでに実施してきた市債発行抑制による公債費の減など，経常経費が減少したことにより，経常収支比率は前年度と比べ</a:t>
          </a:r>
          <a:r>
            <a:rPr kumimoji="1" lang="en-US" altLang="ja-JP" sz="1300">
              <a:latin typeface="ＭＳ Ｐゴシック"/>
            </a:rPr>
            <a:t>0.8</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も，社会保障関係経費の増や施設の維持管理経費の増等が見込まれることから，歳入面においては，市税等の収納強化や新たな自主財源の創出により一般財源の確保等に努め，また歳出面においては，事務事業の見直しによる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56515</xdr:rowOff>
    </xdr:to>
    <xdr:cxnSp macro="">
      <xdr:nvCxnSpPr>
        <xdr:cNvPr id="129" name="直線コネクタ 128"/>
        <xdr:cNvCxnSpPr/>
      </xdr:nvCxnSpPr>
      <xdr:spPr>
        <a:xfrm flipV="1">
          <a:off x="4114800" y="1063815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140018</xdr:rowOff>
    </xdr:from>
    <xdr:to>
      <xdr:col>6</xdr:col>
      <xdr:colOff>0</xdr:colOff>
      <xdr:row>62</xdr:row>
      <xdr:rowOff>56515</xdr:rowOff>
    </xdr:to>
    <xdr:cxnSp macro="">
      <xdr:nvCxnSpPr>
        <xdr:cNvPr id="132" name="直線コネクタ 131"/>
        <xdr:cNvCxnSpPr/>
      </xdr:nvCxnSpPr>
      <xdr:spPr>
        <a:xfrm>
          <a:off x="3225800" y="10427018"/>
          <a:ext cx="8890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142557</xdr:rowOff>
    </xdr:from>
    <xdr:to>
      <xdr:col>4</xdr:col>
      <xdr:colOff>482600</xdr:colOff>
      <xdr:row>60</xdr:row>
      <xdr:rowOff>140018</xdr:rowOff>
    </xdr:to>
    <xdr:cxnSp macro="">
      <xdr:nvCxnSpPr>
        <xdr:cNvPr id="135" name="直線コネクタ 134"/>
        <xdr:cNvCxnSpPr/>
      </xdr:nvCxnSpPr>
      <xdr:spPr>
        <a:xfrm>
          <a:off x="2336800" y="1025810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142557</xdr:rowOff>
    </xdr:from>
    <xdr:to>
      <xdr:col>3</xdr:col>
      <xdr:colOff>279400</xdr:colOff>
      <xdr:row>62</xdr:row>
      <xdr:rowOff>128905</xdr:rowOff>
    </xdr:to>
    <xdr:cxnSp macro="">
      <xdr:nvCxnSpPr>
        <xdr:cNvPr id="138" name="直線コネクタ 137"/>
        <xdr:cNvCxnSpPr/>
      </xdr:nvCxnSpPr>
      <xdr:spPr>
        <a:xfrm flipV="1">
          <a:off x="1447800" y="10258107"/>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48" name="円/楕円 147"/>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145432</xdr:rowOff>
    </xdr:from>
    <xdr:ext cx="762000" cy="259045"/>
    <xdr:sp macro="" textlink="">
      <xdr:nvSpPr>
        <xdr:cNvPr id="149"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5715</xdr:rowOff>
    </xdr:from>
    <xdr:to>
      <xdr:col>6</xdr:col>
      <xdr:colOff>50800</xdr:colOff>
      <xdr:row>62</xdr:row>
      <xdr:rowOff>107315</xdr:rowOff>
    </xdr:to>
    <xdr:sp macro="" textlink="">
      <xdr:nvSpPr>
        <xdr:cNvPr id="150" name="円/楕円 149"/>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51" name="テキスト ボックス 150"/>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89218</xdr:rowOff>
    </xdr:from>
    <xdr:to>
      <xdr:col>4</xdr:col>
      <xdr:colOff>533400</xdr:colOff>
      <xdr:row>61</xdr:row>
      <xdr:rowOff>19368</xdr:rowOff>
    </xdr:to>
    <xdr:sp macro="" textlink="">
      <xdr:nvSpPr>
        <xdr:cNvPr id="152" name="円/楕円 151"/>
        <xdr:cNvSpPr/>
      </xdr:nvSpPr>
      <xdr:spPr>
        <a:xfrm>
          <a:off x="3175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29545</xdr:rowOff>
    </xdr:from>
    <xdr:ext cx="762000" cy="259045"/>
    <xdr:sp macro="" textlink="">
      <xdr:nvSpPr>
        <xdr:cNvPr id="153" name="テキスト ボックス 152"/>
        <xdr:cNvSpPr txBox="1"/>
      </xdr:nvSpPr>
      <xdr:spPr>
        <a:xfrm>
          <a:off x="2844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91757</xdr:rowOff>
    </xdr:from>
    <xdr:to>
      <xdr:col>3</xdr:col>
      <xdr:colOff>330200</xdr:colOff>
      <xdr:row>60</xdr:row>
      <xdr:rowOff>21907</xdr:rowOff>
    </xdr:to>
    <xdr:sp macro="" textlink="">
      <xdr:nvSpPr>
        <xdr:cNvPr id="154" name="円/楕円 153"/>
        <xdr:cNvSpPr/>
      </xdr:nvSpPr>
      <xdr:spPr>
        <a:xfrm>
          <a:off x="2286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32084</xdr:rowOff>
    </xdr:from>
    <xdr:ext cx="762000" cy="259045"/>
    <xdr:sp macro="" textlink="">
      <xdr:nvSpPr>
        <xdr:cNvPr id="155" name="テキスト ボックス 154"/>
        <xdr:cNvSpPr txBox="1"/>
      </xdr:nvSpPr>
      <xdr:spPr>
        <a:xfrm>
          <a:off x="1955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56" name="円/楕円 155"/>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18432</xdr:rowOff>
    </xdr:from>
    <xdr:ext cx="762000" cy="259045"/>
    <xdr:sp macro="" textlink="">
      <xdr:nvSpPr>
        <xdr:cNvPr id="157" name="テキスト ボックス 156"/>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職員の若年化に伴う職員給の減等による人件費の減など，人件費・物件費等の決算額は前年度と比べ減少しているものの，住基人口の減により，人口１人当たりの決算額は前年度と比べ微増となっている。</a:t>
          </a:r>
          <a:endParaRPr kumimoji="1" lang="en-US" altLang="ja-JP" sz="1300">
            <a:latin typeface="ＭＳ Ｐゴシック"/>
          </a:endParaRPr>
        </a:p>
        <a:p>
          <a:r>
            <a:rPr kumimoji="1" lang="ja-JP" altLang="en-US" sz="1300">
              <a:latin typeface="ＭＳ Ｐゴシック"/>
            </a:rPr>
            <a:t>　人件費については，定員適正化計画に基づく削減，物件費及び維持補修費については枠配分対象経費の拡大や事業の厳選により削減を実施してきたが，今後も単に経費の圧縮にとどまることなく，事業の目的や成果目標に合わせて既存事業をゼロベースで見直すなど，経常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8551</xdr:rowOff>
    </xdr:from>
    <xdr:to>
      <xdr:col>7</xdr:col>
      <xdr:colOff>152400</xdr:colOff>
      <xdr:row>85</xdr:row>
      <xdr:rowOff>11240</xdr:rowOff>
    </xdr:to>
    <xdr:cxnSp macro="">
      <xdr:nvCxnSpPr>
        <xdr:cNvPr id="194" name="直線コネクタ 193"/>
        <xdr:cNvCxnSpPr/>
      </xdr:nvCxnSpPr>
      <xdr:spPr>
        <a:xfrm>
          <a:off x="4114800" y="14581801"/>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8551</xdr:rowOff>
    </xdr:from>
    <xdr:to>
      <xdr:col>6</xdr:col>
      <xdr:colOff>0</xdr:colOff>
      <xdr:row>85</xdr:row>
      <xdr:rowOff>49434</xdr:rowOff>
    </xdr:to>
    <xdr:cxnSp macro="">
      <xdr:nvCxnSpPr>
        <xdr:cNvPr id="197" name="直線コネクタ 196"/>
        <xdr:cNvCxnSpPr/>
      </xdr:nvCxnSpPr>
      <xdr:spPr>
        <a:xfrm flipV="1">
          <a:off x="3225800" y="14581801"/>
          <a:ext cx="889000" cy="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164023</xdr:rowOff>
    </xdr:from>
    <xdr:to>
      <xdr:col>4</xdr:col>
      <xdr:colOff>482600</xdr:colOff>
      <xdr:row>85</xdr:row>
      <xdr:rowOff>49434</xdr:rowOff>
    </xdr:to>
    <xdr:cxnSp macro="">
      <xdr:nvCxnSpPr>
        <xdr:cNvPr id="200" name="直線コネクタ 199"/>
        <xdr:cNvCxnSpPr/>
      </xdr:nvCxnSpPr>
      <xdr:spPr>
        <a:xfrm>
          <a:off x="2336800" y="14565823"/>
          <a:ext cx="889000" cy="5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104663</xdr:rowOff>
    </xdr:from>
    <xdr:to>
      <xdr:col>3</xdr:col>
      <xdr:colOff>279400</xdr:colOff>
      <xdr:row>84</xdr:row>
      <xdr:rowOff>164023</xdr:rowOff>
    </xdr:to>
    <xdr:cxnSp macro="">
      <xdr:nvCxnSpPr>
        <xdr:cNvPr id="203" name="直線コネクタ 202"/>
        <xdr:cNvCxnSpPr/>
      </xdr:nvCxnSpPr>
      <xdr:spPr>
        <a:xfrm>
          <a:off x="1447800" y="14506463"/>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131890</xdr:rowOff>
    </xdr:from>
    <xdr:to>
      <xdr:col>7</xdr:col>
      <xdr:colOff>203200</xdr:colOff>
      <xdr:row>85</xdr:row>
      <xdr:rowOff>62040</xdr:rowOff>
    </xdr:to>
    <xdr:sp macro="" textlink="">
      <xdr:nvSpPr>
        <xdr:cNvPr id="213" name="円/楕円 212"/>
        <xdr:cNvSpPr/>
      </xdr:nvSpPr>
      <xdr:spPr>
        <a:xfrm>
          <a:off x="49022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103967</xdr:rowOff>
    </xdr:from>
    <xdr:ext cx="762000" cy="259045"/>
    <xdr:sp macro="" textlink="">
      <xdr:nvSpPr>
        <xdr:cNvPr id="214" name="人件費・物件費等の状況該当値テキスト"/>
        <xdr:cNvSpPr txBox="1"/>
      </xdr:nvSpPr>
      <xdr:spPr>
        <a:xfrm>
          <a:off x="5041900" y="1450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129201</xdr:rowOff>
    </xdr:from>
    <xdr:to>
      <xdr:col>6</xdr:col>
      <xdr:colOff>50800</xdr:colOff>
      <xdr:row>85</xdr:row>
      <xdr:rowOff>59351</xdr:rowOff>
    </xdr:to>
    <xdr:sp macro="" textlink="">
      <xdr:nvSpPr>
        <xdr:cNvPr id="215" name="円/楕円 214"/>
        <xdr:cNvSpPr/>
      </xdr:nvSpPr>
      <xdr:spPr>
        <a:xfrm>
          <a:off x="4064000" y="14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44128</xdr:rowOff>
    </xdr:from>
    <xdr:ext cx="736600" cy="259045"/>
    <xdr:sp macro="" textlink="">
      <xdr:nvSpPr>
        <xdr:cNvPr id="216" name="テキスト ボックス 215"/>
        <xdr:cNvSpPr txBox="1"/>
      </xdr:nvSpPr>
      <xdr:spPr>
        <a:xfrm>
          <a:off x="3733800" y="1461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170084</xdr:rowOff>
    </xdr:from>
    <xdr:to>
      <xdr:col>4</xdr:col>
      <xdr:colOff>533400</xdr:colOff>
      <xdr:row>85</xdr:row>
      <xdr:rowOff>100234</xdr:rowOff>
    </xdr:to>
    <xdr:sp macro="" textlink="">
      <xdr:nvSpPr>
        <xdr:cNvPr id="217" name="円/楕円 216"/>
        <xdr:cNvSpPr/>
      </xdr:nvSpPr>
      <xdr:spPr>
        <a:xfrm>
          <a:off x="3175000" y="145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85011</xdr:rowOff>
    </xdr:from>
    <xdr:ext cx="762000" cy="259045"/>
    <xdr:sp macro="" textlink="">
      <xdr:nvSpPr>
        <xdr:cNvPr id="218" name="テキスト ボックス 217"/>
        <xdr:cNvSpPr txBox="1"/>
      </xdr:nvSpPr>
      <xdr:spPr>
        <a:xfrm>
          <a:off x="2844800" y="1465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113223</xdr:rowOff>
    </xdr:from>
    <xdr:to>
      <xdr:col>3</xdr:col>
      <xdr:colOff>330200</xdr:colOff>
      <xdr:row>85</xdr:row>
      <xdr:rowOff>43373</xdr:rowOff>
    </xdr:to>
    <xdr:sp macro="" textlink="">
      <xdr:nvSpPr>
        <xdr:cNvPr id="219" name="円/楕円 218"/>
        <xdr:cNvSpPr/>
      </xdr:nvSpPr>
      <xdr:spPr>
        <a:xfrm>
          <a:off x="2286000" y="145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53550</xdr:rowOff>
    </xdr:from>
    <xdr:ext cx="762000" cy="259045"/>
    <xdr:sp macro="" textlink="">
      <xdr:nvSpPr>
        <xdr:cNvPr id="220" name="テキスト ボックス 219"/>
        <xdr:cNvSpPr txBox="1"/>
      </xdr:nvSpPr>
      <xdr:spPr>
        <a:xfrm>
          <a:off x="1955800" y="1428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107,727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53863</xdr:rowOff>
    </xdr:from>
    <xdr:to>
      <xdr:col>2</xdr:col>
      <xdr:colOff>127000</xdr:colOff>
      <xdr:row>84</xdr:row>
      <xdr:rowOff>155463</xdr:rowOff>
    </xdr:to>
    <xdr:sp macro="" textlink="">
      <xdr:nvSpPr>
        <xdr:cNvPr id="221" name="円/楕円 220"/>
        <xdr:cNvSpPr/>
      </xdr:nvSpPr>
      <xdr:spPr>
        <a:xfrm>
          <a:off x="1397000" y="144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165640</xdr:rowOff>
    </xdr:from>
    <xdr:ext cx="762000" cy="259045"/>
    <xdr:sp macro="" textlink="">
      <xdr:nvSpPr>
        <xdr:cNvPr id="222" name="テキスト ボックス 221"/>
        <xdr:cNvSpPr txBox="1"/>
      </xdr:nvSpPr>
      <xdr:spPr>
        <a:xfrm>
          <a:off x="1066800" y="1422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臨時特例法に基づく国家公務員の給与削減措置が終了したため，ラスパイレス指数が相対的に低下した。</a:t>
          </a:r>
        </a:p>
        <a:p>
          <a:r>
            <a:rPr kumimoji="1" lang="ja-JP" altLang="en-US" sz="1300">
              <a:latin typeface="ＭＳ Ｐゴシック"/>
            </a:rPr>
            <a:t>　なお，平成</a:t>
          </a:r>
          <a:r>
            <a:rPr kumimoji="1" lang="en-US" altLang="ja-JP" sz="1300">
              <a:latin typeface="ＭＳ Ｐゴシック"/>
            </a:rPr>
            <a:t>24</a:t>
          </a:r>
          <a:r>
            <a:rPr kumimoji="1" lang="ja-JP" altLang="en-US" sz="1300">
              <a:latin typeface="ＭＳ Ｐゴシック"/>
            </a:rPr>
            <a:t>年度において当該給与削減措置がなかったと仮定した場合の本市のラスパイレス指数は</a:t>
          </a:r>
          <a:r>
            <a:rPr kumimoji="1" lang="en-US" altLang="ja-JP" sz="1300">
              <a:latin typeface="ＭＳ Ｐゴシック"/>
            </a:rPr>
            <a:t>95.1</a:t>
          </a:r>
          <a:r>
            <a:rPr kumimoji="1" lang="ja-JP" altLang="en-US" sz="1300">
              <a:latin typeface="ＭＳ Ｐゴシック"/>
            </a:rPr>
            <a:t>であったたため，その値と今年度のラスパイレス指数を比較すると</a:t>
          </a:r>
          <a:r>
            <a:rPr kumimoji="1" lang="en-US" altLang="ja-JP" sz="1300">
              <a:latin typeface="ＭＳ Ｐゴシック"/>
            </a:rPr>
            <a:t>0.3</a:t>
          </a:r>
          <a:r>
            <a:rPr kumimoji="1" lang="ja-JP" altLang="en-US" sz="1300">
              <a:latin typeface="ＭＳ Ｐゴシック"/>
            </a:rPr>
            <a:t>ポイント上昇した。</a:t>
          </a:r>
        </a:p>
        <a:p>
          <a:r>
            <a:rPr kumimoji="1" lang="ja-JP" altLang="en-US" sz="1300">
              <a:latin typeface="ＭＳ Ｐゴシック"/>
            </a:rPr>
            <a:t>　この理由は国家公務員が高齢層職員の昇給停止措置を行っている一方で，本市が当該制度について未導入であるためである。</a:t>
          </a:r>
        </a:p>
        <a:p>
          <a:r>
            <a:rPr kumimoji="1" lang="ja-JP" altLang="en-US" sz="1300">
              <a:latin typeface="ＭＳ Ｐゴシック"/>
            </a:rPr>
            <a:t>　今後とも給与水準の適正化に努める。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87</xdr:row>
      <xdr:rowOff>68036</xdr:rowOff>
    </xdr:to>
    <xdr:cxnSp macro="">
      <xdr:nvCxnSpPr>
        <xdr:cNvPr id="258" name="直線コネクタ 257"/>
        <xdr:cNvCxnSpPr/>
      </xdr:nvCxnSpPr>
      <xdr:spPr>
        <a:xfrm flipV="1">
          <a:off x="16179800" y="14460220"/>
          <a:ext cx="838200" cy="5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68036</xdr:rowOff>
    </xdr:from>
    <xdr:to>
      <xdr:col>23</xdr:col>
      <xdr:colOff>406400</xdr:colOff>
      <xdr:row>87</xdr:row>
      <xdr:rowOff>136979</xdr:rowOff>
    </xdr:to>
    <xdr:cxnSp macro="">
      <xdr:nvCxnSpPr>
        <xdr:cNvPr id="261" name="直線コネクタ 260"/>
        <xdr:cNvCxnSpPr/>
      </xdr:nvCxnSpPr>
      <xdr:spPr>
        <a:xfrm flipV="1">
          <a:off x="15290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113574</xdr:rowOff>
    </xdr:from>
    <xdr:to>
      <xdr:col>22</xdr:col>
      <xdr:colOff>203200</xdr:colOff>
      <xdr:row>87</xdr:row>
      <xdr:rowOff>136979</xdr:rowOff>
    </xdr:to>
    <xdr:cxnSp macro="">
      <xdr:nvCxnSpPr>
        <xdr:cNvPr id="264" name="直線コネクタ 263"/>
        <xdr:cNvCxnSpPr/>
      </xdr:nvCxnSpPr>
      <xdr:spPr>
        <a:xfrm>
          <a:off x="14401800" y="14515374"/>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84</xdr:row>
      <xdr:rowOff>113574</xdr:rowOff>
    </xdr:to>
    <xdr:cxnSp macro="">
      <xdr:nvCxnSpPr>
        <xdr:cNvPr id="267" name="直線コネクタ 266"/>
        <xdr:cNvCxnSpPr/>
      </xdr:nvCxnSpPr>
      <xdr:spPr>
        <a:xfrm>
          <a:off x="13512800" y="1450158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7" name="円/楕円 276"/>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8"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17236</xdr:rowOff>
    </xdr:from>
    <xdr:to>
      <xdr:col>23</xdr:col>
      <xdr:colOff>457200</xdr:colOff>
      <xdr:row>87</xdr:row>
      <xdr:rowOff>118836</xdr:rowOff>
    </xdr:to>
    <xdr:sp macro="" textlink="">
      <xdr:nvSpPr>
        <xdr:cNvPr id="279" name="円/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129013</xdr:rowOff>
    </xdr:from>
    <xdr:ext cx="736600" cy="259045"/>
    <xdr:sp macro="" textlink="">
      <xdr:nvSpPr>
        <xdr:cNvPr id="280" name="テキスト ボックス 279"/>
        <xdr:cNvSpPr txBox="1"/>
      </xdr:nvSpPr>
      <xdr:spPr>
        <a:xfrm>
          <a:off x="15798800" y="1470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86179</xdr:rowOff>
    </xdr:from>
    <xdr:to>
      <xdr:col>22</xdr:col>
      <xdr:colOff>254000</xdr:colOff>
      <xdr:row>88</xdr:row>
      <xdr:rowOff>16329</xdr:rowOff>
    </xdr:to>
    <xdr:sp macro="" textlink="">
      <xdr:nvSpPr>
        <xdr:cNvPr id="281" name="円/楕円 280"/>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26506</xdr:rowOff>
    </xdr:from>
    <xdr:ext cx="762000" cy="259045"/>
    <xdr:sp macro="" textlink="">
      <xdr:nvSpPr>
        <xdr:cNvPr id="282" name="テキスト ボックス 281"/>
        <xdr:cNvSpPr txBox="1"/>
      </xdr:nvSpPr>
      <xdr:spPr>
        <a:xfrm>
          <a:off x="14909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62774</xdr:rowOff>
    </xdr:from>
    <xdr:to>
      <xdr:col>21</xdr:col>
      <xdr:colOff>50800</xdr:colOff>
      <xdr:row>84</xdr:row>
      <xdr:rowOff>164374</xdr:rowOff>
    </xdr:to>
    <xdr:sp macro="" textlink="">
      <xdr:nvSpPr>
        <xdr:cNvPr id="283" name="円/楕円 282"/>
        <xdr:cNvSpPr/>
      </xdr:nvSpPr>
      <xdr:spPr>
        <a:xfrm>
          <a:off x="14351000" y="144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3101</xdr:rowOff>
    </xdr:from>
    <xdr:ext cx="762000" cy="259045"/>
    <xdr:sp macro="" textlink="">
      <xdr:nvSpPr>
        <xdr:cNvPr id="284" name="テキスト ボックス 283"/>
        <xdr:cNvSpPr txBox="1"/>
      </xdr:nvSpPr>
      <xdr:spPr>
        <a:xfrm>
          <a:off x="14020800" y="1423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5" name="円/楕円 284"/>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6" name="テキスト ボックス 285"/>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年度に実施した定員適正化計画により職員数は減少し，現在はほぼ横ばいの職員数を維持している。</a:t>
          </a:r>
        </a:p>
        <a:p>
          <a:r>
            <a:rPr kumimoji="1" lang="ja-JP" altLang="en-US" sz="1300">
              <a:latin typeface="ＭＳ Ｐゴシック"/>
            </a:rPr>
            <a:t>　毎年度策定している職員増減計画を今後も策定し，今後も簡素で効率的かつスリムな組織・機構の構築を進めながら，中長期的視点に立った適正な定員管理の維持に努める。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62</xdr:row>
      <xdr:rowOff>154759</xdr:rowOff>
    </xdr:to>
    <xdr:cxnSp macro="">
      <xdr:nvCxnSpPr>
        <xdr:cNvPr id="323" name="直線コネクタ 322"/>
        <xdr:cNvCxnSpPr/>
      </xdr:nvCxnSpPr>
      <xdr:spPr>
        <a:xfrm>
          <a:off x="16179800" y="107846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154759</xdr:rowOff>
    </xdr:from>
    <xdr:to>
      <xdr:col>23</xdr:col>
      <xdr:colOff>406400</xdr:colOff>
      <xdr:row>63</xdr:row>
      <xdr:rowOff>24674</xdr:rowOff>
    </xdr:to>
    <xdr:cxnSp macro="">
      <xdr:nvCxnSpPr>
        <xdr:cNvPr id="326" name="直線コネクタ 325"/>
        <xdr:cNvCxnSpPr/>
      </xdr:nvCxnSpPr>
      <xdr:spPr>
        <a:xfrm flipV="1">
          <a:off x="15290800" y="1078465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3991</xdr:rowOff>
    </xdr:from>
    <xdr:to>
      <xdr:col>22</xdr:col>
      <xdr:colOff>203200</xdr:colOff>
      <xdr:row>63</xdr:row>
      <xdr:rowOff>24674</xdr:rowOff>
    </xdr:to>
    <xdr:cxnSp macro="">
      <xdr:nvCxnSpPr>
        <xdr:cNvPr id="329" name="直線コネクタ 328"/>
        <xdr:cNvCxnSpPr/>
      </xdr:nvCxnSpPr>
      <xdr:spPr>
        <a:xfrm>
          <a:off x="14401800" y="108053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3991</xdr:rowOff>
    </xdr:from>
    <xdr:to>
      <xdr:col>21</xdr:col>
      <xdr:colOff>0</xdr:colOff>
      <xdr:row>63</xdr:row>
      <xdr:rowOff>45357</xdr:rowOff>
    </xdr:to>
    <xdr:cxnSp macro="">
      <xdr:nvCxnSpPr>
        <xdr:cNvPr id="332" name="直線コネクタ 331"/>
        <xdr:cNvCxnSpPr/>
      </xdr:nvCxnSpPr>
      <xdr:spPr>
        <a:xfrm flipV="1">
          <a:off x="13512800" y="108053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6" name="テキスト ボックス 33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103959</xdr:rowOff>
    </xdr:from>
    <xdr:to>
      <xdr:col>24</xdr:col>
      <xdr:colOff>609600</xdr:colOff>
      <xdr:row>63</xdr:row>
      <xdr:rowOff>34109</xdr:rowOff>
    </xdr:to>
    <xdr:sp macro="" textlink="">
      <xdr:nvSpPr>
        <xdr:cNvPr id="342" name="円/楕円 341"/>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76036</xdr:rowOff>
    </xdr:from>
    <xdr:ext cx="762000" cy="259045"/>
    <xdr:sp macro="" textlink="">
      <xdr:nvSpPr>
        <xdr:cNvPr id="343"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103959</xdr:rowOff>
    </xdr:from>
    <xdr:to>
      <xdr:col>23</xdr:col>
      <xdr:colOff>457200</xdr:colOff>
      <xdr:row>63</xdr:row>
      <xdr:rowOff>34109</xdr:rowOff>
    </xdr:to>
    <xdr:sp macro="" textlink="">
      <xdr:nvSpPr>
        <xdr:cNvPr id="344" name="円/楕円 343"/>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18886</xdr:rowOff>
    </xdr:from>
    <xdr:ext cx="736600" cy="259045"/>
    <xdr:sp macro="" textlink="">
      <xdr:nvSpPr>
        <xdr:cNvPr id="345" name="テキスト ボックス 344"/>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145324</xdr:rowOff>
    </xdr:from>
    <xdr:to>
      <xdr:col>22</xdr:col>
      <xdr:colOff>254000</xdr:colOff>
      <xdr:row>63</xdr:row>
      <xdr:rowOff>75474</xdr:rowOff>
    </xdr:to>
    <xdr:sp macro="" textlink="">
      <xdr:nvSpPr>
        <xdr:cNvPr id="346" name="円/楕円 345"/>
        <xdr:cNvSpPr/>
      </xdr:nvSpPr>
      <xdr:spPr>
        <a:xfrm>
          <a:off x="15240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85651</xdr:rowOff>
    </xdr:from>
    <xdr:ext cx="762000" cy="259045"/>
    <xdr:sp macro="" textlink="">
      <xdr:nvSpPr>
        <xdr:cNvPr id="347" name="テキスト ボックス 346"/>
        <xdr:cNvSpPr txBox="1"/>
      </xdr:nvSpPr>
      <xdr:spPr>
        <a:xfrm>
          <a:off x="14909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124641</xdr:rowOff>
    </xdr:from>
    <xdr:to>
      <xdr:col>21</xdr:col>
      <xdr:colOff>50800</xdr:colOff>
      <xdr:row>63</xdr:row>
      <xdr:rowOff>54791</xdr:rowOff>
    </xdr:to>
    <xdr:sp macro="" textlink="">
      <xdr:nvSpPr>
        <xdr:cNvPr id="348" name="円/楕円 347"/>
        <xdr:cNvSpPr/>
      </xdr:nvSpPr>
      <xdr:spPr>
        <a:xfrm>
          <a:off x="14351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64968</xdr:rowOff>
    </xdr:from>
    <xdr:ext cx="762000" cy="259045"/>
    <xdr:sp macro="" textlink="">
      <xdr:nvSpPr>
        <xdr:cNvPr id="349" name="テキスト ボックス 348"/>
        <xdr:cNvSpPr txBox="1"/>
      </xdr:nvSpPr>
      <xdr:spPr>
        <a:xfrm>
          <a:off x="14020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50" name="円/楕円 349"/>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51" name="テキスト ボックス 350"/>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実質公債費比率は，年々低下している。これは，高金利な資金の繰上償還を実施するとともに，事業債の発行を償還元金の範囲内に抑えることで公債費の縮減に努めたことなどによるものである。</a:t>
          </a:r>
          <a:endParaRPr kumimoji="1" lang="en-US" altLang="ja-JP" sz="1300">
            <a:latin typeface="ＭＳ Ｐゴシック"/>
          </a:endParaRPr>
        </a:p>
        <a:p>
          <a:r>
            <a:rPr kumimoji="1" lang="ja-JP" altLang="en-US" sz="1300">
              <a:latin typeface="ＭＳ Ｐゴシック"/>
            </a:rPr>
            <a:t>　今後は，一定期間は，合併特例債の発行や大型事業の推進などにより，公債費の増加が予想され，実質公債費比率も上昇に転じる見込みであるが，施策の厳選や事務事業の見直し等により，後年度の公債費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98298</xdr:rowOff>
    </xdr:from>
    <xdr:to>
      <xdr:col>24</xdr:col>
      <xdr:colOff>558800</xdr:colOff>
      <xdr:row>38</xdr:row>
      <xdr:rowOff>156210</xdr:rowOff>
    </xdr:to>
    <xdr:cxnSp macro="">
      <xdr:nvCxnSpPr>
        <xdr:cNvPr id="383" name="直線コネクタ 382"/>
        <xdr:cNvCxnSpPr/>
      </xdr:nvCxnSpPr>
      <xdr:spPr>
        <a:xfrm flipV="1">
          <a:off x="16179800" y="661339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90932</xdr:rowOff>
    </xdr:to>
    <xdr:cxnSp macro="">
      <xdr:nvCxnSpPr>
        <xdr:cNvPr id="386" name="直線コネクタ 385"/>
        <xdr:cNvCxnSpPr/>
      </xdr:nvCxnSpPr>
      <xdr:spPr>
        <a:xfrm flipV="1">
          <a:off x="15290800" y="66713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90932</xdr:rowOff>
    </xdr:from>
    <xdr:to>
      <xdr:col>22</xdr:col>
      <xdr:colOff>203200</xdr:colOff>
      <xdr:row>39</xdr:row>
      <xdr:rowOff>119888</xdr:rowOff>
    </xdr:to>
    <xdr:cxnSp macro="">
      <xdr:nvCxnSpPr>
        <xdr:cNvPr id="389" name="直線コネクタ 388"/>
        <xdr:cNvCxnSpPr/>
      </xdr:nvCxnSpPr>
      <xdr:spPr>
        <a:xfrm flipV="1">
          <a:off x="14401800" y="67774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119888</xdr:rowOff>
    </xdr:from>
    <xdr:to>
      <xdr:col>21</xdr:col>
      <xdr:colOff>0</xdr:colOff>
      <xdr:row>39</xdr:row>
      <xdr:rowOff>158496</xdr:rowOff>
    </xdr:to>
    <xdr:cxnSp macro="">
      <xdr:nvCxnSpPr>
        <xdr:cNvPr id="392" name="直線コネクタ 391"/>
        <xdr:cNvCxnSpPr/>
      </xdr:nvCxnSpPr>
      <xdr:spPr>
        <a:xfrm flipV="1">
          <a:off x="13512800" y="680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47498</xdr:rowOff>
    </xdr:from>
    <xdr:to>
      <xdr:col>24</xdr:col>
      <xdr:colOff>609600</xdr:colOff>
      <xdr:row>38</xdr:row>
      <xdr:rowOff>149098</xdr:rowOff>
    </xdr:to>
    <xdr:sp macro="" textlink="">
      <xdr:nvSpPr>
        <xdr:cNvPr id="402" name="円/楕円 401"/>
        <xdr:cNvSpPr/>
      </xdr:nvSpPr>
      <xdr:spPr>
        <a:xfrm>
          <a:off x="169672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64025</xdr:rowOff>
    </xdr:from>
    <xdr:ext cx="762000" cy="259045"/>
    <xdr:sp macro="" textlink="">
      <xdr:nvSpPr>
        <xdr:cNvPr id="403" name="公債費負担の状況該当値テキスト"/>
        <xdr:cNvSpPr txBox="1"/>
      </xdr:nvSpPr>
      <xdr:spPr>
        <a:xfrm>
          <a:off x="17106900" y="640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4" name="円/楕円 403"/>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405" name="テキスト ボックス 404"/>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40132</xdr:rowOff>
    </xdr:from>
    <xdr:to>
      <xdr:col>22</xdr:col>
      <xdr:colOff>254000</xdr:colOff>
      <xdr:row>39</xdr:row>
      <xdr:rowOff>141732</xdr:rowOff>
    </xdr:to>
    <xdr:sp macro="" textlink="">
      <xdr:nvSpPr>
        <xdr:cNvPr id="406" name="円/楕円 405"/>
        <xdr:cNvSpPr/>
      </xdr:nvSpPr>
      <xdr:spPr>
        <a:xfrm>
          <a:off x="15240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126509</xdr:rowOff>
    </xdr:from>
    <xdr:ext cx="762000" cy="259045"/>
    <xdr:sp macro="" textlink="">
      <xdr:nvSpPr>
        <xdr:cNvPr id="407" name="テキスト ボックス 406"/>
        <xdr:cNvSpPr txBox="1"/>
      </xdr:nvSpPr>
      <xdr:spPr>
        <a:xfrm>
          <a:off x="149098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69088</xdr:rowOff>
    </xdr:from>
    <xdr:to>
      <xdr:col>21</xdr:col>
      <xdr:colOff>50800</xdr:colOff>
      <xdr:row>39</xdr:row>
      <xdr:rowOff>170688</xdr:rowOff>
    </xdr:to>
    <xdr:sp macro="" textlink="">
      <xdr:nvSpPr>
        <xdr:cNvPr id="408" name="円/楕円 407"/>
        <xdr:cNvSpPr/>
      </xdr:nvSpPr>
      <xdr:spPr>
        <a:xfrm>
          <a:off x="14351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9415</xdr:rowOff>
    </xdr:from>
    <xdr:ext cx="762000" cy="259045"/>
    <xdr:sp macro="" textlink="">
      <xdr:nvSpPr>
        <xdr:cNvPr id="409" name="テキスト ボックス 408"/>
        <xdr:cNvSpPr txBox="1"/>
      </xdr:nvSpPr>
      <xdr:spPr>
        <a:xfrm>
          <a:off x="14020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107696</xdr:rowOff>
    </xdr:from>
    <xdr:to>
      <xdr:col>19</xdr:col>
      <xdr:colOff>533400</xdr:colOff>
      <xdr:row>40</xdr:row>
      <xdr:rowOff>37846</xdr:rowOff>
    </xdr:to>
    <xdr:sp macro="" textlink="">
      <xdr:nvSpPr>
        <xdr:cNvPr id="410" name="円/楕円 409"/>
        <xdr:cNvSpPr/>
      </xdr:nvSpPr>
      <xdr:spPr>
        <a:xfrm>
          <a:off x="13462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48023</xdr:rowOff>
    </xdr:from>
    <xdr:ext cx="762000" cy="259045"/>
    <xdr:sp macro="" textlink="">
      <xdr:nvSpPr>
        <xdr:cNvPr id="411" name="テキスト ボックス 410"/>
        <xdr:cNvSpPr txBox="1"/>
      </xdr:nvSpPr>
      <xdr:spPr>
        <a:xfrm>
          <a:off x="13131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徹底した債務縮減により，特別会計を含めた市債残高を平成</a:t>
          </a:r>
          <a:r>
            <a:rPr kumimoji="1" lang="en-US" altLang="ja-JP" sz="1300">
              <a:latin typeface="ＭＳ Ｐゴシック"/>
            </a:rPr>
            <a:t>10</a:t>
          </a:r>
          <a:r>
            <a:rPr kumimoji="1" lang="ja-JP" altLang="en-US" sz="1300">
              <a:latin typeface="ＭＳ Ｐゴシック"/>
            </a:rPr>
            <a:t>年度末の</a:t>
          </a:r>
          <a:r>
            <a:rPr kumimoji="1" lang="en-US" altLang="ja-JP" sz="1300">
              <a:latin typeface="ＭＳ Ｐゴシック"/>
            </a:rPr>
            <a:t>1,017</a:t>
          </a:r>
          <a:r>
            <a:rPr kumimoji="1" lang="ja-JP" altLang="en-US" sz="1300">
              <a:latin typeface="ＭＳ Ｐゴシック"/>
            </a:rPr>
            <a:t>億円をピークに平成</a:t>
          </a:r>
          <a:r>
            <a:rPr kumimoji="1" lang="en-US" altLang="ja-JP" sz="1300">
              <a:latin typeface="ＭＳ Ｐゴシック"/>
            </a:rPr>
            <a:t>25</a:t>
          </a:r>
          <a:r>
            <a:rPr kumimoji="1" lang="ja-JP" altLang="en-US" sz="1300">
              <a:latin typeface="ＭＳ Ｐゴシック"/>
            </a:rPr>
            <a:t>年度末には</a:t>
          </a:r>
          <a:r>
            <a:rPr kumimoji="1" lang="en-US" altLang="ja-JP" sz="1300">
              <a:latin typeface="ＭＳ Ｐゴシック"/>
            </a:rPr>
            <a:t>833</a:t>
          </a:r>
          <a:r>
            <a:rPr kumimoji="1" lang="ja-JP" altLang="en-US" sz="1300">
              <a:latin typeface="ＭＳ Ｐゴシック"/>
            </a:rPr>
            <a:t>億円と▲</a:t>
          </a:r>
          <a:r>
            <a:rPr kumimoji="1" lang="en-US" altLang="ja-JP" sz="1300">
              <a:latin typeface="ＭＳ Ｐゴシック"/>
            </a:rPr>
            <a:t>184</a:t>
          </a:r>
          <a:r>
            <a:rPr kumimoji="1" lang="ja-JP" altLang="en-US" sz="1300">
              <a:latin typeface="ＭＳ Ｐゴシック"/>
            </a:rPr>
            <a:t>億円，▲</a:t>
          </a:r>
          <a:r>
            <a:rPr kumimoji="1" lang="en-US" altLang="ja-JP" sz="1300">
              <a:latin typeface="ＭＳ Ｐゴシック"/>
            </a:rPr>
            <a:t>18.1</a:t>
          </a:r>
          <a:r>
            <a:rPr kumimoji="1" lang="ja-JP" altLang="en-US" sz="1300">
              <a:latin typeface="ＭＳ Ｐゴシック"/>
            </a:rPr>
            <a:t>％の削減を図ってきたことなどにより，将来負担比率は年々低下してきた。</a:t>
          </a:r>
          <a:endParaRPr kumimoji="1" lang="en-US" altLang="ja-JP" sz="1300">
            <a:latin typeface="ＭＳ Ｐゴシック"/>
          </a:endParaRPr>
        </a:p>
        <a:p>
          <a:r>
            <a:rPr kumimoji="1" lang="ja-JP" altLang="en-US" sz="1300">
              <a:latin typeface="ＭＳ Ｐゴシック"/>
            </a:rPr>
            <a:t>　近年は大型事業の推進に伴い市債発行額が増加しているが，平成</a:t>
          </a:r>
          <a:r>
            <a:rPr kumimoji="1" lang="en-US" altLang="ja-JP" sz="1300">
              <a:latin typeface="ＭＳ Ｐゴシック"/>
            </a:rPr>
            <a:t>25</a:t>
          </a:r>
          <a:r>
            <a:rPr kumimoji="1" lang="ja-JP" altLang="en-US" sz="1300">
              <a:latin typeface="ＭＳ Ｐゴシック"/>
            </a:rPr>
            <a:t>年度は市債残高は増加しているものの宍塚大池周辺開発用地取得により当該事業に係る債務負担行為額が皆減となったため，前年度と比べ</a:t>
          </a:r>
          <a:r>
            <a:rPr kumimoji="1" lang="en-US" altLang="ja-JP" sz="1300">
              <a:latin typeface="ＭＳ Ｐゴシック"/>
            </a:rPr>
            <a:t>4.2</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　今後も行財政改革を推進し，財政の健全化に努める。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142494</xdr:rowOff>
    </xdr:from>
    <xdr:to>
      <xdr:col>24</xdr:col>
      <xdr:colOff>558800</xdr:colOff>
      <xdr:row>14</xdr:row>
      <xdr:rowOff>162763</xdr:rowOff>
    </xdr:to>
    <xdr:cxnSp macro="">
      <xdr:nvCxnSpPr>
        <xdr:cNvPr id="443" name="直線コネクタ 442"/>
        <xdr:cNvCxnSpPr/>
      </xdr:nvCxnSpPr>
      <xdr:spPr>
        <a:xfrm flipV="1">
          <a:off x="16179800" y="2542794"/>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146837</xdr:rowOff>
    </xdr:from>
    <xdr:to>
      <xdr:col>23</xdr:col>
      <xdr:colOff>406400</xdr:colOff>
      <xdr:row>14</xdr:row>
      <xdr:rowOff>162763</xdr:rowOff>
    </xdr:to>
    <xdr:cxnSp macro="">
      <xdr:nvCxnSpPr>
        <xdr:cNvPr id="446" name="直線コネクタ 445"/>
        <xdr:cNvCxnSpPr/>
      </xdr:nvCxnSpPr>
      <xdr:spPr>
        <a:xfrm>
          <a:off x="15290800" y="254713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146837</xdr:rowOff>
    </xdr:from>
    <xdr:to>
      <xdr:col>22</xdr:col>
      <xdr:colOff>203200</xdr:colOff>
      <xdr:row>15</xdr:row>
      <xdr:rowOff>55982</xdr:rowOff>
    </xdr:to>
    <xdr:cxnSp macro="">
      <xdr:nvCxnSpPr>
        <xdr:cNvPr id="449" name="直線コネクタ 448"/>
        <xdr:cNvCxnSpPr/>
      </xdr:nvCxnSpPr>
      <xdr:spPr>
        <a:xfrm flipV="1">
          <a:off x="14401800" y="2547137"/>
          <a:ext cx="889000" cy="8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55982</xdr:rowOff>
    </xdr:from>
    <xdr:to>
      <xdr:col>21</xdr:col>
      <xdr:colOff>0</xdr:colOff>
      <xdr:row>15</xdr:row>
      <xdr:rowOff>113411</xdr:rowOff>
    </xdr:to>
    <xdr:cxnSp macro="">
      <xdr:nvCxnSpPr>
        <xdr:cNvPr id="452" name="直線コネクタ 451"/>
        <xdr:cNvCxnSpPr/>
      </xdr:nvCxnSpPr>
      <xdr:spPr>
        <a:xfrm flipV="1">
          <a:off x="13512800" y="2627732"/>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6" name="テキスト ボックス 455"/>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91694</xdr:rowOff>
    </xdr:from>
    <xdr:to>
      <xdr:col>24</xdr:col>
      <xdr:colOff>609600</xdr:colOff>
      <xdr:row>15</xdr:row>
      <xdr:rowOff>21844</xdr:rowOff>
    </xdr:to>
    <xdr:sp macro="" textlink="">
      <xdr:nvSpPr>
        <xdr:cNvPr id="462" name="円/楕円 461"/>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12971</xdr:rowOff>
    </xdr:from>
    <xdr:ext cx="762000" cy="259045"/>
    <xdr:sp macro="" textlink="">
      <xdr:nvSpPr>
        <xdr:cNvPr id="463" name="将来負担の状況該当値テキスト"/>
        <xdr:cNvSpPr txBox="1"/>
      </xdr:nvSpPr>
      <xdr:spPr>
        <a:xfrm>
          <a:off x="17106900" y="241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111963</xdr:rowOff>
    </xdr:from>
    <xdr:to>
      <xdr:col>23</xdr:col>
      <xdr:colOff>457200</xdr:colOff>
      <xdr:row>15</xdr:row>
      <xdr:rowOff>42113</xdr:rowOff>
    </xdr:to>
    <xdr:sp macro="" textlink="">
      <xdr:nvSpPr>
        <xdr:cNvPr id="464" name="円/楕円 463"/>
        <xdr:cNvSpPr/>
      </xdr:nvSpPr>
      <xdr:spPr>
        <a:xfrm>
          <a:off x="161290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52290</xdr:rowOff>
    </xdr:from>
    <xdr:ext cx="736600" cy="259045"/>
    <xdr:sp macro="" textlink="">
      <xdr:nvSpPr>
        <xdr:cNvPr id="465" name="テキスト ボックス 464"/>
        <xdr:cNvSpPr txBox="1"/>
      </xdr:nvSpPr>
      <xdr:spPr>
        <a:xfrm>
          <a:off x="15798800" y="228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96037</xdr:rowOff>
    </xdr:from>
    <xdr:to>
      <xdr:col>22</xdr:col>
      <xdr:colOff>254000</xdr:colOff>
      <xdr:row>15</xdr:row>
      <xdr:rowOff>26187</xdr:rowOff>
    </xdr:to>
    <xdr:sp macro="" textlink="">
      <xdr:nvSpPr>
        <xdr:cNvPr id="466" name="円/楕円 465"/>
        <xdr:cNvSpPr/>
      </xdr:nvSpPr>
      <xdr:spPr>
        <a:xfrm>
          <a:off x="15240000" y="2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36364</xdr:rowOff>
    </xdr:from>
    <xdr:ext cx="762000" cy="259045"/>
    <xdr:sp macro="" textlink="">
      <xdr:nvSpPr>
        <xdr:cNvPr id="467" name="テキスト ボックス 466"/>
        <xdr:cNvSpPr txBox="1"/>
      </xdr:nvSpPr>
      <xdr:spPr>
        <a:xfrm>
          <a:off x="14909800" y="226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5182</xdr:rowOff>
    </xdr:from>
    <xdr:to>
      <xdr:col>21</xdr:col>
      <xdr:colOff>50800</xdr:colOff>
      <xdr:row>15</xdr:row>
      <xdr:rowOff>106782</xdr:rowOff>
    </xdr:to>
    <xdr:sp macro="" textlink="">
      <xdr:nvSpPr>
        <xdr:cNvPr id="468" name="円/楕円 467"/>
        <xdr:cNvSpPr/>
      </xdr:nvSpPr>
      <xdr:spPr>
        <a:xfrm>
          <a:off x="143510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116959</xdr:rowOff>
    </xdr:from>
    <xdr:ext cx="762000" cy="259045"/>
    <xdr:sp macro="" textlink="">
      <xdr:nvSpPr>
        <xdr:cNvPr id="469" name="テキスト ボックス 468"/>
        <xdr:cNvSpPr txBox="1"/>
      </xdr:nvSpPr>
      <xdr:spPr>
        <a:xfrm>
          <a:off x="14020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62611</xdr:rowOff>
    </xdr:from>
    <xdr:to>
      <xdr:col>19</xdr:col>
      <xdr:colOff>533400</xdr:colOff>
      <xdr:row>15</xdr:row>
      <xdr:rowOff>164211</xdr:rowOff>
    </xdr:to>
    <xdr:sp macro="" textlink="">
      <xdr:nvSpPr>
        <xdr:cNvPr id="470" name="円/楕円 469"/>
        <xdr:cNvSpPr/>
      </xdr:nvSpPr>
      <xdr:spPr>
        <a:xfrm>
          <a:off x="13462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2938</xdr:rowOff>
    </xdr:from>
    <xdr:ext cx="762000" cy="259045"/>
    <xdr:sp macro="" textlink="">
      <xdr:nvSpPr>
        <xdr:cNvPr id="471" name="テキスト ボックス 470"/>
        <xdr:cNvSpPr txBox="1"/>
      </xdr:nvSpPr>
      <xdr:spPr>
        <a:xfrm>
          <a:off x="13131800" y="240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145,532
142,247
122.99
55,776,990
53,271,408
2,049,897
28,686,318
52,342,064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職員給の減等により人件費は減となったものの，普通交付税の減などにより経常一般財源も減となったため，人件費にかかる経常収支比率は，前年度と比べわずか</a:t>
          </a:r>
          <a:r>
            <a:rPr kumimoji="1" lang="en-US" altLang="ja-JP" sz="1300">
              <a:latin typeface="ＭＳ Ｐゴシック"/>
            </a:rPr>
            <a:t>0.1</a:t>
          </a:r>
          <a:r>
            <a:rPr kumimoji="1" lang="ja-JP" altLang="en-US" sz="1300">
              <a:latin typeface="ＭＳ Ｐゴシック"/>
            </a:rPr>
            <a:t>ポイントの減となっている。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69850</xdr:rowOff>
    </xdr:to>
    <xdr:cxnSp macro="">
      <xdr:nvCxnSpPr>
        <xdr:cNvPr id="65" name="直線コネクタ 64"/>
        <xdr:cNvCxnSpPr/>
      </xdr:nvCxnSpPr>
      <xdr:spPr>
        <a:xfrm flipV="1">
          <a:off x="3987800" y="6748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39</xdr:row>
      <xdr:rowOff>69850</xdr:rowOff>
    </xdr:to>
    <xdr:cxnSp macro="">
      <xdr:nvCxnSpPr>
        <xdr:cNvPr id="68" name="直線コネクタ 67"/>
        <xdr:cNvCxnSpPr/>
      </xdr:nvCxnSpPr>
      <xdr:spPr>
        <a:xfrm>
          <a:off x="3098800" y="6626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38</xdr:row>
      <xdr:rowOff>111760</xdr:rowOff>
    </xdr:to>
    <xdr:cxnSp macro="">
      <xdr:nvCxnSpPr>
        <xdr:cNvPr id="71" name="直線コネクタ 70"/>
        <xdr:cNvCxnSpPr/>
      </xdr:nvCxnSpPr>
      <xdr:spPr>
        <a:xfrm>
          <a:off x="2209800" y="662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107950</xdr:rowOff>
    </xdr:to>
    <xdr:cxnSp macro="">
      <xdr:nvCxnSpPr>
        <xdr:cNvPr id="74" name="直線コネクタ 73"/>
        <xdr:cNvCxnSpPr/>
      </xdr:nvCxnSpPr>
      <xdr:spPr>
        <a:xfrm flipV="1">
          <a:off x="1320800" y="6626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4" name="円/楕円 83"/>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154957</xdr:rowOff>
    </xdr:from>
    <xdr:ext cx="762000" cy="259045"/>
    <xdr:sp macro="" textlink="">
      <xdr:nvSpPr>
        <xdr:cNvPr id="85"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6" name="円/楕円 85"/>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7" name="テキスト ボックス 86"/>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8" name="円/楕円 87"/>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89" name="テキスト ボックス 88"/>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0" name="円/楕円 89"/>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1" name="テキスト ボックス 90"/>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2" name="円/楕円 91"/>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3" name="テキスト ボックス 92"/>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予防接種委託料や妊婦・乳児健康診査委託料の増等により物件費にかかる経常収支比率は上昇している。</a:t>
          </a:r>
          <a:endParaRPr kumimoji="1" lang="en-US" altLang="ja-JP" sz="1300">
            <a:latin typeface="ＭＳ Ｐゴシック"/>
          </a:endParaRPr>
        </a:p>
        <a:p>
          <a:r>
            <a:rPr kumimoji="1" lang="ja-JP" altLang="en-US" sz="1300">
              <a:latin typeface="ＭＳ Ｐゴシック"/>
            </a:rPr>
            <a:t>　今後も，事務事業の徹底的な見直しによる管理経費の抑制に努める。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8890</xdr:rowOff>
    </xdr:to>
    <xdr:cxnSp macro="">
      <xdr:nvCxnSpPr>
        <xdr:cNvPr id="126" name="直線コネクタ 125"/>
        <xdr:cNvCxnSpPr/>
      </xdr:nvCxnSpPr>
      <xdr:spPr>
        <a:xfrm>
          <a:off x="15671800" y="251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111760</xdr:rowOff>
    </xdr:to>
    <xdr:cxnSp macro="">
      <xdr:nvCxnSpPr>
        <xdr:cNvPr id="129" name="直線コネクタ 128"/>
        <xdr:cNvCxnSpPr/>
      </xdr:nvCxnSpPr>
      <xdr:spPr>
        <a:xfrm>
          <a:off x="14782800" y="244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43180</xdr:rowOff>
    </xdr:to>
    <xdr:cxnSp macro="">
      <xdr:nvCxnSpPr>
        <xdr:cNvPr id="132" name="直線コネクタ 131"/>
        <xdr:cNvCxnSpPr/>
      </xdr:nvCxnSpPr>
      <xdr:spPr>
        <a:xfrm>
          <a:off x="13893800" y="243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138430</xdr:rowOff>
    </xdr:from>
    <xdr:to>
      <xdr:col>20</xdr:col>
      <xdr:colOff>158750</xdr:colOff>
      <xdr:row>14</xdr:row>
      <xdr:rowOff>35560</xdr:rowOff>
    </xdr:to>
    <xdr:cxnSp macro="">
      <xdr:nvCxnSpPr>
        <xdr:cNvPr id="135" name="直線コネクタ 134"/>
        <xdr:cNvCxnSpPr/>
      </xdr:nvCxnSpPr>
      <xdr:spPr>
        <a:xfrm>
          <a:off x="13004800" y="236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5" name="円/楕円 144"/>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6"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7" name="円/楕円 146"/>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8" name="テキスト ボックス 147"/>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9" name="円/楕円 148"/>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50" name="テキスト ボックス 149"/>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1" name="円/楕円 150"/>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71137</xdr:rowOff>
    </xdr:from>
    <xdr:ext cx="762000" cy="259045"/>
    <xdr:sp macro="" textlink="">
      <xdr:nvSpPr>
        <xdr:cNvPr id="152" name="テキスト ボックス 151"/>
        <xdr:cNvSpPr txBox="1"/>
      </xdr:nvSpPr>
      <xdr:spPr>
        <a:xfrm>
          <a:off x="13512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53" name="円/楕円 152"/>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54" name="テキスト ボックス 153"/>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12</a:t>
          </a:r>
          <a:r>
            <a:rPr kumimoji="1" lang="ja-JP" altLang="en-US" sz="1300">
              <a:latin typeface="ＭＳ Ｐゴシック"/>
            </a:rPr>
            <a:t>年度以降上昇していた扶助費にかかる経常収支比率は，こども手当の減などにより，前年度と比べ</a:t>
          </a:r>
          <a:r>
            <a:rPr kumimoji="1" lang="en-US" altLang="ja-JP" sz="1300">
              <a:latin typeface="ＭＳ Ｐゴシック"/>
            </a:rPr>
            <a:t>0.6</a:t>
          </a:r>
          <a:r>
            <a:rPr kumimoji="1" lang="ja-JP" altLang="en-US" sz="1300">
              <a:latin typeface="ＭＳ Ｐゴシック"/>
            </a:rPr>
            <a:t>ポイント減に転じ，類似団体平均よりも低くなっている。</a:t>
          </a:r>
          <a:endParaRPr kumimoji="1" lang="en-US" altLang="ja-JP" sz="1300">
            <a:latin typeface="ＭＳ Ｐゴシック"/>
          </a:endParaRPr>
        </a:p>
        <a:p>
          <a:r>
            <a:rPr kumimoji="1" lang="ja-JP" altLang="en-US" sz="1300">
              <a:latin typeface="ＭＳ Ｐゴシック"/>
            </a:rPr>
            <a:t>　扶助費は，今後も増加することが見込まれるが，厳正な執行に努める。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105228</xdr:rowOff>
    </xdr:to>
    <xdr:cxnSp macro="">
      <xdr:nvCxnSpPr>
        <xdr:cNvPr id="189" name="直線コネクタ 188"/>
        <xdr:cNvCxnSpPr/>
      </xdr:nvCxnSpPr>
      <xdr:spPr>
        <a:xfrm flipV="1">
          <a:off x="3987800" y="9298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105228</xdr:rowOff>
    </xdr:to>
    <xdr:cxnSp macro="">
      <xdr:nvCxnSpPr>
        <xdr:cNvPr id="192" name="直線コネクタ 191"/>
        <xdr:cNvCxnSpPr/>
      </xdr:nvCxnSpPr>
      <xdr:spPr>
        <a:xfrm>
          <a:off x="3098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83457</xdr:rowOff>
    </xdr:to>
    <xdr:cxnSp macro="">
      <xdr:nvCxnSpPr>
        <xdr:cNvPr id="195" name="直線コネクタ 194"/>
        <xdr:cNvCxnSpPr/>
      </xdr:nvCxnSpPr>
      <xdr:spPr>
        <a:xfrm>
          <a:off x="2209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39915</xdr:rowOff>
    </xdr:to>
    <xdr:cxnSp macro="">
      <xdr:nvCxnSpPr>
        <xdr:cNvPr id="198" name="直線コネクタ 197"/>
        <xdr:cNvCxnSpPr/>
      </xdr:nvCxnSpPr>
      <xdr:spPr>
        <a:xfrm>
          <a:off x="1320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08" name="円/楕円 207"/>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5642</xdr:rowOff>
    </xdr:from>
    <xdr:ext cx="762000" cy="259045"/>
    <xdr:sp macro="" textlink="">
      <xdr:nvSpPr>
        <xdr:cNvPr id="209"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0" name="円/楕円 209"/>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1" name="テキスト ボックス 210"/>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2" name="円/楕円 211"/>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3" name="テキスト ボックス 212"/>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4" name="円/楕円 213"/>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5" name="テキスト ボックス 21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6" name="円/楕円 215"/>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17" name="テキスト ボックス 216"/>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各施設等の維持補修費が減少したことにより，その他にかかる経常収支比率は前年度と比べ</a:t>
          </a:r>
          <a:r>
            <a:rPr kumimoji="1" lang="en-US" altLang="ja-JP" sz="1300">
              <a:latin typeface="ＭＳ Ｐゴシック"/>
            </a:rPr>
            <a:t>0.1</a:t>
          </a:r>
          <a:r>
            <a:rPr kumimoji="1" lang="ja-JP" altLang="en-US" sz="1300">
              <a:latin typeface="ＭＳ Ｐゴシック"/>
            </a:rPr>
            <a:t>ポイント低下しているものの，介護保険特別会計などの特別会計への繰出金が大きいため，類似団体平均を大きく上回っている。</a:t>
          </a:r>
          <a:endParaRPr kumimoji="1" lang="en-US" altLang="ja-JP" sz="1300">
            <a:latin typeface="ＭＳ Ｐゴシック"/>
          </a:endParaRPr>
        </a:p>
        <a:p>
          <a:r>
            <a:rPr kumimoji="1" lang="ja-JP" altLang="en-US" sz="1300">
              <a:latin typeface="ＭＳ Ｐゴシック"/>
            </a:rPr>
            <a:t>　今後も，国民健康保険，介護保険，後期高齢者医療の各特別会計において保険料徴収率の向上を図り，市税収入を主な財源とする普通会計の負担を減らしていくよう努める。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86178</xdr:rowOff>
    </xdr:from>
    <xdr:to>
      <xdr:col>24</xdr:col>
      <xdr:colOff>31750</xdr:colOff>
      <xdr:row>59</xdr:row>
      <xdr:rowOff>97065</xdr:rowOff>
    </xdr:to>
    <xdr:cxnSp macro="">
      <xdr:nvCxnSpPr>
        <xdr:cNvPr id="252" name="直線コネクタ 251"/>
        <xdr:cNvCxnSpPr/>
      </xdr:nvCxnSpPr>
      <xdr:spPr>
        <a:xfrm flipV="1">
          <a:off x="15671800" y="10201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72572</xdr:rowOff>
    </xdr:from>
    <xdr:to>
      <xdr:col>22</xdr:col>
      <xdr:colOff>565150</xdr:colOff>
      <xdr:row>59</xdr:row>
      <xdr:rowOff>97065</xdr:rowOff>
    </xdr:to>
    <xdr:cxnSp macro="">
      <xdr:nvCxnSpPr>
        <xdr:cNvPr id="255" name="直線コネクタ 254"/>
        <xdr:cNvCxnSpPr/>
      </xdr:nvCxnSpPr>
      <xdr:spPr>
        <a:xfrm>
          <a:off x="14782800" y="10016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67128</xdr:rowOff>
    </xdr:from>
    <xdr:to>
      <xdr:col>21</xdr:col>
      <xdr:colOff>361950</xdr:colOff>
      <xdr:row>58</xdr:row>
      <xdr:rowOff>72572</xdr:rowOff>
    </xdr:to>
    <xdr:cxnSp macro="">
      <xdr:nvCxnSpPr>
        <xdr:cNvPr id="258" name="直線コネクタ 257"/>
        <xdr:cNvCxnSpPr/>
      </xdr:nvCxnSpPr>
      <xdr:spPr>
        <a:xfrm>
          <a:off x="13893800" y="9668328"/>
          <a:ext cx="8890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67128</xdr:rowOff>
    </xdr:from>
    <xdr:to>
      <xdr:col>20</xdr:col>
      <xdr:colOff>158750</xdr:colOff>
      <xdr:row>58</xdr:row>
      <xdr:rowOff>61685</xdr:rowOff>
    </xdr:to>
    <xdr:cxnSp macro="">
      <xdr:nvCxnSpPr>
        <xdr:cNvPr id="261" name="直線コネクタ 260"/>
        <xdr:cNvCxnSpPr/>
      </xdr:nvCxnSpPr>
      <xdr:spPr>
        <a:xfrm flipV="1">
          <a:off x="13004800" y="96683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35378</xdr:rowOff>
    </xdr:from>
    <xdr:to>
      <xdr:col>24</xdr:col>
      <xdr:colOff>82550</xdr:colOff>
      <xdr:row>59</xdr:row>
      <xdr:rowOff>136978</xdr:rowOff>
    </xdr:to>
    <xdr:sp macro="" textlink="">
      <xdr:nvSpPr>
        <xdr:cNvPr id="271" name="円/楕円 270"/>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7455</xdr:rowOff>
    </xdr:from>
    <xdr:ext cx="762000" cy="259045"/>
    <xdr:sp macro="" textlink="">
      <xdr:nvSpPr>
        <xdr:cNvPr id="272"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46265</xdr:rowOff>
    </xdr:from>
    <xdr:to>
      <xdr:col>22</xdr:col>
      <xdr:colOff>615950</xdr:colOff>
      <xdr:row>59</xdr:row>
      <xdr:rowOff>147865</xdr:rowOff>
    </xdr:to>
    <xdr:sp macro="" textlink="">
      <xdr:nvSpPr>
        <xdr:cNvPr id="273" name="円/楕円 272"/>
        <xdr:cNvSpPr/>
      </xdr:nvSpPr>
      <xdr:spPr>
        <a:xfrm>
          <a:off x="15621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132642</xdr:rowOff>
    </xdr:from>
    <xdr:ext cx="736600" cy="259045"/>
    <xdr:sp macro="" textlink="">
      <xdr:nvSpPr>
        <xdr:cNvPr id="274" name="テキスト ボックス 273"/>
        <xdr:cNvSpPr txBox="1"/>
      </xdr:nvSpPr>
      <xdr:spPr>
        <a:xfrm>
          <a:off x="15290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21772</xdr:rowOff>
    </xdr:from>
    <xdr:to>
      <xdr:col>21</xdr:col>
      <xdr:colOff>412750</xdr:colOff>
      <xdr:row>58</xdr:row>
      <xdr:rowOff>123372</xdr:rowOff>
    </xdr:to>
    <xdr:sp macro="" textlink="">
      <xdr:nvSpPr>
        <xdr:cNvPr id="275" name="円/楕円 274"/>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108149</xdr:rowOff>
    </xdr:from>
    <xdr:ext cx="762000" cy="259045"/>
    <xdr:sp macro="" textlink="">
      <xdr:nvSpPr>
        <xdr:cNvPr id="276" name="テキスト ボックス 275"/>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16328</xdr:rowOff>
    </xdr:from>
    <xdr:to>
      <xdr:col>20</xdr:col>
      <xdr:colOff>209550</xdr:colOff>
      <xdr:row>56</xdr:row>
      <xdr:rowOff>117928</xdr:rowOff>
    </xdr:to>
    <xdr:sp macro="" textlink="">
      <xdr:nvSpPr>
        <xdr:cNvPr id="277" name="円/楕円 276"/>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128105</xdr:rowOff>
    </xdr:from>
    <xdr:ext cx="762000" cy="259045"/>
    <xdr:sp macro="" textlink="">
      <xdr:nvSpPr>
        <xdr:cNvPr id="278" name="テキスト ボックス 277"/>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10885</xdr:rowOff>
    </xdr:from>
    <xdr:to>
      <xdr:col>19</xdr:col>
      <xdr:colOff>6350</xdr:colOff>
      <xdr:row>58</xdr:row>
      <xdr:rowOff>112485</xdr:rowOff>
    </xdr:to>
    <xdr:sp macro="" textlink="">
      <xdr:nvSpPr>
        <xdr:cNvPr id="279" name="円/楕円 278"/>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97262</xdr:rowOff>
    </xdr:from>
    <xdr:ext cx="762000" cy="259045"/>
    <xdr:sp macro="" textlink="">
      <xdr:nvSpPr>
        <xdr:cNvPr id="280" name="テキスト ボックス 279"/>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年度以降，補助金の整理合理化を進めてきたことにより，補助費等にかかる経常収支比率は，類似団体平均を大きく下回っている。</a:t>
          </a:r>
          <a:endParaRPr kumimoji="1" lang="en-US" altLang="ja-JP" sz="1300">
            <a:latin typeface="ＭＳ Ｐゴシック"/>
          </a:endParaRPr>
        </a:p>
        <a:p>
          <a:r>
            <a:rPr kumimoji="1" lang="ja-JP" altLang="en-US" sz="1300">
              <a:latin typeface="ＭＳ Ｐゴシック"/>
            </a:rPr>
            <a:t>　今後も，定例化している補助金等について見直しを行い，適正な執行に努める。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27940</xdr:rowOff>
    </xdr:from>
    <xdr:to>
      <xdr:col>24</xdr:col>
      <xdr:colOff>31750</xdr:colOff>
      <xdr:row>34</xdr:row>
      <xdr:rowOff>43180</xdr:rowOff>
    </xdr:to>
    <xdr:cxnSp macro="">
      <xdr:nvCxnSpPr>
        <xdr:cNvPr id="312" name="直線コネクタ 311"/>
        <xdr:cNvCxnSpPr/>
      </xdr:nvCxnSpPr>
      <xdr:spPr>
        <a:xfrm flipV="1">
          <a:off x="15671800" y="585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66040</xdr:rowOff>
    </xdr:to>
    <xdr:cxnSp macro="">
      <xdr:nvCxnSpPr>
        <xdr:cNvPr id="315" name="直線コネクタ 314"/>
        <xdr:cNvCxnSpPr/>
      </xdr:nvCxnSpPr>
      <xdr:spPr>
        <a:xfrm flipV="1">
          <a:off x="14782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20320</xdr:rowOff>
    </xdr:from>
    <xdr:to>
      <xdr:col>21</xdr:col>
      <xdr:colOff>361950</xdr:colOff>
      <xdr:row>34</xdr:row>
      <xdr:rowOff>66040</xdr:rowOff>
    </xdr:to>
    <xdr:cxnSp macro="">
      <xdr:nvCxnSpPr>
        <xdr:cNvPr id="318" name="直線コネクタ 317"/>
        <xdr:cNvCxnSpPr/>
      </xdr:nvCxnSpPr>
      <xdr:spPr>
        <a:xfrm>
          <a:off x="13893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20320</xdr:rowOff>
    </xdr:from>
    <xdr:to>
      <xdr:col>20</xdr:col>
      <xdr:colOff>158750</xdr:colOff>
      <xdr:row>34</xdr:row>
      <xdr:rowOff>157480</xdr:rowOff>
    </xdr:to>
    <xdr:cxnSp macro="">
      <xdr:nvCxnSpPr>
        <xdr:cNvPr id="321" name="直線コネクタ 320"/>
        <xdr:cNvCxnSpPr/>
      </xdr:nvCxnSpPr>
      <xdr:spPr>
        <a:xfrm flipV="1">
          <a:off x="13004800" y="584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148590</xdr:rowOff>
    </xdr:from>
    <xdr:to>
      <xdr:col>24</xdr:col>
      <xdr:colOff>82550</xdr:colOff>
      <xdr:row>34</xdr:row>
      <xdr:rowOff>78740</xdr:rowOff>
    </xdr:to>
    <xdr:sp macro="" textlink="">
      <xdr:nvSpPr>
        <xdr:cNvPr id="331" name="円/楕円 330"/>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57167</xdr:rowOff>
    </xdr:from>
    <xdr:ext cx="762000" cy="259045"/>
    <xdr:sp macro="" textlink="">
      <xdr:nvSpPr>
        <xdr:cNvPr id="332" name="補助費等該当値テキスト"/>
        <xdr:cNvSpPr txBox="1"/>
      </xdr:nvSpPr>
      <xdr:spPr>
        <a:xfrm>
          <a:off x="16598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33" name="円/楕円 332"/>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4" name="テキスト ボックス 333"/>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xdr:rowOff>
    </xdr:from>
    <xdr:to>
      <xdr:col>21</xdr:col>
      <xdr:colOff>412750</xdr:colOff>
      <xdr:row>34</xdr:row>
      <xdr:rowOff>116840</xdr:rowOff>
    </xdr:to>
    <xdr:sp macro="" textlink="">
      <xdr:nvSpPr>
        <xdr:cNvPr id="335" name="円/楕円 334"/>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127017</xdr:rowOff>
    </xdr:from>
    <xdr:ext cx="762000" cy="259045"/>
    <xdr:sp macro="" textlink="">
      <xdr:nvSpPr>
        <xdr:cNvPr id="336" name="テキスト ボックス 335"/>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140970</xdr:rowOff>
    </xdr:from>
    <xdr:to>
      <xdr:col>20</xdr:col>
      <xdr:colOff>209550</xdr:colOff>
      <xdr:row>34</xdr:row>
      <xdr:rowOff>71120</xdr:rowOff>
    </xdr:to>
    <xdr:sp macro="" textlink="">
      <xdr:nvSpPr>
        <xdr:cNvPr id="337" name="円/楕円 336"/>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81297</xdr:rowOff>
    </xdr:from>
    <xdr:ext cx="762000" cy="259045"/>
    <xdr:sp macro="" textlink="">
      <xdr:nvSpPr>
        <xdr:cNvPr id="338" name="テキスト ボックス 337"/>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106680</xdr:rowOff>
    </xdr:from>
    <xdr:to>
      <xdr:col>19</xdr:col>
      <xdr:colOff>6350</xdr:colOff>
      <xdr:row>35</xdr:row>
      <xdr:rowOff>36830</xdr:rowOff>
    </xdr:to>
    <xdr:sp macro="" textlink="">
      <xdr:nvSpPr>
        <xdr:cNvPr id="339" name="円/楕円 338"/>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47007</xdr:rowOff>
    </xdr:from>
    <xdr:ext cx="762000" cy="259045"/>
    <xdr:sp macro="" textlink="">
      <xdr:nvSpPr>
        <xdr:cNvPr id="340" name="テキスト ボックス 339"/>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これまでに実施してきた繰上償還等により，公債費は平成</a:t>
          </a:r>
          <a:r>
            <a:rPr kumimoji="1" lang="en-US" altLang="ja-JP" sz="1300">
              <a:latin typeface="ＭＳ Ｐゴシック"/>
            </a:rPr>
            <a:t>21</a:t>
          </a:r>
          <a:r>
            <a:rPr kumimoji="1" lang="ja-JP" altLang="en-US" sz="1300">
              <a:latin typeface="ＭＳ Ｐゴシック"/>
            </a:rPr>
            <a:t>年度より減少しており，類似団体平均と比べても低くなっている。</a:t>
          </a:r>
          <a:endParaRPr kumimoji="1" lang="en-US" altLang="ja-JP" sz="1300">
            <a:latin typeface="ＭＳ Ｐゴシック"/>
          </a:endParaRPr>
        </a:p>
        <a:p>
          <a:r>
            <a:rPr kumimoji="1" lang="ja-JP" altLang="en-US" sz="1300">
              <a:latin typeface="ＭＳ Ｐゴシック"/>
            </a:rPr>
            <a:t>　しかし，今後は，合併特例債の発行や大型事業の実施により公債費の増加が予想されるため，引き続き市債を財源とする事業の厳選や計画的な発行を行い，将来の財政負担の軽減に努める。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115570</xdr:rowOff>
    </xdr:to>
    <xdr:cxnSp macro="">
      <xdr:nvCxnSpPr>
        <xdr:cNvPr id="370" name="直線コネクタ 369"/>
        <xdr:cNvCxnSpPr/>
      </xdr:nvCxnSpPr>
      <xdr:spPr>
        <a:xfrm flipV="1">
          <a:off x="3987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115570</xdr:rowOff>
    </xdr:to>
    <xdr:cxnSp macro="">
      <xdr:nvCxnSpPr>
        <xdr:cNvPr id="373" name="直線コネクタ 372"/>
        <xdr:cNvCxnSpPr/>
      </xdr:nvCxnSpPr>
      <xdr:spPr>
        <a:xfrm>
          <a:off x="3098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12700</xdr:rowOff>
    </xdr:to>
    <xdr:cxnSp macro="">
      <xdr:nvCxnSpPr>
        <xdr:cNvPr id="376" name="直線コネクタ 375"/>
        <xdr:cNvCxnSpPr/>
      </xdr:nvCxnSpPr>
      <xdr:spPr>
        <a:xfrm flipV="1">
          <a:off x="2209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122428</xdr:rowOff>
    </xdr:to>
    <xdr:cxnSp macro="">
      <xdr:nvCxnSpPr>
        <xdr:cNvPr id="379" name="直線コネクタ 378"/>
        <xdr:cNvCxnSpPr/>
      </xdr:nvCxnSpPr>
      <xdr:spPr>
        <a:xfrm flipV="1">
          <a:off x="1320800" y="13385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9" name="円/楕円 388"/>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90"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1" name="円/楕円 390"/>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92" name="テキスト ボックス 39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3" name="円/楕円 39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4" name="テキスト ボックス 393"/>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5" name="円/楕円 39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6" name="テキスト ボックス 39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7" name="円/楕円 396"/>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11955</xdr:rowOff>
    </xdr:from>
    <xdr:ext cx="762000" cy="259045"/>
    <xdr:sp macro="" textlink="">
      <xdr:nvSpPr>
        <xdr:cNvPr id="398" name="テキスト ボックス 397"/>
        <xdr:cNvSpPr txBox="1"/>
      </xdr:nvSpPr>
      <xdr:spPr>
        <a:xfrm>
          <a:off x="939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公債費以外の経費にかかる経常収支比率は，人件費や繰出金，補助費等の減少により，前年度と比べ</a:t>
          </a:r>
          <a:r>
            <a:rPr kumimoji="1" lang="en-US" altLang="ja-JP" sz="1200">
              <a:latin typeface="ＭＳ Ｐゴシック"/>
            </a:rPr>
            <a:t>0.1</a:t>
          </a:r>
          <a:r>
            <a:rPr kumimoji="1" lang="ja-JP" altLang="en-US" sz="1200">
              <a:latin typeface="ＭＳ Ｐゴシック"/>
            </a:rPr>
            <a:t>ポイント低下し，類似団体平均を下回っている。</a:t>
          </a:r>
          <a:endParaRPr kumimoji="1" lang="en-US" altLang="ja-JP" sz="1200">
            <a:latin typeface="ＭＳ Ｐゴシック"/>
          </a:endParaRPr>
        </a:p>
        <a:p>
          <a:r>
            <a:rPr kumimoji="1" lang="ja-JP" altLang="en-US" sz="1200">
              <a:latin typeface="ＭＳ Ｐゴシック"/>
            </a:rPr>
            <a:t>　市税収入の低迷が見込まれる一方で，社会保障関係経費や，公共施設等の老朽化対策経費などの増加が見込まれることから，歳入面においては，一般財源の確保等に努め，また歳出面においては，事務事業の徹底した見直しによる経常経費の抑制に努める</a:t>
          </a:r>
          <a:r>
            <a:rPr kumimoji="1" lang="ja-JP" altLang="en-US" sz="1300">
              <a:latin typeface="ＭＳ Ｐゴシック"/>
            </a:rPr>
            <a:t>。</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76</xdr:row>
      <xdr:rowOff>113285</xdr:rowOff>
    </xdr:to>
    <xdr:cxnSp macro="">
      <xdr:nvCxnSpPr>
        <xdr:cNvPr id="429" name="直線コネクタ 428"/>
        <xdr:cNvCxnSpPr/>
      </xdr:nvCxnSpPr>
      <xdr:spPr>
        <a:xfrm flipV="1">
          <a:off x="15671800" y="13138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88138</xdr:rowOff>
    </xdr:from>
    <xdr:to>
      <xdr:col>22</xdr:col>
      <xdr:colOff>565150</xdr:colOff>
      <xdr:row>76</xdr:row>
      <xdr:rowOff>113285</xdr:rowOff>
    </xdr:to>
    <xdr:cxnSp macro="">
      <xdr:nvCxnSpPr>
        <xdr:cNvPr id="432" name="直線コネクタ 431"/>
        <xdr:cNvCxnSpPr/>
      </xdr:nvCxnSpPr>
      <xdr:spPr>
        <a:xfrm>
          <a:off x="14782800" y="12946888"/>
          <a:ext cx="889000" cy="19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75</xdr:row>
      <xdr:rowOff>88138</xdr:rowOff>
    </xdr:to>
    <xdr:cxnSp macro="">
      <xdr:nvCxnSpPr>
        <xdr:cNvPr id="435" name="直線コネクタ 434"/>
        <xdr:cNvCxnSpPr/>
      </xdr:nvCxnSpPr>
      <xdr:spPr>
        <a:xfrm>
          <a:off x="13893800" y="1275029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62992</xdr:rowOff>
    </xdr:from>
    <xdr:to>
      <xdr:col>20</xdr:col>
      <xdr:colOff>158750</xdr:colOff>
      <xdr:row>75</xdr:row>
      <xdr:rowOff>161289</xdr:rowOff>
    </xdr:to>
    <xdr:cxnSp macro="">
      <xdr:nvCxnSpPr>
        <xdr:cNvPr id="438" name="直線コネクタ 437"/>
        <xdr:cNvCxnSpPr/>
      </xdr:nvCxnSpPr>
      <xdr:spPr>
        <a:xfrm flipV="1">
          <a:off x="13004800" y="12750292"/>
          <a:ext cx="8890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8" name="円/楕円 447"/>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74439</xdr:rowOff>
    </xdr:from>
    <xdr:ext cx="762000" cy="259045"/>
    <xdr:sp macro="" textlink="">
      <xdr:nvSpPr>
        <xdr:cNvPr id="449"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50" name="円/楕円 449"/>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2811</xdr:rowOff>
    </xdr:from>
    <xdr:ext cx="736600" cy="259045"/>
    <xdr:sp macro="" textlink="">
      <xdr:nvSpPr>
        <xdr:cNvPr id="451" name="テキスト ボックス 450"/>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37338</xdr:rowOff>
    </xdr:from>
    <xdr:to>
      <xdr:col>21</xdr:col>
      <xdr:colOff>412750</xdr:colOff>
      <xdr:row>75</xdr:row>
      <xdr:rowOff>138938</xdr:rowOff>
    </xdr:to>
    <xdr:sp macro="" textlink="">
      <xdr:nvSpPr>
        <xdr:cNvPr id="452" name="円/楕円 451"/>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149115</xdr:rowOff>
    </xdr:from>
    <xdr:ext cx="762000" cy="259045"/>
    <xdr:sp macro="" textlink="">
      <xdr:nvSpPr>
        <xdr:cNvPr id="453" name="テキスト ボックス 452"/>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4" name="円/楕円 453"/>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123969</xdr:rowOff>
    </xdr:from>
    <xdr:ext cx="762000" cy="259045"/>
    <xdr:sp macro="" textlink="">
      <xdr:nvSpPr>
        <xdr:cNvPr id="455" name="テキスト ボックス 454"/>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6" name="円/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茨城県土浦市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88965</xdr:rowOff>
    </xdr:from>
    <xdr:to>
      <xdr:col>4</xdr:col>
      <xdr:colOff>1117600</xdr:colOff>
      <xdr:row>16</xdr:row>
      <xdr:rowOff>89194</xdr:rowOff>
    </xdr:to>
    <xdr:cxnSp macro="">
      <xdr:nvCxnSpPr>
        <xdr:cNvPr id="52" name="直線コネクタ 51"/>
        <xdr:cNvCxnSpPr/>
      </xdr:nvCxnSpPr>
      <xdr:spPr bwMode="auto">
        <a:xfrm flipV="1">
          <a:off x="5003800" y="2879790"/>
          <a:ext cx="6477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25251</xdr:rowOff>
    </xdr:from>
    <xdr:to>
      <xdr:col>4</xdr:col>
      <xdr:colOff>469900</xdr:colOff>
      <xdr:row>16</xdr:row>
      <xdr:rowOff>89194</xdr:rowOff>
    </xdr:to>
    <xdr:cxnSp macro="">
      <xdr:nvCxnSpPr>
        <xdr:cNvPr id="55" name="直線コネクタ 54"/>
        <xdr:cNvCxnSpPr/>
      </xdr:nvCxnSpPr>
      <xdr:spPr bwMode="auto">
        <a:xfrm>
          <a:off x="4305300" y="2816076"/>
          <a:ext cx="698500" cy="6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25251</xdr:rowOff>
    </xdr:from>
    <xdr:to>
      <xdr:col>3</xdr:col>
      <xdr:colOff>904875</xdr:colOff>
      <xdr:row>16</xdr:row>
      <xdr:rowOff>36355</xdr:rowOff>
    </xdr:to>
    <xdr:cxnSp macro="">
      <xdr:nvCxnSpPr>
        <xdr:cNvPr id="58" name="直線コネクタ 57"/>
        <xdr:cNvCxnSpPr/>
      </xdr:nvCxnSpPr>
      <xdr:spPr bwMode="auto">
        <a:xfrm flipV="1">
          <a:off x="3606800" y="2816076"/>
          <a:ext cx="698500" cy="11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36355</xdr:rowOff>
    </xdr:from>
    <xdr:to>
      <xdr:col>3</xdr:col>
      <xdr:colOff>206375</xdr:colOff>
      <xdr:row>16</xdr:row>
      <xdr:rowOff>46021</xdr:rowOff>
    </xdr:to>
    <xdr:cxnSp macro="">
      <xdr:nvCxnSpPr>
        <xdr:cNvPr id="61" name="直線コネクタ 60"/>
        <xdr:cNvCxnSpPr/>
      </xdr:nvCxnSpPr>
      <xdr:spPr bwMode="auto">
        <a:xfrm flipV="1">
          <a:off x="2908300" y="2827180"/>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38165</xdr:rowOff>
    </xdr:from>
    <xdr:to>
      <xdr:col>5</xdr:col>
      <xdr:colOff>34925</xdr:colOff>
      <xdr:row>16</xdr:row>
      <xdr:rowOff>139765</xdr:rowOff>
    </xdr:to>
    <xdr:sp macro="" textlink="">
      <xdr:nvSpPr>
        <xdr:cNvPr id="71" name="円/楕円 70"/>
        <xdr:cNvSpPr/>
      </xdr:nvSpPr>
      <xdr:spPr bwMode="auto">
        <a:xfrm>
          <a:off x="5600700" y="28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10242</xdr:rowOff>
    </xdr:from>
    <xdr:ext cx="762000" cy="259045"/>
    <xdr:sp macro="" textlink="">
      <xdr:nvSpPr>
        <xdr:cNvPr id="72" name="人口1人当たり決算額の推移該当値テキスト130"/>
        <xdr:cNvSpPr txBox="1"/>
      </xdr:nvSpPr>
      <xdr:spPr>
        <a:xfrm>
          <a:off x="5740400" y="280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38394</xdr:rowOff>
    </xdr:from>
    <xdr:to>
      <xdr:col>4</xdr:col>
      <xdr:colOff>520700</xdr:colOff>
      <xdr:row>16</xdr:row>
      <xdr:rowOff>139994</xdr:rowOff>
    </xdr:to>
    <xdr:sp macro="" textlink="">
      <xdr:nvSpPr>
        <xdr:cNvPr id="73" name="円/楕円 72"/>
        <xdr:cNvSpPr/>
      </xdr:nvSpPr>
      <xdr:spPr bwMode="auto">
        <a:xfrm>
          <a:off x="4953000" y="282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124771</xdr:rowOff>
    </xdr:from>
    <xdr:ext cx="736600" cy="259045"/>
    <xdr:sp macro="" textlink="">
      <xdr:nvSpPr>
        <xdr:cNvPr id="74" name="テキスト ボックス 73"/>
        <xdr:cNvSpPr txBox="1"/>
      </xdr:nvSpPr>
      <xdr:spPr>
        <a:xfrm>
          <a:off x="4622800" y="291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145901</xdr:rowOff>
    </xdr:from>
    <xdr:to>
      <xdr:col>3</xdr:col>
      <xdr:colOff>955675</xdr:colOff>
      <xdr:row>16</xdr:row>
      <xdr:rowOff>76051</xdr:rowOff>
    </xdr:to>
    <xdr:sp macro="" textlink="">
      <xdr:nvSpPr>
        <xdr:cNvPr id="75" name="円/楕円 74"/>
        <xdr:cNvSpPr/>
      </xdr:nvSpPr>
      <xdr:spPr bwMode="auto">
        <a:xfrm>
          <a:off x="42545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60828</xdr:rowOff>
    </xdr:from>
    <xdr:ext cx="762000" cy="259045"/>
    <xdr:sp macro="" textlink="">
      <xdr:nvSpPr>
        <xdr:cNvPr id="76" name="テキスト ボックス 75"/>
        <xdr:cNvSpPr txBox="1"/>
      </xdr:nvSpPr>
      <xdr:spPr>
        <a:xfrm>
          <a:off x="3924300" y="2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157005</xdr:rowOff>
    </xdr:from>
    <xdr:to>
      <xdr:col>3</xdr:col>
      <xdr:colOff>257175</xdr:colOff>
      <xdr:row>16</xdr:row>
      <xdr:rowOff>87155</xdr:rowOff>
    </xdr:to>
    <xdr:sp macro="" textlink="">
      <xdr:nvSpPr>
        <xdr:cNvPr id="77" name="円/楕円 76"/>
        <xdr:cNvSpPr/>
      </xdr:nvSpPr>
      <xdr:spPr bwMode="auto">
        <a:xfrm>
          <a:off x="3556000" y="277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71932</xdr:rowOff>
    </xdr:from>
    <xdr:ext cx="762000" cy="259045"/>
    <xdr:sp macro="" textlink="">
      <xdr:nvSpPr>
        <xdr:cNvPr id="78" name="テキスト ボックス 77"/>
        <xdr:cNvSpPr txBox="1"/>
      </xdr:nvSpPr>
      <xdr:spPr>
        <a:xfrm>
          <a:off x="3225800" y="286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166671</xdr:rowOff>
    </xdr:from>
    <xdr:to>
      <xdr:col>2</xdr:col>
      <xdr:colOff>692150</xdr:colOff>
      <xdr:row>16</xdr:row>
      <xdr:rowOff>96821</xdr:rowOff>
    </xdr:to>
    <xdr:sp macro="" textlink="">
      <xdr:nvSpPr>
        <xdr:cNvPr id="79" name="円/楕円 78"/>
        <xdr:cNvSpPr/>
      </xdr:nvSpPr>
      <xdr:spPr bwMode="auto">
        <a:xfrm>
          <a:off x="2857500" y="278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81598</xdr:rowOff>
    </xdr:from>
    <xdr:ext cx="762000" cy="259045"/>
    <xdr:sp macro="" textlink="">
      <xdr:nvSpPr>
        <xdr:cNvPr id="80" name="テキスト ボックス 79"/>
        <xdr:cNvSpPr txBox="1"/>
      </xdr:nvSpPr>
      <xdr:spPr>
        <a:xfrm>
          <a:off x="2527300" y="287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74357</xdr:rowOff>
    </xdr:from>
    <xdr:to>
      <xdr:col>4</xdr:col>
      <xdr:colOff>1117600</xdr:colOff>
      <xdr:row>37</xdr:row>
      <xdr:rowOff>132323</xdr:rowOff>
    </xdr:to>
    <xdr:cxnSp macro="">
      <xdr:nvCxnSpPr>
        <xdr:cNvPr id="116" name="直線コネクタ 115"/>
        <xdr:cNvCxnSpPr/>
      </xdr:nvCxnSpPr>
      <xdr:spPr bwMode="auto">
        <a:xfrm>
          <a:off x="5003800" y="7199057"/>
          <a:ext cx="6477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14039</xdr:rowOff>
    </xdr:from>
    <xdr:to>
      <xdr:col>4</xdr:col>
      <xdr:colOff>469900</xdr:colOff>
      <xdr:row>37</xdr:row>
      <xdr:rowOff>74357</xdr:rowOff>
    </xdr:to>
    <xdr:cxnSp macro="">
      <xdr:nvCxnSpPr>
        <xdr:cNvPr id="119" name="直線コネクタ 118"/>
        <xdr:cNvCxnSpPr/>
      </xdr:nvCxnSpPr>
      <xdr:spPr bwMode="auto">
        <a:xfrm>
          <a:off x="4305300" y="7138739"/>
          <a:ext cx="698500" cy="6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91665</xdr:rowOff>
    </xdr:from>
    <xdr:to>
      <xdr:col>3</xdr:col>
      <xdr:colOff>904875</xdr:colOff>
      <xdr:row>37</xdr:row>
      <xdr:rowOff>14039</xdr:rowOff>
    </xdr:to>
    <xdr:cxnSp macro="">
      <xdr:nvCxnSpPr>
        <xdr:cNvPr id="122" name="直線コネクタ 121"/>
        <xdr:cNvCxnSpPr/>
      </xdr:nvCxnSpPr>
      <xdr:spPr bwMode="auto">
        <a:xfrm>
          <a:off x="3606800" y="7044915"/>
          <a:ext cx="698500" cy="93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215371</xdr:rowOff>
    </xdr:from>
    <xdr:to>
      <xdr:col>3</xdr:col>
      <xdr:colOff>206375</xdr:colOff>
      <xdr:row>36</xdr:row>
      <xdr:rowOff>91665</xdr:rowOff>
    </xdr:to>
    <xdr:cxnSp macro="">
      <xdr:nvCxnSpPr>
        <xdr:cNvPr id="125" name="直線コネクタ 124"/>
        <xdr:cNvCxnSpPr/>
      </xdr:nvCxnSpPr>
      <xdr:spPr bwMode="auto">
        <a:xfrm>
          <a:off x="2908300" y="6825721"/>
          <a:ext cx="698500" cy="219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81523</xdr:rowOff>
    </xdr:from>
    <xdr:to>
      <xdr:col>5</xdr:col>
      <xdr:colOff>34925</xdr:colOff>
      <xdr:row>37</xdr:row>
      <xdr:rowOff>183123</xdr:rowOff>
    </xdr:to>
    <xdr:sp macro="" textlink="">
      <xdr:nvSpPr>
        <xdr:cNvPr id="135" name="円/楕円 134"/>
        <xdr:cNvSpPr/>
      </xdr:nvSpPr>
      <xdr:spPr bwMode="auto">
        <a:xfrm>
          <a:off x="5600700" y="7206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53600</xdr:rowOff>
    </xdr:from>
    <xdr:ext cx="762000" cy="259045"/>
    <xdr:sp macro="" textlink="">
      <xdr:nvSpPr>
        <xdr:cNvPr id="136" name="人口1人当たり決算額の推移該当値テキスト445"/>
        <xdr:cNvSpPr txBox="1"/>
      </xdr:nvSpPr>
      <xdr:spPr>
        <a:xfrm>
          <a:off x="5740400" y="717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23557</xdr:rowOff>
    </xdr:from>
    <xdr:to>
      <xdr:col>4</xdr:col>
      <xdr:colOff>520700</xdr:colOff>
      <xdr:row>37</xdr:row>
      <xdr:rowOff>125157</xdr:rowOff>
    </xdr:to>
    <xdr:sp macro="" textlink="">
      <xdr:nvSpPr>
        <xdr:cNvPr id="137" name="円/楕円 136"/>
        <xdr:cNvSpPr/>
      </xdr:nvSpPr>
      <xdr:spPr bwMode="auto">
        <a:xfrm>
          <a:off x="4953000" y="714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109934</xdr:rowOff>
    </xdr:from>
    <xdr:ext cx="736600" cy="259045"/>
    <xdr:sp macro="" textlink="">
      <xdr:nvSpPr>
        <xdr:cNvPr id="138" name="テキスト ボックス 137"/>
        <xdr:cNvSpPr txBox="1"/>
      </xdr:nvSpPr>
      <xdr:spPr>
        <a:xfrm>
          <a:off x="4622800" y="723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134689</xdr:rowOff>
    </xdr:from>
    <xdr:to>
      <xdr:col>3</xdr:col>
      <xdr:colOff>955675</xdr:colOff>
      <xdr:row>37</xdr:row>
      <xdr:rowOff>64839</xdr:rowOff>
    </xdr:to>
    <xdr:sp macro="" textlink="">
      <xdr:nvSpPr>
        <xdr:cNvPr id="139" name="円/楕円 138"/>
        <xdr:cNvSpPr/>
      </xdr:nvSpPr>
      <xdr:spPr bwMode="auto">
        <a:xfrm>
          <a:off x="4254500" y="708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49616</xdr:rowOff>
    </xdr:from>
    <xdr:ext cx="762000" cy="259045"/>
    <xdr:sp macro="" textlink="">
      <xdr:nvSpPr>
        <xdr:cNvPr id="140" name="テキスト ボックス 139"/>
        <xdr:cNvSpPr txBox="1"/>
      </xdr:nvSpPr>
      <xdr:spPr>
        <a:xfrm>
          <a:off x="3924300" y="717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40865</xdr:rowOff>
    </xdr:from>
    <xdr:to>
      <xdr:col>3</xdr:col>
      <xdr:colOff>257175</xdr:colOff>
      <xdr:row>36</xdr:row>
      <xdr:rowOff>142465</xdr:rowOff>
    </xdr:to>
    <xdr:sp macro="" textlink="">
      <xdr:nvSpPr>
        <xdr:cNvPr id="141" name="円/楕円 140"/>
        <xdr:cNvSpPr/>
      </xdr:nvSpPr>
      <xdr:spPr bwMode="auto">
        <a:xfrm>
          <a:off x="3556000" y="699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127242</xdr:rowOff>
    </xdr:from>
    <xdr:ext cx="762000" cy="259045"/>
    <xdr:sp macro="" textlink="">
      <xdr:nvSpPr>
        <xdr:cNvPr id="142" name="テキスト ボックス 141"/>
        <xdr:cNvSpPr txBox="1"/>
      </xdr:nvSpPr>
      <xdr:spPr>
        <a:xfrm>
          <a:off x="3225800" y="708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164571</xdr:rowOff>
    </xdr:from>
    <xdr:to>
      <xdr:col>2</xdr:col>
      <xdr:colOff>692150</xdr:colOff>
      <xdr:row>35</xdr:row>
      <xdr:rowOff>266171</xdr:rowOff>
    </xdr:to>
    <xdr:sp macro="" textlink="">
      <xdr:nvSpPr>
        <xdr:cNvPr id="143" name="円/楕円 142"/>
        <xdr:cNvSpPr/>
      </xdr:nvSpPr>
      <xdr:spPr bwMode="auto">
        <a:xfrm>
          <a:off x="2857500" y="677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250948</xdr:rowOff>
    </xdr:from>
    <xdr:ext cx="762000" cy="259045"/>
    <xdr:sp macro="" textlink="">
      <xdr:nvSpPr>
        <xdr:cNvPr id="144" name="テキスト ボックス 143"/>
        <xdr:cNvSpPr txBox="1"/>
      </xdr:nvSpPr>
      <xdr:spPr>
        <a:xfrm>
          <a:off x="2527300" y="686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年度は，税収の落ち込み等により，実質単年度収支がマイナスとなっている。なお，実質収支比率は，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％で推移してきたが，平成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年度は税収の増や繰越金の増などにより，</a:t>
          </a:r>
          <a:r>
            <a:rPr kumimoji="1" lang="en-US" altLang="ja-JP" sz="1300">
              <a:latin typeface="ＭＳ ゴシック" pitchFamily="49" charset="-128"/>
              <a:ea typeface="ＭＳ ゴシック" pitchFamily="49" charset="-128"/>
            </a:rPr>
            <a:t>7.15</a:t>
          </a:r>
          <a:r>
            <a:rPr kumimoji="1" lang="ja-JP" altLang="en-US" sz="1300">
              <a:latin typeface="ＭＳ ゴシック" pitchFamily="49" charset="-128"/>
              <a:ea typeface="ＭＳ ゴシック" pitchFamily="49" charset="-128"/>
            </a:rPr>
            <a:t>％に上昇している。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今後は，大型建設事業の推進により平成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数値より悪化することが予想されるため，市税徴収率の更なる向上や，市債の新規発行を抑制することで公債費の増加を抑制するなど，現在の水準を維持できるよう，将来を見据えた財政運営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連結実質赤字比率に係る赤字・黒字の構成は，全会計とも黒字となっている。また，標準財政規模比は全会計で約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％の黒字で推移してきたが，平成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年度は，一般会計の実質収支の増加が影響し，</a:t>
          </a:r>
          <a:r>
            <a:rPr kumimoji="1" lang="en-US" altLang="ja-JP" sz="1400">
              <a:latin typeface="ＭＳ ゴシック" pitchFamily="49" charset="-128"/>
              <a:ea typeface="ＭＳ ゴシック" pitchFamily="49" charset="-128"/>
            </a:rPr>
            <a:t>20.49</a:t>
          </a:r>
          <a:r>
            <a:rPr kumimoji="1" lang="ja-JP" altLang="en-US" sz="1400">
              <a:latin typeface="ＭＳ ゴシック" pitchFamily="49" charset="-128"/>
              <a:ea typeface="ＭＳ ゴシック" pitchFamily="49" charset="-128"/>
            </a:rPr>
            <a:t>％に上昇した。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年度以降，年々低下している。これは，高金利な資金の繰上償還を実施するとともに，事業債の発行を償還元金の範囲内に抑えることで公債費の縮減に努めたことによる。なお，平成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年度の債務負担行為に基づく支出額は，土浦市住宅公社清算負担金</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百万円により一時的に増加している。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今後とも，徹底した施策の厳選，事務事業の見直し等により，市債発行を抑制し，後年度の公債費抑制に努める。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将来負担比率の分子は，徹底した債務縮減により，特別会計を含めた市債残高を平成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年度末の</a:t>
          </a:r>
          <a:r>
            <a:rPr kumimoji="1" lang="en-US" altLang="ja-JP" sz="1400">
              <a:latin typeface="ＭＳ ゴシック" pitchFamily="49" charset="-128"/>
              <a:ea typeface="ＭＳ ゴシック" pitchFamily="49" charset="-128"/>
            </a:rPr>
            <a:t>1,017</a:t>
          </a:r>
          <a:r>
            <a:rPr kumimoji="1" lang="ja-JP" altLang="en-US" sz="1400">
              <a:latin typeface="ＭＳ ゴシック" pitchFamily="49" charset="-128"/>
              <a:ea typeface="ＭＳ ゴシック" pitchFamily="49" charset="-128"/>
            </a:rPr>
            <a:t>億円をピークに平成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833</a:t>
          </a:r>
          <a:r>
            <a:rPr kumimoji="1" lang="ja-JP" altLang="en-US" sz="1400">
              <a:latin typeface="ＭＳ ゴシック" pitchFamily="49" charset="-128"/>
              <a:ea typeface="ＭＳ ゴシック" pitchFamily="49" charset="-128"/>
            </a:rPr>
            <a:t>億円と▲</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％の削減を図ってきたことなどにより，年々低下してきた。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年度は大型事業の推進に伴う市債発行額の増加により市債残高が増加したことが影響し，わずかに増加に転じたが，平成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年度は市債残高は増加しているものの宍塚大池周辺開発用地取得により当該事業に係る債務負担行為額が皆減となったため，前年度と比べ減少している。</a:t>
          </a:r>
        </a:p>
        <a:p>
          <a:r>
            <a:rPr kumimoji="1" lang="ja-JP" altLang="en-US" sz="1400">
              <a:latin typeface="ＭＳ ゴシック" pitchFamily="49" charset="-128"/>
              <a:ea typeface="ＭＳ ゴシック" pitchFamily="49" charset="-128"/>
            </a:rPr>
            <a:t>　今後も行財政改革を推進し，財政の健全化に努める。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55776990</v>
      </c>
      <c r="BO4" s="349"/>
      <c r="BP4" s="349"/>
      <c r="BQ4" s="349"/>
      <c r="BR4" s="349"/>
      <c r="BS4" s="349"/>
      <c r="BT4" s="349"/>
      <c r="BU4" s="350"/>
      <c r="BV4" s="348">
        <v>51787390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53271408</v>
      </c>
      <c r="BO5" s="386"/>
      <c r="BP5" s="386"/>
      <c r="BQ5" s="386"/>
      <c r="BR5" s="386"/>
      <c r="BS5" s="386"/>
      <c r="BT5" s="386"/>
      <c r="BU5" s="387"/>
      <c r="BV5" s="385">
        <v>49516284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87.4</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2505582</v>
      </c>
      <c r="BO6" s="386"/>
      <c r="BP6" s="386"/>
      <c r="BQ6" s="386"/>
      <c r="BR6" s="386"/>
      <c r="BS6" s="386"/>
      <c r="BT6" s="386"/>
      <c r="BU6" s="387"/>
      <c r="BV6" s="385">
        <v>2271106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455685</v>
      </c>
      <c r="BO7" s="386"/>
      <c r="BP7" s="386"/>
      <c r="BQ7" s="386"/>
      <c r="BR7" s="386"/>
      <c r="BS7" s="386"/>
      <c r="BT7" s="386"/>
      <c r="BU7" s="387"/>
      <c r="BV7" s="385">
        <v>501374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28686318</v>
      </c>
      <c r="CU7" s="386"/>
      <c r="CV7" s="386"/>
      <c r="CW7" s="386"/>
      <c r="CX7" s="386"/>
      <c r="CY7" s="386"/>
      <c r="CZ7" s="386"/>
      <c r="DA7" s="387"/>
      <c r="DB7" s="385">
        <v>28393948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2049897</v>
      </c>
      <c r="BO8" s="386"/>
      <c r="BP8" s="386"/>
      <c r="BQ8" s="386"/>
      <c r="BR8" s="386"/>
      <c r="BS8" s="386"/>
      <c r="BT8" s="386"/>
      <c r="BU8" s="387"/>
      <c r="BV8" s="385">
        <v>1769732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143839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280165</v>
      </c>
      <c r="BO9" s="386"/>
      <c r="BP9" s="386"/>
      <c r="BQ9" s="386"/>
      <c r="BR9" s="386"/>
      <c r="BS9" s="386"/>
      <c r="BT9" s="386"/>
      <c r="BU9" s="387"/>
      <c r="BV9" s="385">
        <v>779788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144060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868242</v>
      </c>
      <c r="BO10" s="386"/>
      <c r="BP10" s="386"/>
      <c r="BQ10" s="386"/>
      <c r="BR10" s="386"/>
      <c r="BS10" s="386"/>
      <c r="BT10" s="386"/>
      <c r="BU10" s="387"/>
      <c r="BV10" s="385">
        <v>30154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44463</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145532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94</v>
      </c>
      <c r="BO12" s="386"/>
      <c r="BP12" s="386"/>
      <c r="BQ12" s="386"/>
      <c r="BR12" s="386"/>
      <c r="BS12" s="386"/>
      <c r="BT12" s="386"/>
      <c r="BU12" s="387"/>
      <c r="BV12" s="385">
        <v>154239</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142247</v>
      </c>
      <c r="S13" s="467"/>
      <c r="T13" s="467"/>
      <c r="U13" s="467"/>
      <c r="V13" s="468"/>
      <c r="W13" s="401" t="s">
        <v>122</v>
      </c>
      <c r="X13" s="402"/>
      <c r="Y13" s="402"/>
      <c r="Z13" s="402"/>
      <c r="AA13" s="402"/>
      <c r="AB13" s="392"/>
      <c r="AC13" s="436">
        <v>2174</v>
      </c>
      <c r="AD13" s="437"/>
      <c r="AE13" s="437"/>
      <c r="AF13" s="437"/>
      <c r="AG13" s="476"/>
      <c r="AH13" s="436">
        <v>2661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1192776</v>
      </c>
      <c r="BO13" s="386"/>
      <c r="BP13" s="386"/>
      <c r="BQ13" s="386"/>
      <c r="BR13" s="386"/>
      <c r="BS13" s="386"/>
      <c r="BT13" s="386"/>
      <c r="BU13" s="387"/>
      <c r="BV13" s="385">
        <v>655703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145843</v>
      </c>
      <c r="S14" s="467"/>
      <c r="T14" s="467"/>
      <c r="U14" s="467"/>
      <c r="V14" s="468"/>
      <c r="W14" s="375"/>
      <c r="X14" s="376"/>
      <c r="Y14" s="376"/>
      <c r="Z14" s="376"/>
      <c r="AA14" s="376"/>
      <c r="AB14" s="365"/>
      <c r="AC14" s="469">
        <v>3.4</v>
      </c>
      <c r="AD14" s="470"/>
      <c r="AE14" s="470"/>
      <c r="AF14" s="470"/>
      <c r="AG14" s="471"/>
      <c r="AH14" s="469">
        <v>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19</v>
      </c>
      <c r="CU14" s="481"/>
      <c r="CV14" s="481"/>
      <c r="CW14" s="481"/>
      <c r="CX14" s="481"/>
      <c r="CY14" s="481"/>
      <c r="CZ14" s="481"/>
      <c r="DA14" s="482"/>
      <c r="DB14" s="480">
        <v>23.2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142491</v>
      </c>
      <c r="S15" s="467"/>
      <c r="T15" s="467"/>
      <c r="U15" s="467"/>
      <c r="V15" s="468"/>
      <c r="W15" s="401" t="s">
        <v>129</v>
      </c>
      <c r="X15" s="402"/>
      <c r="Y15" s="402"/>
      <c r="Z15" s="402"/>
      <c r="AA15" s="402"/>
      <c r="AB15" s="392"/>
      <c r="AC15" s="436">
        <v>15324</v>
      </c>
      <c r="AD15" s="437"/>
      <c r="AE15" s="437"/>
      <c r="AF15" s="437"/>
      <c r="AG15" s="476"/>
      <c r="AH15" s="436">
        <v>16846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17852359</v>
      </c>
      <c r="BO15" s="349"/>
      <c r="BP15" s="349"/>
      <c r="BQ15" s="349"/>
      <c r="BR15" s="349"/>
      <c r="BS15" s="349"/>
      <c r="BT15" s="349"/>
      <c r="BU15" s="350"/>
      <c r="BV15" s="348">
        <v>17454323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v>
      </c>
      <c r="AD16" s="470"/>
      <c r="AE16" s="470"/>
      <c r="AF16" s="470"/>
      <c r="AG16" s="471"/>
      <c r="AH16" s="469">
        <v>24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20180433</v>
      </c>
      <c r="BO16" s="386"/>
      <c r="BP16" s="386"/>
      <c r="BQ16" s="386"/>
      <c r="BR16" s="386"/>
      <c r="BS16" s="386"/>
      <c r="BT16" s="386"/>
      <c r="BU16" s="387"/>
      <c r="BV16" s="385">
        <v>20013157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46395</v>
      </c>
      <c r="AD17" s="437"/>
      <c r="AE17" s="437"/>
      <c r="AF17" s="437"/>
      <c r="AG17" s="476"/>
      <c r="AH17" s="436">
        <v>48832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23175676</v>
      </c>
      <c r="BO17" s="386"/>
      <c r="BP17" s="386"/>
      <c r="BQ17" s="386"/>
      <c r="BR17" s="386"/>
      <c r="BS17" s="386"/>
      <c r="BT17" s="386"/>
      <c r="BU17" s="387"/>
      <c r="BV17" s="385">
        <v>22618014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122.99</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69.5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25493005</v>
      </c>
      <c r="BO18" s="386"/>
      <c r="BP18" s="386"/>
      <c r="BQ18" s="386"/>
      <c r="BR18" s="386"/>
      <c r="BS18" s="386"/>
      <c r="BT18" s="386"/>
      <c r="BU18" s="387"/>
      <c r="BV18" s="385">
        <v>25870731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34221644</v>
      </c>
      <c r="BO19" s="386"/>
      <c r="BP19" s="386"/>
      <c r="BQ19" s="386"/>
      <c r="BR19" s="386"/>
      <c r="BS19" s="386"/>
      <c r="BT19" s="386"/>
      <c r="BU19" s="387"/>
      <c r="BV19" s="385">
        <v>33304063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56663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52342064</v>
      </c>
      <c r="BO23" s="386"/>
      <c r="BP23" s="386"/>
      <c r="BQ23" s="386"/>
      <c r="BR23" s="386"/>
      <c r="BS23" s="386"/>
      <c r="BT23" s="386"/>
      <c r="BU23" s="387"/>
      <c r="BV23" s="385">
        <v>48233471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6776</v>
      </c>
      <c r="R24" s="437"/>
      <c r="S24" s="437"/>
      <c r="T24" s="437"/>
      <c r="U24" s="437"/>
      <c r="V24" s="476"/>
      <c r="W24" s="531"/>
      <c r="X24" s="519"/>
      <c r="Y24" s="520"/>
      <c r="Z24" s="435" t="s">
        <v>152</v>
      </c>
      <c r="AA24" s="415"/>
      <c r="AB24" s="415"/>
      <c r="AC24" s="415"/>
      <c r="AD24" s="415"/>
      <c r="AE24" s="415"/>
      <c r="AF24" s="415"/>
      <c r="AG24" s="416"/>
      <c r="AH24" s="436">
        <v>930</v>
      </c>
      <c r="AI24" s="437"/>
      <c r="AJ24" s="437"/>
      <c r="AK24" s="437"/>
      <c r="AL24" s="476"/>
      <c r="AM24" s="436">
        <v>2865330</v>
      </c>
      <c r="AN24" s="437"/>
      <c r="AO24" s="437"/>
      <c r="AP24" s="437"/>
      <c r="AQ24" s="437"/>
      <c r="AR24" s="476"/>
      <c r="AS24" s="436">
        <v>3081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26459851</v>
      </c>
      <c r="BO24" s="386"/>
      <c r="BP24" s="386"/>
      <c r="BQ24" s="386"/>
      <c r="BR24" s="386"/>
      <c r="BS24" s="386"/>
      <c r="BT24" s="386"/>
      <c r="BU24" s="387"/>
      <c r="BV24" s="385">
        <v>25370952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7900</v>
      </c>
      <c r="R25" s="437"/>
      <c r="S25" s="437"/>
      <c r="T25" s="437"/>
      <c r="U25" s="437"/>
      <c r="V25" s="476"/>
      <c r="W25" s="531"/>
      <c r="X25" s="519"/>
      <c r="Y25" s="520"/>
      <c r="Z25" s="435" t="s">
        <v>155</v>
      </c>
      <c r="AA25" s="415"/>
      <c r="AB25" s="415"/>
      <c r="AC25" s="415"/>
      <c r="AD25" s="415"/>
      <c r="AE25" s="415"/>
      <c r="AF25" s="415"/>
      <c r="AG25" s="416"/>
      <c r="AH25" s="436">
        <v>189</v>
      </c>
      <c r="AI25" s="437"/>
      <c r="AJ25" s="437"/>
      <c r="AK25" s="437"/>
      <c r="AL25" s="476"/>
      <c r="AM25" s="436">
        <v>605178</v>
      </c>
      <c r="AN25" s="437"/>
      <c r="AO25" s="437"/>
      <c r="AP25" s="437"/>
      <c r="AQ25" s="437"/>
      <c r="AR25" s="476"/>
      <c r="AS25" s="436">
        <v>3202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5110553</v>
      </c>
      <c r="BO25" s="349"/>
      <c r="BP25" s="349"/>
      <c r="BQ25" s="349"/>
      <c r="BR25" s="349"/>
      <c r="BS25" s="349"/>
      <c r="BT25" s="349"/>
      <c r="BU25" s="350"/>
      <c r="BV25" s="348">
        <v>5134403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7100</v>
      </c>
      <c r="R26" s="437"/>
      <c r="S26" s="437"/>
      <c r="T26" s="437"/>
      <c r="U26" s="437"/>
      <c r="V26" s="476"/>
      <c r="W26" s="531"/>
      <c r="X26" s="519"/>
      <c r="Y26" s="520"/>
      <c r="Z26" s="435" t="s">
        <v>158</v>
      </c>
      <c r="AA26" s="539"/>
      <c r="AB26" s="539"/>
      <c r="AC26" s="539"/>
      <c r="AD26" s="539"/>
      <c r="AE26" s="539"/>
      <c r="AF26" s="539"/>
      <c r="AG26" s="540"/>
      <c r="AH26" s="436">
        <v>46</v>
      </c>
      <c r="AI26" s="437"/>
      <c r="AJ26" s="437"/>
      <c r="AK26" s="437"/>
      <c r="AL26" s="476"/>
      <c r="AM26" s="436">
        <v>133814</v>
      </c>
      <c r="AN26" s="437"/>
      <c r="AO26" s="437"/>
      <c r="AP26" s="437"/>
      <c r="AQ26" s="437"/>
      <c r="AR26" s="476"/>
      <c r="AS26" s="436">
        <v>2909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5700</v>
      </c>
      <c r="R27" s="437"/>
      <c r="S27" s="437"/>
      <c r="T27" s="437"/>
      <c r="U27" s="437"/>
      <c r="V27" s="476"/>
      <c r="W27" s="531"/>
      <c r="X27" s="519"/>
      <c r="Y27" s="520"/>
      <c r="Z27" s="435" t="s">
        <v>161</v>
      </c>
      <c r="AA27" s="415"/>
      <c r="AB27" s="415"/>
      <c r="AC27" s="415"/>
      <c r="AD27" s="415"/>
      <c r="AE27" s="415"/>
      <c r="AF27" s="415"/>
      <c r="AG27" s="416"/>
      <c r="AH27" s="436">
        <v>11</v>
      </c>
      <c r="AI27" s="437"/>
      <c r="AJ27" s="437"/>
      <c r="AK27" s="437"/>
      <c r="AL27" s="476"/>
      <c r="AM27" s="436">
        <v>30921</v>
      </c>
      <c r="AN27" s="437"/>
      <c r="AO27" s="437"/>
      <c r="AP27" s="437"/>
      <c r="AQ27" s="437"/>
      <c r="AR27" s="476"/>
      <c r="AS27" s="436">
        <v>2811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2452931</v>
      </c>
      <c r="BO27" s="553"/>
      <c r="BP27" s="553"/>
      <c r="BQ27" s="553"/>
      <c r="BR27" s="553"/>
      <c r="BS27" s="553"/>
      <c r="BT27" s="553"/>
      <c r="BU27" s="554"/>
      <c r="BV27" s="552">
        <v>2451423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5000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5497167</v>
      </c>
      <c r="BO28" s="349"/>
      <c r="BP28" s="349"/>
      <c r="BQ28" s="349"/>
      <c r="BR28" s="349"/>
      <c r="BS28" s="349"/>
      <c r="BT28" s="349"/>
      <c r="BU28" s="350"/>
      <c r="BV28" s="348">
        <v>4629019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26</v>
      </c>
      <c r="M29" s="437"/>
      <c r="N29" s="437"/>
      <c r="O29" s="437"/>
      <c r="P29" s="476"/>
      <c r="Q29" s="436">
        <v>4670</v>
      </c>
      <c r="R29" s="437"/>
      <c r="S29" s="437"/>
      <c r="T29" s="437"/>
      <c r="U29" s="437"/>
      <c r="V29" s="476"/>
      <c r="W29" s="531"/>
      <c r="X29" s="519"/>
      <c r="Y29" s="520"/>
      <c r="Z29" s="435" t="s">
        <v>168</v>
      </c>
      <c r="AA29" s="415"/>
      <c r="AB29" s="415"/>
      <c r="AC29" s="415"/>
      <c r="AD29" s="415"/>
      <c r="AE29" s="415"/>
      <c r="AF29" s="415"/>
      <c r="AG29" s="416"/>
      <c r="AH29" s="436">
        <v>941</v>
      </c>
      <c r="AI29" s="437"/>
      <c r="AJ29" s="437"/>
      <c r="AK29" s="437"/>
      <c r="AL29" s="476"/>
      <c r="AM29" s="436">
        <v>2896251</v>
      </c>
      <c r="AN29" s="437"/>
      <c r="AO29" s="437"/>
      <c r="AP29" s="437"/>
      <c r="AQ29" s="437"/>
      <c r="AR29" s="476"/>
      <c r="AS29" s="436">
        <v>3078</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1812440</v>
      </c>
      <c r="BO29" s="386"/>
      <c r="BP29" s="386"/>
      <c r="BQ29" s="386"/>
      <c r="BR29" s="386"/>
      <c r="BS29" s="386"/>
      <c r="BT29" s="386"/>
      <c r="BU29" s="387"/>
      <c r="BV29" s="385">
        <v>1811727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95.4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5245405</v>
      </c>
      <c r="BO30" s="553"/>
      <c r="BP30" s="553"/>
      <c r="BQ30" s="553"/>
      <c r="BR30" s="553"/>
      <c r="BS30" s="553"/>
      <c r="BT30" s="553"/>
      <c r="BU30" s="554"/>
      <c r="BV30" s="552">
        <v>6784733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土浦市産業文化事業団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公共用地先行取得事業特別会計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公設地方卸売市場事業特別会計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土浦都市開発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介護保険特別会計（サービス勘定）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農業集落排水事業特別会計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土浦市土地開発公社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IF('各会計、関係団体の財政状況及び健全化判断比率'!B37="","",'各会計、関係団体の財政状況及び健全化判断比率'!B37)</f>
        <v>土浦駅前北地区市街地再開発事業特別会計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土浦市農業公社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ラクスマリーナ</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湖北環境衛生組合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新治地方広域事務組合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土浦・かすみがうら土地区画整理一部事務組合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1" sqref="M41:M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0" t="s">
        <v>24</v>
      </c>
      <c r="C41" s="1171"/>
      <c r="D41" s="81"/>
      <c r="E41" s="1176" t="s">
        <v>25</v>
      </c>
      <c r="F41" s="1176"/>
      <c r="G41" s="1176"/>
      <c r="H41" s="1177"/>
      <c r="I41" s="82">
        <v>42591</v>
      </c>
      <c r="J41" s="83">
        <v>43228</v>
      </c>
      <c r="K41" s="83">
        <v>46112</v>
      </c>
      <c r="L41" s="83">
        <v>48233</v>
      </c>
      <c r="M41" s="84">
        <v>52342</v>
      </c>
    </row>
    <row r="42" spans="2:13" ht="27.75" customHeight="1">
      <c r="B42" s="1172"/>
      <c r="C42" s="1173"/>
      <c r="D42" s="85"/>
      <c r="E42" s="1178" t="s">
        <v>26</v>
      </c>
      <c r="F42" s="1178"/>
      <c r="G42" s="1178"/>
      <c r="H42" s="1179"/>
      <c r="I42" s="86">
        <v>1460</v>
      </c>
      <c r="J42" s="87">
        <v>2203</v>
      </c>
      <c r="K42" s="87">
        <v>2160</v>
      </c>
      <c r="L42" s="87">
        <v>2090</v>
      </c>
      <c r="M42" s="88">
        <v>364</v>
      </c>
    </row>
    <row r="43" spans="2:13" ht="27.75" customHeight="1">
      <c r="B43" s="1172"/>
      <c r="C43" s="1173"/>
      <c r="D43" s="85"/>
      <c r="E43" s="1178" t="s">
        <v>27</v>
      </c>
      <c r="F43" s="1178"/>
      <c r="G43" s="1178"/>
      <c r="H43" s="1179"/>
      <c r="I43" s="86">
        <v>19598</v>
      </c>
      <c r="J43" s="87">
        <v>18849</v>
      </c>
      <c r="K43" s="87">
        <v>18821</v>
      </c>
      <c r="L43" s="87">
        <v>18281</v>
      </c>
      <c r="M43" s="88">
        <v>17931</v>
      </c>
    </row>
    <row r="44" spans="2:13" ht="27.75" customHeight="1">
      <c r="B44" s="1172"/>
      <c r="C44" s="1173"/>
      <c r="D44" s="85"/>
      <c r="E44" s="1178" t="s">
        <v>28</v>
      </c>
      <c r="F44" s="1178"/>
      <c r="G44" s="1178"/>
      <c r="H44" s="1179"/>
      <c r="I44" s="86">
        <v>78</v>
      </c>
      <c r="J44" s="87">
        <v>68</v>
      </c>
      <c r="K44" s="87">
        <v>61</v>
      </c>
      <c r="L44" s="87">
        <v>55</v>
      </c>
      <c r="M44" s="88">
        <v>44</v>
      </c>
    </row>
    <row r="45" spans="2:13" ht="27.75" customHeight="1">
      <c r="B45" s="1172"/>
      <c r="C45" s="1173"/>
      <c r="D45" s="85"/>
      <c r="E45" s="1178" t="s">
        <v>29</v>
      </c>
      <c r="F45" s="1178"/>
      <c r="G45" s="1178"/>
      <c r="H45" s="1179"/>
      <c r="I45" s="86">
        <v>10554</v>
      </c>
      <c r="J45" s="87">
        <v>10110</v>
      </c>
      <c r="K45" s="87">
        <v>9760</v>
      </c>
      <c r="L45" s="87">
        <v>9356</v>
      </c>
      <c r="M45" s="88">
        <v>8938</v>
      </c>
    </row>
    <row r="46" spans="2:13" ht="27.75" customHeight="1">
      <c r="B46" s="1172"/>
      <c r="C46" s="1173"/>
      <c r="D46" s="85"/>
      <c r="E46" s="1178" t="s">
        <v>30</v>
      </c>
      <c r="F46" s="1178"/>
      <c r="G46" s="1178"/>
      <c r="H46" s="1179"/>
      <c r="I46" s="86">
        <v>1581</v>
      </c>
      <c r="J46" s="87">
        <v>15</v>
      </c>
      <c r="K46" s="87">
        <v>12</v>
      </c>
      <c r="L46" s="87">
        <v>15</v>
      </c>
      <c r="M46" s="88">
        <v>32</v>
      </c>
    </row>
    <row r="47" spans="2:13" ht="27.75" customHeight="1">
      <c r="B47" s="1172"/>
      <c r="C47" s="1173"/>
      <c r="D47" s="85"/>
      <c r="E47" s="1178" t="s">
        <v>31</v>
      </c>
      <c r="F47" s="1178"/>
      <c r="G47" s="1178"/>
      <c r="H47" s="1179"/>
      <c r="I47" s="86" t="s">
        <v>479</v>
      </c>
      <c r="J47" s="87" t="s">
        <v>479</v>
      </c>
      <c r="K47" s="87" t="s">
        <v>479</v>
      </c>
      <c r="L47" s="87" t="s">
        <v>479</v>
      </c>
      <c r="M47" s="88" t="s">
        <v>479</v>
      </c>
    </row>
    <row r="48" spans="2:13" ht="27.75" customHeight="1">
      <c r="B48" s="1174"/>
      <c r="C48" s="1175"/>
      <c r="D48" s="85"/>
      <c r="E48" s="1178" t="s">
        <v>32</v>
      </c>
      <c r="F48" s="1178"/>
      <c r="G48" s="1178"/>
      <c r="H48" s="1179"/>
      <c r="I48" s="86" t="s">
        <v>479</v>
      </c>
      <c r="J48" s="87" t="s">
        <v>479</v>
      </c>
      <c r="K48" s="87" t="s">
        <v>479</v>
      </c>
      <c r="L48" s="87" t="s">
        <v>479</v>
      </c>
      <c r="M48" s="88" t="s">
        <v>479</v>
      </c>
    </row>
    <row r="49" spans="2:13" ht="27.75" customHeight="1">
      <c r="B49" s="1180" t="s">
        <v>33</v>
      </c>
      <c r="C49" s="1181"/>
      <c r="D49" s="89"/>
      <c r="E49" s="1178" t="s">
        <v>34</v>
      </c>
      <c r="F49" s="1178"/>
      <c r="G49" s="1178"/>
      <c r="H49" s="1179"/>
      <c r="I49" s="86">
        <v>13912</v>
      </c>
      <c r="J49" s="87">
        <v>13700</v>
      </c>
      <c r="K49" s="87">
        <v>16510</v>
      </c>
      <c r="L49" s="87">
        <v>15325</v>
      </c>
      <c r="M49" s="88">
        <v>14642</v>
      </c>
    </row>
    <row r="50" spans="2:13" ht="27.75" customHeight="1">
      <c r="B50" s="1172"/>
      <c r="C50" s="1173"/>
      <c r="D50" s="85"/>
      <c r="E50" s="1178" t="s">
        <v>35</v>
      </c>
      <c r="F50" s="1178"/>
      <c r="G50" s="1178"/>
      <c r="H50" s="1179"/>
      <c r="I50" s="86">
        <v>11810</v>
      </c>
      <c r="J50" s="87">
        <v>11948</v>
      </c>
      <c r="K50" s="87">
        <v>14591</v>
      </c>
      <c r="L50" s="87">
        <v>14780</v>
      </c>
      <c r="M50" s="88">
        <v>14515</v>
      </c>
    </row>
    <row r="51" spans="2:13" ht="27.75" customHeight="1">
      <c r="B51" s="1174"/>
      <c r="C51" s="1175"/>
      <c r="D51" s="85"/>
      <c r="E51" s="1178" t="s">
        <v>36</v>
      </c>
      <c r="F51" s="1178"/>
      <c r="G51" s="1178"/>
      <c r="H51" s="1179"/>
      <c r="I51" s="86">
        <v>38205</v>
      </c>
      <c r="J51" s="87">
        <v>39647</v>
      </c>
      <c r="K51" s="87">
        <v>40891</v>
      </c>
      <c r="L51" s="87">
        <v>42146</v>
      </c>
      <c r="M51" s="88">
        <v>45716</v>
      </c>
    </row>
    <row r="52" spans="2:13" ht="27.75" customHeight="1" thickBot="1">
      <c r="B52" s="1182" t="s">
        <v>21</v>
      </c>
      <c r="C52" s="1183"/>
      <c r="D52" s="90"/>
      <c r="E52" s="1184" t="s">
        <v>37</v>
      </c>
      <c r="F52" s="1184"/>
      <c r="G52" s="1184"/>
      <c r="H52" s="1185"/>
      <c r="I52" s="91">
        <v>11934</v>
      </c>
      <c r="J52" s="92">
        <v>9178</v>
      </c>
      <c r="K52" s="92">
        <v>4934</v>
      </c>
      <c r="L52" s="92">
        <v>5779</v>
      </c>
      <c r="M52" s="93">
        <v>4778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45195</v>
      </c>
      <c r="E3" s="116"/>
      <c r="F3" s="117">
        <v>53925</v>
      </c>
      <c r="G3" s="118"/>
      <c r="H3" s="119"/>
    </row>
    <row r="4" spans="1:8">
      <c r="A4" s="120"/>
      <c r="B4" s="121"/>
      <c r="C4" s="122"/>
      <c r="D4" s="123">
        <v>36126</v>
      </c>
      <c r="E4" s="124"/>
      <c r="F4" s="125">
        <v>34260</v>
      </c>
      <c r="G4" s="126"/>
      <c r="H4" s="127"/>
    </row>
    <row r="5" spans="1:8">
      <c r="A5" s="108" t="s">
        <v>513</v>
      </c>
      <c r="B5" s="113"/>
      <c r="C5" s="114"/>
      <c r="D5" s="115">
        <v>46862</v>
      </c>
      <c r="E5" s="116"/>
      <c r="F5" s="117">
        <v>51263</v>
      </c>
      <c r="G5" s="118"/>
      <c r="H5" s="119"/>
    </row>
    <row r="6" spans="1:8">
      <c r="A6" s="120"/>
      <c r="B6" s="121"/>
      <c r="C6" s="122"/>
      <c r="D6" s="123">
        <v>27409</v>
      </c>
      <c r="E6" s="124"/>
      <c r="F6" s="125">
        <v>29061</v>
      </c>
      <c r="G6" s="126"/>
      <c r="H6" s="127"/>
    </row>
    <row r="7" spans="1:8">
      <c r="A7" s="108" t="s">
        <v>514</v>
      </c>
      <c r="B7" s="113"/>
      <c r="C7" s="114"/>
      <c r="D7" s="115">
        <v>64438</v>
      </c>
      <c r="E7" s="116"/>
      <c r="F7" s="117">
        <v>41433</v>
      </c>
      <c r="G7" s="118"/>
      <c r="H7" s="119"/>
    </row>
    <row r="8" spans="1:8">
      <c r="A8" s="120"/>
      <c r="B8" s="121"/>
      <c r="C8" s="122"/>
      <c r="D8" s="123">
        <v>32258</v>
      </c>
      <c r="E8" s="124"/>
      <c r="F8" s="125">
        <v>22351</v>
      </c>
      <c r="G8" s="126"/>
      <c r="H8" s="127"/>
    </row>
    <row r="9" spans="1:8">
      <c r="A9" s="108" t="s">
        <v>515</v>
      </c>
      <c r="B9" s="113"/>
      <c r="C9" s="114"/>
      <c r="D9" s="115">
        <v>52844</v>
      </c>
      <c r="E9" s="116"/>
      <c r="F9" s="117">
        <v>43493</v>
      </c>
      <c r="G9" s="118"/>
      <c r="H9" s="119"/>
    </row>
    <row r="10" spans="1:8">
      <c r="A10" s="120"/>
      <c r="B10" s="121"/>
      <c r="C10" s="122"/>
      <c r="D10" s="123">
        <v>34809</v>
      </c>
      <c r="E10" s="124"/>
      <c r="F10" s="125">
        <v>23254</v>
      </c>
      <c r="G10" s="126"/>
      <c r="H10" s="127"/>
    </row>
    <row r="11" spans="1:8">
      <c r="A11" s="108" t="s">
        <v>516</v>
      </c>
      <c r="B11" s="113"/>
      <c r="C11" s="114"/>
      <c r="D11" s="115">
        <v>74497</v>
      </c>
      <c r="E11" s="116"/>
      <c r="F11" s="117">
        <v>50840</v>
      </c>
      <c r="G11" s="118"/>
      <c r="H11" s="119"/>
    </row>
    <row r="12" spans="1:8">
      <c r="A12" s="120"/>
      <c r="B12" s="121"/>
      <c r="C12" s="128"/>
      <c r="D12" s="123">
        <v>42748</v>
      </c>
      <c r="E12" s="124"/>
      <c r="F12" s="125">
        <v>25367</v>
      </c>
      <c r="G12" s="126"/>
      <c r="H12" s="127"/>
    </row>
    <row r="13" spans="1:8">
      <c r="A13" s="108"/>
      <c r="B13" s="113"/>
      <c r="C13" s="129"/>
      <c r="D13" s="130">
        <v>56767</v>
      </c>
      <c r="E13" s="131"/>
      <c r="F13" s="132">
        <v>48191</v>
      </c>
      <c r="G13" s="133"/>
      <c r="H13" s="119"/>
    </row>
    <row r="14" spans="1:8">
      <c r="A14" s="120"/>
      <c r="B14" s="121"/>
      <c r="C14" s="122"/>
      <c r="D14" s="123">
        <v>34670</v>
      </c>
      <c r="E14" s="124"/>
      <c r="F14" s="125">
        <v>26859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3.06</v>
      </c>
      <c r="C19" s="134">
        <f>ROUND(VALUE(SUBSTITUTE(実質収支比率等に係る経年分析!G$48,"▲","-")),2)</f>
        <v>3.73</v>
      </c>
      <c r="D19" s="134">
        <f>ROUND(VALUE(SUBSTITUTE(実質収支比率等に係る経年分析!H$48,"▲","-")),2)</f>
        <v>3.5</v>
      </c>
      <c r="E19" s="134">
        <f>ROUND(VALUE(SUBSTITUTE(実質収支比率等に係る経年分析!I$48,"▲","-")),2)</f>
        <v>6.23</v>
      </c>
      <c r="F19" s="134">
        <f>ROUND(VALUE(SUBSTITUTE(実質収支比率等に係る経年分析!J$48,"▲","-")),2)</f>
        <v>7.15</v>
      </c>
    </row>
    <row r="20" spans="1:11">
      <c r="A20" s="134" t="s">
        <v>42</v>
      </c>
      <c r="B20" s="134">
        <f>ROUND(VALUE(SUBSTITUTE(実質収支比率等に係る経年分析!F$47,"▲","-")),2)</f>
        <v>17.079999999999998</v>
      </c>
      <c r="C20" s="134">
        <f>ROUND(VALUE(SUBSTITUTE(実質収支比率等に係る経年分析!G$47,"▲","-")),2)</f>
        <v>15.18</v>
      </c>
      <c r="D20" s="134">
        <f>ROUND(VALUE(SUBSTITUTE(実質収支比率等に係る経年分析!H$47,"▲","-")),2)</f>
        <v>16.809999999999999</v>
      </c>
      <c r="E20" s="134">
        <f>ROUND(VALUE(SUBSTITUTE(実質収支比率等に係る経年分析!I$47,"▲","-")),2)</f>
        <v>16.3</v>
      </c>
      <c r="F20" s="134">
        <f>ROUND(VALUE(SUBSTITUTE(実質収支比率等に係る経年分析!J$47,"▲","-")),2)</f>
        <v>19.16</v>
      </c>
    </row>
    <row r="21" spans="1:11">
      <c r="A21" s="134" t="s">
        <v>43</v>
      </c>
      <c r="B21" s="134">
        <f>IF(ISNUMBER(VALUE(SUBSTITUTE(実質収支比率等に係る経年分析!F$49,"▲","-"))),ROUND(VALUE(SUBSTITUTE(実質収支比率等に係る経年分析!F$49,"▲","-")),2),NA())</f>
        <v>-0.67</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1.26</v>
      </c>
      <c r="E21" s="134">
        <f>IF(ISNUMBER(VALUE(SUBSTITUTE(実質収支比率等に係る経年分析!I$49,"▲","-"))),ROUND(VALUE(SUBSTITUTE(実質収支比率等に係る経年分析!I$49,"▲","-")),2),NA())</f>
        <v>2.31</v>
      </c>
      <c r="F21" s="134">
        <f>IF(ISNUMBER(VALUE(SUBSTITUTE(実質収支比率等に係る経年分析!J$49,"▲","-"))),ROUND(VALUE(SUBSTITUTE(実質収支比率等に係る経年分析!J$49,"▲","-")),2),NA())</f>
        <v>4.16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4872</v>
      </c>
      <c r="E42" s="136"/>
      <c r="F42" s="136"/>
      <c r="G42" s="136">
        <f>'実質公債費比率（分子）の構造'!L$52</f>
        <v>4983</v>
      </c>
      <c r="H42" s="136"/>
      <c r="I42" s="136"/>
      <c r="J42" s="136">
        <f>'実質公債費比率（分子）の構造'!M$52</f>
        <v>5016</v>
      </c>
      <c r="K42" s="136"/>
      <c r="L42" s="136"/>
      <c r="M42" s="136">
        <f>'実質公債費比率（分子）の構造'!N$52</f>
        <v>4963</v>
      </c>
      <c r="N42" s="136"/>
      <c r="O42" s="136"/>
      <c r="P42" s="136">
        <f>'実質公債費比率（分子）の構造'!O$52</f>
        <v>4921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602</v>
      </c>
      <c r="C44" s="136"/>
      <c r="D44" s="136"/>
      <c r="E44" s="136">
        <f>'実質公債費比率（分子）の構造'!L$50</f>
        <v>46</v>
      </c>
      <c r="F44" s="136"/>
      <c r="G44" s="136"/>
      <c r="H44" s="136">
        <f>'実質公債費比率（分子）の構造'!M$50</f>
        <v>38</v>
      </c>
      <c r="I44" s="136"/>
      <c r="J44" s="136"/>
      <c r="K44" s="136">
        <f>'実質公債費比率（分子）の構造'!N$50</f>
        <v>36</v>
      </c>
      <c r="L44" s="136"/>
      <c r="M44" s="136"/>
      <c r="N44" s="136">
        <f>'実質公債費比率（分子）の構造'!O$50</f>
        <v>33</v>
      </c>
      <c r="O44" s="136"/>
      <c r="P44" s="136"/>
    </row>
    <row r="45" spans="1:16">
      <c r="A45" s="136" t="s">
        <v>53</v>
      </c>
      <c r="B45" s="136">
        <f>'実質公債費比率（分子）の構造'!K$49</f>
        <v>25</v>
      </c>
      <c r="C45" s="136"/>
      <c r="D45" s="136"/>
      <c r="E45" s="136">
        <f>'実質公債費比率（分子）の構造'!L$49</f>
        <v>9</v>
      </c>
      <c r="F45" s="136"/>
      <c r="G45" s="136"/>
      <c r="H45" s="136">
        <f>'実質公債費比率（分子）の構造'!M$49</f>
        <v>10</v>
      </c>
      <c r="I45" s="136"/>
      <c r="J45" s="136"/>
      <c r="K45" s="136">
        <f>'実質公債費比率（分子）の構造'!N$49</f>
        <v>9</v>
      </c>
      <c r="L45" s="136"/>
      <c r="M45" s="136"/>
      <c r="N45" s="136">
        <f>'実質公債費比率（分子）の構造'!O$49</f>
        <v>9</v>
      </c>
      <c r="O45" s="136"/>
      <c r="P45" s="136"/>
    </row>
    <row r="46" spans="1:16">
      <c r="A46" s="136" t="s">
        <v>54</v>
      </c>
      <c r="B46" s="136">
        <f>'実質公債費比率（分子）の構造'!K$48</f>
        <v>1975</v>
      </c>
      <c r="C46" s="136"/>
      <c r="D46" s="136"/>
      <c r="E46" s="136">
        <f>'実質公債費比率（分子）の構造'!L$48</f>
        <v>1890</v>
      </c>
      <c r="F46" s="136"/>
      <c r="G46" s="136"/>
      <c r="H46" s="136">
        <f>'実質公債費比率（分子）の構造'!M$48</f>
        <v>2012</v>
      </c>
      <c r="I46" s="136"/>
      <c r="J46" s="136"/>
      <c r="K46" s="136">
        <f>'実質公債費比率（分子）の構造'!N$48</f>
        <v>1857</v>
      </c>
      <c r="L46" s="136"/>
      <c r="M46" s="136"/>
      <c r="N46" s="136">
        <f>'実質公債費比率（分子）の構造'!O$48</f>
        <v>1825</v>
      </c>
      <c r="O46" s="136"/>
      <c r="P46" s="136"/>
    </row>
    <row r="47" spans="1:16">
      <c r="A47" s="136" t="s">
        <v>55</v>
      </c>
      <c r="B47" s="136">
        <f>'実質公債費比率（分子）の構造'!K$47</f>
        <v>37</v>
      </c>
      <c r="C47" s="136"/>
      <c r="D47" s="136"/>
      <c r="E47" s="136">
        <f>'実質公債費比率（分子）の構造'!L$47</f>
        <v>45</v>
      </c>
      <c r="F47" s="136"/>
      <c r="G47" s="136"/>
      <c r="H47" s="136">
        <f>'実質公債費比率（分子）の構造'!M$47</f>
        <v>54</v>
      </c>
      <c r="I47" s="136"/>
      <c r="J47" s="136"/>
      <c r="K47" s="136">
        <f>'実質公債費比率（分子）の構造'!N$47</f>
        <v>61</v>
      </c>
      <c r="L47" s="136"/>
      <c r="M47" s="136"/>
      <c r="N47" s="136">
        <f>'実質公債費比率（分子）の構造'!O$47</f>
        <v>61</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5684</v>
      </c>
      <c r="C49" s="136"/>
      <c r="D49" s="136"/>
      <c r="E49" s="136">
        <f>'実質公債費比率（分子）の構造'!L$45</f>
        <v>5475</v>
      </c>
      <c r="F49" s="136"/>
      <c r="G49" s="136"/>
      <c r="H49" s="136">
        <f>'実質公債費比率（分子）の構造'!M$45</f>
        <v>4969</v>
      </c>
      <c r="I49" s="136"/>
      <c r="J49" s="136"/>
      <c r="K49" s="136">
        <f>'実質公債費比率（分子）の構造'!N$45</f>
        <v>4840</v>
      </c>
      <c r="L49" s="136"/>
      <c r="M49" s="136"/>
      <c r="N49" s="136">
        <f>'実質公債費比率（分子）の構造'!O$45</f>
        <v>4570</v>
      </c>
      <c r="O49" s="136"/>
      <c r="P49" s="136"/>
    </row>
    <row r="50" spans="1:16">
      <c r="A50" s="136" t="s">
        <v>58</v>
      </c>
      <c r="B50" s="136" t="e">
        <f>NA()</f>
        <v>#N/A</v>
      </c>
      <c r="C50" s="136">
        <f>IF(ISNUMBER('実質公債費比率（分子）の構造'!K$53),'実質公債費比率（分子）の構造'!K$53,NA())</f>
        <v>3451</v>
      </c>
      <c r="D50" s="136" t="e">
        <f>NA()</f>
        <v>#N/A</v>
      </c>
      <c r="E50" s="136" t="e">
        <f>NA()</f>
        <v>#N/A</v>
      </c>
      <c r="F50" s="136">
        <f>IF(ISNUMBER('実質公債費比率（分子）の構造'!L$53),'実質公債費比率（分子）の構造'!L$53,NA())</f>
        <v>2482</v>
      </c>
      <c r="G50" s="136" t="e">
        <f>NA()</f>
        <v>#N/A</v>
      </c>
      <c r="H50" s="136" t="e">
        <f>NA()</f>
        <v>#N/A</v>
      </c>
      <c r="I50" s="136">
        <f>IF(ISNUMBER('実質公債費比率（分子）の構造'!M$53),'実質公債費比率（分子）の構造'!M$53,NA())</f>
        <v>2067</v>
      </c>
      <c r="J50" s="136" t="e">
        <f>NA()</f>
        <v>#N/A</v>
      </c>
      <c r="K50" s="136" t="e">
        <f>NA()</f>
        <v>#N/A</v>
      </c>
      <c r="L50" s="136">
        <f>IF(ISNUMBER('実質公債費比率（分子）の構造'!N$53),'実質公債費比率（分子）の構造'!N$53,NA())</f>
        <v>1840</v>
      </c>
      <c r="M50" s="136" t="e">
        <f>NA()</f>
        <v>#N/A</v>
      </c>
      <c r="N50" s="136" t="e">
        <f>NA()</f>
        <v>#N/A</v>
      </c>
      <c r="O50" s="136">
        <f>IF(ISNUMBER('実質公債費比率（分子）の構造'!O$53),'実質公債費比率（分子）の構造'!O$53,NA())</f>
        <v>1577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38205</v>
      </c>
      <c r="E56" s="135"/>
      <c r="F56" s="135"/>
      <c r="G56" s="135">
        <f>'将来負担比率（分子）の構造'!J$51</f>
        <v>39647</v>
      </c>
      <c r="H56" s="135"/>
      <c r="I56" s="135"/>
      <c r="J56" s="135">
        <f>'将来負担比率（分子）の構造'!K$51</f>
        <v>40891</v>
      </c>
      <c r="K56" s="135"/>
      <c r="L56" s="135"/>
      <c r="M56" s="135">
        <f>'将来負担比率（分子）の構造'!L$51</f>
        <v>42146</v>
      </c>
      <c r="N56" s="135"/>
      <c r="O56" s="135"/>
      <c r="P56" s="135">
        <f>'将来負担比率（分子）の構造'!M$51</f>
        <v>45716</v>
      </c>
    </row>
    <row r="57" spans="1:16">
      <c r="A57" s="135" t="s">
        <v>35</v>
      </c>
      <c r="B57" s="135"/>
      <c r="C57" s="135"/>
      <c r="D57" s="135">
        <f>'将来負担比率（分子）の構造'!I$50</f>
        <v>11810</v>
      </c>
      <c r="E57" s="135"/>
      <c r="F57" s="135"/>
      <c r="G57" s="135">
        <f>'将来負担比率（分子）の構造'!J$50</f>
        <v>11948</v>
      </c>
      <c r="H57" s="135"/>
      <c r="I57" s="135"/>
      <c r="J57" s="135">
        <f>'将来負担比率（分子）の構造'!K$50</f>
        <v>14591</v>
      </c>
      <c r="K57" s="135"/>
      <c r="L57" s="135"/>
      <c r="M57" s="135">
        <f>'将来負担比率（分子）の構造'!L$50</f>
        <v>14780</v>
      </c>
      <c r="N57" s="135"/>
      <c r="O57" s="135"/>
      <c r="P57" s="135">
        <f>'将来負担比率（分子）の構造'!M$50</f>
        <v>14515</v>
      </c>
    </row>
    <row r="58" spans="1:16">
      <c r="A58" s="135" t="s">
        <v>34</v>
      </c>
      <c r="B58" s="135"/>
      <c r="C58" s="135"/>
      <c r="D58" s="135">
        <f>'将来負担比率（分子）の構造'!I$49</f>
        <v>13912</v>
      </c>
      <c r="E58" s="135"/>
      <c r="F58" s="135"/>
      <c r="G58" s="135">
        <f>'将来負担比率（分子）の構造'!J$49</f>
        <v>13700</v>
      </c>
      <c r="H58" s="135"/>
      <c r="I58" s="135"/>
      <c r="J58" s="135">
        <f>'将来負担比率（分子）の構造'!K$49</f>
        <v>16510</v>
      </c>
      <c r="K58" s="135"/>
      <c r="L58" s="135"/>
      <c r="M58" s="135">
        <f>'将来負担比率（分子）の構造'!L$49</f>
        <v>15325</v>
      </c>
      <c r="N58" s="135"/>
      <c r="O58" s="135"/>
      <c r="P58" s="135">
        <f>'将来負担比率（分子）の構造'!M$49</f>
        <v>14642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1581</v>
      </c>
      <c r="C61" s="135"/>
      <c r="D61" s="135"/>
      <c r="E61" s="135">
        <f>'将来負担比率（分子）の構造'!J$46</f>
        <v>15</v>
      </c>
      <c r="F61" s="135"/>
      <c r="G61" s="135"/>
      <c r="H61" s="135">
        <f>'将来負担比率（分子）の構造'!K$46</f>
        <v>12</v>
      </c>
      <c r="I61" s="135"/>
      <c r="J61" s="135"/>
      <c r="K61" s="135">
        <f>'将来負担比率（分子）の構造'!L$46</f>
        <v>15</v>
      </c>
      <c r="L61" s="135"/>
      <c r="M61" s="135"/>
      <c r="N61" s="135">
        <f>'将来負担比率（分子）の構造'!M$46</f>
        <v>32</v>
      </c>
      <c r="O61" s="135"/>
      <c r="P61" s="135"/>
    </row>
    <row r="62" spans="1:16">
      <c r="A62" s="135" t="s">
        <v>29</v>
      </c>
      <c r="B62" s="135">
        <f>'将来負担比率（分子）の構造'!I$45</f>
        <v>10554</v>
      </c>
      <c r="C62" s="135"/>
      <c r="D62" s="135"/>
      <c r="E62" s="135">
        <f>'将来負担比率（分子）の構造'!J$45</f>
        <v>10110</v>
      </c>
      <c r="F62" s="135"/>
      <c r="G62" s="135"/>
      <c r="H62" s="135">
        <f>'将来負担比率（分子）の構造'!K$45</f>
        <v>9760</v>
      </c>
      <c r="I62" s="135"/>
      <c r="J62" s="135"/>
      <c r="K62" s="135">
        <f>'将来負担比率（分子）の構造'!L$45</f>
        <v>9356</v>
      </c>
      <c r="L62" s="135"/>
      <c r="M62" s="135"/>
      <c r="N62" s="135">
        <f>'将来負担比率（分子）の構造'!M$45</f>
        <v>8938</v>
      </c>
      <c r="O62" s="135"/>
      <c r="P62" s="135"/>
    </row>
    <row r="63" spans="1:16">
      <c r="A63" s="135" t="s">
        <v>28</v>
      </c>
      <c r="B63" s="135">
        <f>'将来負担比率（分子）の構造'!I$44</f>
        <v>78</v>
      </c>
      <c r="C63" s="135"/>
      <c r="D63" s="135"/>
      <c r="E63" s="135">
        <f>'将来負担比率（分子）の構造'!J$44</f>
        <v>68</v>
      </c>
      <c r="F63" s="135"/>
      <c r="G63" s="135"/>
      <c r="H63" s="135">
        <f>'将来負担比率（分子）の構造'!K$44</f>
        <v>61</v>
      </c>
      <c r="I63" s="135"/>
      <c r="J63" s="135"/>
      <c r="K63" s="135">
        <f>'将来負担比率（分子）の構造'!L$44</f>
        <v>55</v>
      </c>
      <c r="L63" s="135"/>
      <c r="M63" s="135"/>
      <c r="N63" s="135">
        <f>'将来負担比率（分子）の構造'!M$44</f>
        <v>44</v>
      </c>
      <c r="O63" s="135"/>
      <c r="P63" s="135"/>
    </row>
    <row r="64" spans="1:16">
      <c r="A64" s="135" t="s">
        <v>27</v>
      </c>
      <c r="B64" s="135">
        <f>'将来負担比率（分子）の構造'!I$43</f>
        <v>19598</v>
      </c>
      <c r="C64" s="135"/>
      <c r="D64" s="135"/>
      <c r="E64" s="135">
        <f>'将来負担比率（分子）の構造'!J$43</f>
        <v>18849</v>
      </c>
      <c r="F64" s="135"/>
      <c r="G64" s="135"/>
      <c r="H64" s="135">
        <f>'将来負担比率（分子）の構造'!K$43</f>
        <v>18821</v>
      </c>
      <c r="I64" s="135"/>
      <c r="J64" s="135"/>
      <c r="K64" s="135">
        <f>'将来負担比率（分子）の構造'!L$43</f>
        <v>18281</v>
      </c>
      <c r="L64" s="135"/>
      <c r="M64" s="135"/>
      <c r="N64" s="135">
        <f>'将来負担比率（分子）の構造'!M$43</f>
        <v>17931</v>
      </c>
      <c r="O64" s="135"/>
      <c r="P64" s="135"/>
    </row>
    <row r="65" spans="1:16">
      <c r="A65" s="135" t="s">
        <v>26</v>
      </c>
      <c r="B65" s="135">
        <f>'将来負担比率（分子）の構造'!I$42</f>
        <v>1460</v>
      </c>
      <c r="C65" s="135"/>
      <c r="D65" s="135"/>
      <c r="E65" s="135">
        <f>'将来負担比率（分子）の構造'!J$42</f>
        <v>2203</v>
      </c>
      <c r="F65" s="135"/>
      <c r="G65" s="135"/>
      <c r="H65" s="135">
        <f>'将来負担比率（分子）の構造'!K$42</f>
        <v>2160</v>
      </c>
      <c r="I65" s="135"/>
      <c r="J65" s="135"/>
      <c r="K65" s="135">
        <f>'将来負担比率（分子）の構造'!L$42</f>
        <v>2090</v>
      </c>
      <c r="L65" s="135"/>
      <c r="M65" s="135"/>
      <c r="N65" s="135">
        <f>'将来負担比率（分子）の構造'!M$42</f>
        <v>364</v>
      </c>
      <c r="O65" s="135"/>
      <c r="P65" s="135"/>
    </row>
    <row r="66" spans="1:16">
      <c r="A66" s="135" t="s">
        <v>25</v>
      </c>
      <c r="B66" s="135">
        <f>'将来負担比率（分子）の構造'!I$41</f>
        <v>42591</v>
      </c>
      <c r="C66" s="135"/>
      <c r="D66" s="135"/>
      <c r="E66" s="135">
        <f>'将来負担比率（分子）の構造'!J$41</f>
        <v>43228</v>
      </c>
      <c r="F66" s="135"/>
      <c r="G66" s="135"/>
      <c r="H66" s="135">
        <f>'将来負担比率（分子）の構造'!K$41</f>
        <v>46112</v>
      </c>
      <c r="I66" s="135"/>
      <c r="J66" s="135"/>
      <c r="K66" s="135">
        <f>'将来負担比率（分子）の構造'!L$41</f>
        <v>48233</v>
      </c>
      <c r="L66" s="135"/>
      <c r="M66" s="135"/>
      <c r="N66" s="135">
        <f>'将来負担比率（分子）の構造'!M$41</f>
        <v>52342</v>
      </c>
      <c r="O66" s="135"/>
      <c r="P66" s="135"/>
    </row>
    <row r="67" spans="1:16">
      <c r="A67" s="135" t="s">
        <v>62</v>
      </c>
      <c r="B67" s="135" t="e">
        <f>NA()</f>
        <v>#N/A</v>
      </c>
      <c r="C67" s="135">
        <f>IF(ISNUMBER('将来負担比率（分子）の構造'!I$52), IF('将来負担比率（分子）の構造'!I$52 &lt; 0, 0, '将来負担比率（分子）の構造'!I$52), NA())</f>
        <v>11934</v>
      </c>
      <c r="D67" s="135" t="e">
        <f>NA()</f>
        <v>#N/A</v>
      </c>
      <c r="E67" s="135" t="e">
        <f>NA()</f>
        <v>#N/A</v>
      </c>
      <c r="F67" s="135">
        <f>IF(ISNUMBER('将来負担比率（分子）の構造'!J$52), IF('将来負担比率（分子）の構造'!J$52 &lt; 0, 0, '将来負担比率（分子）の構造'!J$52), NA())</f>
        <v>9178</v>
      </c>
      <c r="G67" s="135" t="e">
        <f>NA()</f>
        <v>#N/A</v>
      </c>
      <c r="H67" s="135" t="e">
        <f>NA()</f>
        <v>#N/A</v>
      </c>
      <c r="I67" s="135">
        <f>IF(ISNUMBER('将来負担比率（分子）の構造'!K$52), IF('将来負担比率（分子）の構造'!K$52 &lt; 0, 0, '将来負担比率（分子）の構造'!K$52), NA())</f>
        <v>4934</v>
      </c>
      <c r="J67" s="135" t="e">
        <f>NA()</f>
        <v>#N/A</v>
      </c>
      <c r="K67" s="135" t="e">
        <f>NA()</f>
        <v>#N/A</v>
      </c>
      <c r="L67" s="135">
        <f>IF(ISNUMBER('将来負担比率（分子）の構造'!L$52), IF('将来負担比率（分子）の構造'!L$52 &lt; 0, 0, '将来負担比率（分子）の構造'!L$52), NA())</f>
        <v>5779</v>
      </c>
      <c r="M67" s="135" t="e">
        <f>NA()</f>
        <v>#N/A</v>
      </c>
      <c r="N67" s="135" t="e">
        <f>NA()</f>
        <v>#N/A</v>
      </c>
      <c r="O67" s="135">
        <f>IF(ISNUMBER('将来負担比率（分子）の構造'!M$52), IF('将来負担比率（分子）の構造'!M$52 &lt; 0, 0, '将来負担比率（分子）の構造'!M$52), NA())</f>
        <v>4778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22578843</v>
      </c>
      <c r="S5" s="581"/>
      <c r="T5" s="581"/>
      <c r="U5" s="581"/>
      <c r="V5" s="581"/>
      <c r="W5" s="581"/>
      <c r="X5" s="581"/>
      <c r="Y5" s="582"/>
      <c r="Z5" s="583">
        <v>40.5</v>
      </c>
      <c r="AA5" s="583"/>
      <c r="AB5" s="583"/>
      <c r="AC5" s="583"/>
      <c r="AD5" s="584">
        <v>21104054</v>
      </c>
      <c r="AE5" s="584"/>
      <c r="AF5" s="584"/>
      <c r="AG5" s="584"/>
      <c r="AH5" s="584"/>
      <c r="AI5" s="584"/>
      <c r="AJ5" s="584"/>
      <c r="AK5" s="584"/>
      <c r="AL5" s="585">
        <v>79.099999999999994</v>
      </c>
      <c r="AM5" s="586"/>
      <c r="AN5" s="586"/>
      <c r="AO5" s="587"/>
      <c r="AP5" s="577" t="s">
        <v>206</v>
      </c>
      <c r="AQ5" s="578"/>
      <c r="AR5" s="578"/>
      <c r="AS5" s="578"/>
      <c r="AT5" s="578"/>
      <c r="AU5" s="578"/>
      <c r="AV5" s="578"/>
      <c r="AW5" s="578"/>
      <c r="AX5" s="578"/>
      <c r="AY5" s="578"/>
      <c r="AZ5" s="578"/>
      <c r="BA5" s="578"/>
      <c r="BB5" s="578"/>
      <c r="BC5" s="578"/>
      <c r="BD5" s="578"/>
      <c r="BE5" s="578"/>
      <c r="BF5" s="579"/>
      <c r="BG5" s="591">
        <v>21104054</v>
      </c>
      <c r="BH5" s="592"/>
      <c r="BI5" s="592"/>
      <c r="BJ5" s="592"/>
      <c r="BK5" s="592"/>
      <c r="BL5" s="592"/>
      <c r="BM5" s="592"/>
      <c r="BN5" s="593"/>
      <c r="BO5" s="594">
        <v>93.5</v>
      </c>
      <c r="BP5" s="594"/>
      <c r="BQ5" s="594"/>
      <c r="BR5" s="594"/>
      <c r="BS5" s="595">
        <v>364298</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475000</v>
      </c>
      <c r="S6" s="592"/>
      <c r="T6" s="592"/>
      <c r="U6" s="592"/>
      <c r="V6" s="592"/>
      <c r="W6" s="592"/>
      <c r="X6" s="592"/>
      <c r="Y6" s="593"/>
      <c r="Z6" s="594">
        <v>0.9</v>
      </c>
      <c r="AA6" s="594"/>
      <c r="AB6" s="594"/>
      <c r="AC6" s="594"/>
      <c r="AD6" s="595">
        <v>475000</v>
      </c>
      <c r="AE6" s="595"/>
      <c r="AF6" s="595"/>
      <c r="AG6" s="595"/>
      <c r="AH6" s="595"/>
      <c r="AI6" s="595"/>
      <c r="AJ6" s="595"/>
      <c r="AK6" s="595"/>
      <c r="AL6" s="596">
        <v>1.8</v>
      </c>
      <c r="AM6" s="597"/>
      <c r="AN6" s="597"/>
      <c r="AO6" s="598"/>
      <c r="AP6" s="588" t="s">
        <v>211</v>
      </c>
      <c r="AQ6" s="589"/>
      <c r="AR6" s="589"/>
      <c r="AS6" s="589"/>
      <c r="AT6" s="589"/>
      <c r="AU6" s="589"/>
      <c r="AV6" s="589"/>
      <c r="AW6" s="589"/>
      <c r="AX6" s="589"/>
      <c r="AY6" s="589"/>
      <c r="AZ6" s="589"/>
      <c r="BA6" s="589"/>
      <c r="BB6" s="589"/>
      <c r="BC6" s="589"/>
      <c r="BD6" s="589"/>
      <c r="BE6" s="589"/>
      <c r="BF6" s="590"/>
      <c r="BG6" s="591">
        <v>21104054</v>
      </c>
      <c r="BH6" s="592"/>
      <c r="BI6" s="592"/>
      <c r="BJ6" s="592"/>
      <c r="BK6" s="592"/>
      <c r="BL6" s="592"/>
      <c r="BM6" s="592"/>
      <c r="BN6" s="593"/>
      <c r="BO6" s="594">
        <v>93.5</v>
      </c>
      <c r="BP6" s="594"/>
      <c r="BQ6" s="594"/>
      <c r="BR6" s="594"/>
      <c r="BS6" s="595">
        <v>364298</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389944</v>
      </c>
      <c r="CS6" s="592"/>
      <c r="CT6" s="592"/>
      <c r="CU6" s="592"/>
      <c r="CV6" s="592"/>
      <c r="CW6" s="592"/>
      <c r="CX6" s="592"/>
      <c r="CY6" s="593"/>
      <c r="CZ6" s="594">
        <v>0.7</v>
      </c>
      <c r="DA6" s="594"/>
      <c r="DB6" s="594"/>
      <c r="DC6" s="594"/>
      <c r="DD6" s="600" t="s">
        <v>213</v>
      </c>
      <c r="DE6" s="592"/>
      <c r="DF6" s="592"/>
      <c r="DG6" s="592"/>
      <c r="DH6" s="592"/>
      <c r="DI6" s="592"/>
      <c r="DJ6" s="592"/>
      <c r="DK6" s="592"/>
      <c r="DL6" s="592"/>
      <c r="DM6" s="592"/>
      <c r="DN6" s="592"/>
      <c r="DO6" s="592"/>
      <c r="DP6" s="593"/>
      <c r="DQ6" s="600">
        <v>389934</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42192</v>
      </c>
      <c r="S7" s="592"/>
      <c r="T7" s="592"/>
      <c r="U7" s="592"/>
      <c r="V7" s="592"/>
      <c r="W7" s="592"/>
      <c r="X7" s="592"/>
      <c r="Y7" s="593"/>
      <c r="Z7" s="594">
        <v>0.1</v>
      </c>
      <c r="AA7" s="594"/>
      <c r="AB7" s="594"/>
      <c r="AC7" s="594"/>
      <c r="AD7" s="595">
        <v>42192</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10211727</v>
      </c>
      <c r="BH7" s="592"/>
      <c r="BI7" s="592"/>
      <c r="BJ7" s="592"/>
      <c r="BK7" s="592"/>
      <c r="BL7" s="592"/>
      <c r="BM7" s="592"/>
      <c r="BN7" s="593"/>
      <c r="BO7" s="594">
        <v>45.2</v>
      </c>
      <c r="BP7" s="594"/>
      <c r="BQ7" s="594"/>
      <c r="BR7" s="594"/>
      <c r="BS7" s="595">
        <v>364298</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5133493</v>
      </c>
      <c r="CS7" s="592"/>
      <c r="CT7" s="592"/>
      <c r="CU7" s="592"/>
      <c r="CV7" s="592"/>
      <c r="CW7" s="592"/>
      <c r="CX7" s="592"/>
      <c r="CY7" s="593"/>
      <c r="CZ7" s="594">
        <v>9.6</v>
      </c>
      <c r="DA7" s="594"/>
      <c r="DB7" s="594"/>
      <c r="DC7" s="594"/>
      <c r="DD7" s="600">
        <v>197937</v>
      </c>
      <c r="DE7" s="592"/>
      <c r="DF7" s="592"/>
      <c r="DG7" s="592"/>
      <c r="DH7" s="592"/>
      <c r="DI7" s="592"/>
      <c r="DJ7" s="592"/>
      <c r="DK7" s="592"/>
      <c r="DL7" s="592"/>
      <c r="DM7" s="592"/>
      <c r="DN7" s="592"/>
      <c r="DO7" s="592"/>
      <c r="DP7" s="593"/>
      <c r="DQ7" s="600">
        <v>4517613</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69673</v>
      </c>
      <c r="S8" s="592"/>
      <c r="T8" s="592"/>
      <c r="U8" s="592"/>
      <c r="V8" s="592"/>
      <c r="W8" s="592"/>
      <c r="X8" s="592"/>
      <c r="Y8" s="593"/>
      <c r="Z8" s="594">
        <v>0.1</v>
      </c>
      <c r="AA8" s="594"/>
      <c r="AB8" s="594"/>
      <c r="AC8" s="594"/>
      <c r="AD8" s="595">
        <v>69673</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207203</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16327976</v>
      </c>
      <c r="CS8" s="592"/>
      <c r="CT8" s="592"/>
      <c r="CU8" s="592"/>
      <c r="CV8" s="592"/>
      <c r="CW8" s="592"/>
      <c r="CX8" s="592"/>
      <c r="CY8" s="593"/>
      <c r="CZ8" s="594">
        <v>30.7</v>
      </c>
      <c r="DA8" s="594"/>
      <c r="DB8" s="594"/>
      <c r="DC8" s="594"/>
      <c r="DD8" s="600">
        <v>128893</v>
      </c>
      <c r="DE8" s="592"/>
      <c r="DF8" s="592"/>
      <c r="DG8" s="592"/>
      <c r="DH8" s="592"/>
      <c r="DI8" s="592"/>
      <c r="DJ8" s="592"/>
      <c r="DK8" s="592"/>
      <c r="DL8" s="592"/>
      <c r="DM8" s="592"/>
      <c r="DN8" s="592"/>
      <c r="DO8" s="592"/>
      <c r="DP8" s="593"/>
      <c r="DQ8" s="600">
        <v>8277970</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116028</v>
      </c>
      <c r="S9" s="592"/>
      <c r="T9" s="592"/>
      <c r="U9" s="592"/>
      <c r="V9" s="592"/>
      <c r="W9" s="592"/>
      <c r="X9" s="592"/>
      <c r="Y9" s="593"/>
      <c r="Z9" s="594">
        <v>0.2</v>
      </c>
      <c r="AA9" s="594"/>
      <c r="AB9" s="594"/>
      <c r="AC9" s="594"/>
      <c r="AD9" s="595">
        <v>116028</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7776032</v>
      </c>
      <c r="BH9" s="592"/>
      <c r="BI9" s="592"/>
      <c r="BJ9" s="592"/>
      <c r="BK9" s="592"/>
      <c r="BL9" s="592"/>
      <c r="BM9" s="592"/>
      <c r="BN9" s="593"/>
      <c r="BO9" s="594">
        <v>34.4</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3209646</v>
      </c>
      <c r="CS9" s="592"/>
      <c r="CT9" s="592"/>
      <c r="CU9" s="592"/>
      <c r="CV9" s="592"/>
      <c r="CW9" s="592"/>
      <c r="CX9" s="592"/>
      <c r="CY9" s="593"/>
      <c r="CZ9" s="594">
        <v>6</v>
      </c>
      <c r="DA9" s="594"/>
      <c r="DB9" s="594"/>
      <c r="DC9" s="594"/>
      <c r="DD9" s="600">
        <v>364954</v>
      </c>
      <c r="DE9" s="592"/>
      <c r="DF9" s="592"/>
      <c r="DG9" s="592"/>
      <c r="DH9" s="592"/>
      <c r="DI9" s="592"/>
      <c r="DJ9" s="592"/>
      <c r="DK9" s="592"/>
      <c r="DL9" s="592"/>
      <c r="DM9" s="592"/>
      <c r="DN9" s="592"/>
      <c r="DO9" s="592"/>
      <c r="DP9" s="593"/>
      <c r="DQ9" s="600">
        <v>2417111</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1498557</v>
      </c>
      <c r="S10" s="592"/>
      <c r="T10" s="592"/>
      <c r="U10" s="592"/>
      <c r="V10" s="592"/>
      <c r="W10" s="592"/>
      <c r="X10" s="592"/>
      <c r="Y10" s="593"/>
      <c r="Z10" s="594">
        <v>2.7</v>
      </c>
      <c r="AA10" s="594"/>
      <c r="AB10" s="594"/>
      <c r="AC10" s="594"/>
      <c r="AD10" s="595">
        <v>1498557</v>
      </c>
      <c r="AE10" s="595"/>
      <c r="AF10" s="595"/>
      <c r="AG10" s="595"/>
      <c r="AH10" s="595"/>
      <c r="AI10" s="595"/>
      <c r="AJ10" s="595"/>
      <c r="AK10" s="595"/>
      <c r="AL10" s="596">
        <v>5.6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688718</v>
      </c>
      <c r="BH10" s="592"/>
      <c r="BI10" s="592"/>
      <c r="BJ10" s="592"/>
      <c r="BK10" s="592"/>
      <c r="BL10" s="592"/>
      <c r="BM10" s="592"/>
      <c r="BN10" s="593"/>
      <c r="BO10" s="594">
        <v>3.1</v>
      </c>
      <c r="BP10" s="594"/>
      <c r="BQ10" s="594"/>
      <c r="BR10" s="594"/>
      <c r="BS10" s="600">
        <v>114325</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80341</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v>56405</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6628</v>
      </c>
      <c r="S11" s="592"/>
      <c r="T11" s="592"/>
      <c r="U11" s="592"/>
      <c r="V11" s="592"/>
      <c r="W11" s="592"/>
      <c r="X11" s="592"/>
      <c r="Y11" s="593"/>
      <c r="Z11" s="594">
        <v>0</v>
      </c>
      <c r="AA11" s="594"/>
      <c r="AB11" s="594"/>
      <c r="AC11" s="594"/>
      <c r="AD11" s="595">
        <v>6628</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1539774</v>
      </c>
      <c r="BH11" s="592"/>
      <c r="BI11" s="592"/>
      <c r="BJ11" s="592"/>
      <c r="BK11" s="592"/>
      <c r="BL11" s="592"/>
      <c r="BM11" s="592"/>
      <c r="BN11" s="593"/>
      <c r="BO11" s="594">
        <v>6.8</v>
      </c>
      <c r="BP11" s="594"/>
      <c r="BQ11" s="594"/>
      <c r="BR11" s="594"/>
      <c r="BS11" s="600">
        <v>249973</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712092</v>
      </c>
      <c r="CS11" s="592"/>
      <c r="CT11" s="592"/>
      <c r="CU11" s="592"/>
      <c r="CV11" s="592"/>
      <c r="CW11" s="592"/>
      <c r="CX11" s="592"/>
      <c r="CY11" s="593"/>
      <c r="CZ11" s="594">
        <v>1.3</v>
      </c>
      <c r="DA11" s="594"/>
      <c r="DB11" s="594"/>
      <c r="DC11" s="594"/>
      <c r="DD11" s="600">
        <v>196358</v>
      </c>
      <c r="DE11" s="592"/>
      <c r="DF11" s="592"/>
      <c r="DG11" s="592"/>
      <c r="DH11" s="592"/>
      <c r="DI11" s="592"/>
      <c r="DJ11" s="592"/>
      <c r="DK11" s="592"/>
      <c r="DL11" s="592"/>
      <c r="DM11" s="592"/>
      <c r="DN11" s="592"/>
      <c r="DO11" s="592"/>
      <c r="DP11" s="593"/>
      <c r="DQ11" s="600">
        <v>503217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9234732</v>
      </c>
      <c r="BH12" s="592"/>
      <c r="BI12" s="592"/>
      <c r="BJ12" s="592"/>
      <c r="BK12" s="592"/>
      <c r="BL12" s="592"/>
      <c r="BM12" s="592"/>
      <c r="BN12" s="593"/>
      <c r="BO12" s="594">
        <v>40.9</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963436</v>
      </c>
      <c r="CS12" s="592"/>
      <c r="CT12" s="592"/>
      <c r="CU12" s="592"/>
      <c r="CV12" s="592"/>
      <c r="CW12" s="592"/>
      <c r="CX12" s="592"/>
      <c r="CY12" s="593"/>
      <c r="CZ12" s="594">
        <v>1.8</v>
      </c>
      <c r="DA12" s="594"/>
      <c r="DB12" s="594"/>
      <c r="DC12" s="594"/>
      <c r="DD12" s="600">
        <v>39637</v>
      </c>
      <c r="DE12" s="592"/>
      <c r="DF12" s="592"/>
      <c r="DG12" s="592"/>
      <c r="DH12" s="592"/>
      <c r="DI12" s="592"/>
      <c r="DJ12" s="592"/>
      <c r="DK12" s="592"/>
      <c r="DL12" s="592"/>
      <c r="DM12" s="592"/>
      <c r="DN12" s="592"/>
      <c r="DO12" s="592"/>
      <c r="DP12" s="593"/>
      <c r="DQ12" s="600">
        <v>858741</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113525</v>
      </c>
      <c r="S13" s="592"/>
      <c r="T13" s="592"/>
      <c r="U13" s="592"/>
      <c r="V13" s="592"/>
      <c r="W13" s="592"/>
      <c r="X13" s="592"/>
      <c r="Y13" s="593"/>
      <c r="Z13" s="594">
        <v>0.2</v>
      </c>
      <c r="AA13" s="594"/>
      <c r="AB13" s="594"/>
      <c r="AC13" s="594"/>
      <c r="AD13" s="595">
        <v>113525</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9185723</v>
      </c>
      <c r="BH13" s="592"/>
      <c r="BI13" s="592"/>
      <c r="BJ13" s="592"/>
      <c r="BK13" s="592"/>
      <c r="BL13" s="592"/>
      <c r="BM13" s="592"/>
      <c r="BN13" s="593"/>
      <c r="BO13" s="594">
        <v>40.700000000000003</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10571999</v>
      </c>
      <c r="CS13" s="592"/>
      <c r="CT13" s="592"/>
      <c r="CU13" s="592"/>
      <c r="CV13" s="592"/>
      <c r="CW13" s="592"/>
      <c r="CX13" s="592"/>
      <c r="CY13" s="593"/>
      <c r="CZ13" s="594">
        <v>19.8</v>
      </c>
      <c r="DA13" s="594"/>
      <c r="DB13" s="594"/>
      <c r="DC13" s="594"/>
      <c r="DD13" s="600">
        <v>4663112</v>
      </c>
      <c r="DE13" s="592"/>
      <c r="DF13" s="592"/>
      <c r="DG13" s="592"/>
      <c r="DH13" s="592"/>
      <c r="DI13" s="592"/>
      <c r="DJ13" s="592"/>
      <c r="DK13" s="592"/>
      <c r="DL13" s="592"/>
      <c r="DM13" s="592"/>
      <c r="DN13" s="592"/>
      <c r="DO13" s="592"/>
      <c r="DP13" s="593"/>
      <c r="DQ13" s="600">
        <v>4323980</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224971</v>
      </c>
      <c r="BH14" s="592"/>
      <c r="BI14" s="592"/>
      <c r="BJ14" s="592"/>
      <c r="BK14" s="592"/>
      <c r="BL14" s="592"/>
      <c r="BM14" s="592"/>
      <c r="BN14" s="593"/>
      <c r="BO14" s="594">
        <v>1</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2212922</v>
      </c>
      <c r="CS14" s="592"/>
      <c r="CT14" s="592"/>
      <c r="CU14" s="592"/>
      <c r="CV14" s="592"/>
      <c r="CW14" s="592"/>
      <c r="CX14" s="592"/>
      <c r="CY14" s="593"/>
      <c r="CZ14" s="594">
        <v>4.2</v>
      </c>
      <c r="DA14" s="594"/>
      <c r="DB14" s="594"/>
      <c r="DC14" s="594"/>
      <c r="DD14" s="600">
        <v>389430</v>
      </c>
      <c r="DE14" s="592"/>
      <c r="DF14" s="592"/>
      <c r="DG14" s="592"/>
      <c r="DH14" s="592"/>
      <c r="DI14" s="592"/>
      <c r="DJ14" s="592"/>
      <c r="DK14" s="592"/>
      <c r="DL14" s="592"/>
      <c r="DM14" s="592"/>
      <c r="DN14" s="592"/>
      <c r="DO14" s="592"/>
      <c r="DP14" s="593"/>
      <c r="DQ14" s="600">
        <v>1902011</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72146</v>
      </c>
      <c r="S15" s="592"/>
      <c r="T15" s="592"/>
      <c r="U15" s="592"/>
      <c r="V15" s="592"/>
      <c r="W15" s="592"/>
      <c r="X15" s="592"/>
      <c r="Y15" s="593"/>
      <c r="Z15" s="594">
        <v>0.1</v>
      </c>
      <c r="AA15" s="594"/>
      <c r="AB15" s="594"/>
      <c r="AC15" s="594"/>
      <c r="AD15" s="595">
        <v>72146</v>
      </c>
      <c r="AE15" s="595"/>
      <c r="AF15" s="595"/>
      <c r="AG15" s="595"/>
      <c r="AH15" s="595"/>
      <c r="AI15" s="595"/>
      <c r="AJ15" s="595"/>
      <c r="AK15" s="595"/>
      <c r="AL15" s="596">
        <v>0.3</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1432624</v>
      </c>
      <c r="BH15" s="592"/>
      <c r="BI15" s="592"/>
      <c r="BJ15" s="592"/>
      <c r="BK15" s="592"/>
      <c r="BL15" s="592"/>
      <c r="BM15" s="592"/>
      <c r="BN15" s="593"/>
      <c r="BO15" s="594">
        <v>6.3</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8924748</v>
      </c>
      <c r="CS15" s="592"/>
      <c r="CT15" s="592"/>
      <c r="CU15" s="592"/>
      <c r="CV15" s="592"/>
      <c r="CW15" s="592"/>
      <c r="CX15" s="592"/>
      <c r="CY15" s="593"/>
      <c r="CZ15" s="594">
        <v>16.8</v>
      </c>
      <c r="DA15" s="594"/>
      <c r="DB15" s="594"/>
      <c r="DC15" s="594"/>
      <c r="DD15" s="600">
        <v>4861311</v>
      </c>
      <c r="DE15" s="592"/>
      <c r="DF15" s="592"/>
      <c r="DG15" s="592"/>
      <c r="DH15" s="592"/>
      <c r="DI15" s="592"/>
      <c r="DJ15" s="592"/>
      <c r="DK15" s="592"/>
      <c r="DL15" s="592"/>
      <c r="DM15" s="592"/>
      <c r="DN15" s="592"/>
      <c r="DO15" s="592"/>
      <c r="DP15" s="593"/>
      <c r="DQ15" s="600">
        <v>3938160</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3817020</v>
      </c>
      <c r="S16" s="592"/>
      <c r="T16" s="592"/>
      <c r="U16" s="592"/>
      <c r="V16" s="592"/>
      <c r="W16" s="592"/>
      <c r="X16" s="592"/>
      <c r="Y16" s="593"/>
      <c r="Z16" s="594">
        <v>6.8</v>
      </c>
      <c r="AA16" s="594"/>
      <c r="AB16" s="594"/>
      <c r="AC16" s="594"/>
      <c r="AD16" s="595">
        <v>3023959</v>
      </c>
      <c r="AE16" s="595"/>
      <c r="AF16" s="595"/>
      <c r="AG16" s="595"/>
      <c r="AH16" s="595"/>
      <c r="AI16" s="595"/>
      <c r="AJ16" s="595"/>
      <c r="AK16" s="595"/>
      <c r="AL16" s="596">
        <v>11.3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128515</v>
      </c>
      <c r="CS16" s="592"/>
      <c r="CT16" s="592"/>
      <c r="CU16" s="592"/>
      <c r="CV16" s="592"/>
      <c r="CW16" s="592"/>
      <c r="CX16" s="592"/>
      <c r="CY16" s="593"/>
      <c r="CZ16" s="594">
        <v>0.2</v>
      </c>
      <c r="DA16" s="594"/>
      <c r="DB16" s="594"/>
      <c r="DC16" s="594"/>
      <c r="DD16" s="600" t="s">
        <v>110</v>
      </c>
      <c r="DE16" s="592"/>
      <c r="DF16" s="592"/>
      <c r="DG16" s="592"/>
      <c r="DH16" s="592"/>
      <c r="DI16" s="592"/>
      <c r="DJ16" s="592"/>
      <c r="DK16" s="592"/>
      <c r="DL16" s="592"/>
      <c r="DM16" s="592"/>
      <c r="DN16" s="592"/>
      <c r="DO16" s="592"/>
      <c r="DP16" s="593"/>
      <c r="DQ16" s="600">
        <v>95290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3023959</v>
      </c>
      <c r="S17" s="592"/>
      <c r="T17" s="592"/>
      <c r="U17" s="592"/>
      <c r="V17" s="592"/>
      <c r="W17" s="592"/>
      <c r="X17" s="592"/>
      <c r="Y17" s="593"/>
      <c r="Z17" s="594">
        <v>5.4</v>
      </c>
      <c r="AA17" s="594"/>
      <c r="AB17" s="594"/>
      <c r="AC17" s="594"/>
      <c r="AD17" s="595">
        <v>3023959</v>
      </c>
      <c r="AE17" s="595"/>
      <c r="AF17" s="595"/>
      <c r="AG17" s="595"/>
      <c r="AH17" s="595"/>
      <c r="AI17" s="595"/>
      <c r="AJ17" s="595"/>
      <c r="AK17" s="595"/>
      <c r="AL17" s="596">
        <v>11.3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4616296</v>
      </c>
      <c r="CS17" s="592"/>
      <c r="CT17" s="592"/>
      <c r="CU17" s="592"/>
      <c r="CV17" s="592"/>
      <c r="CW17" s="592"/>
      <c r="CX17" s="592"/>
      <c r="CY17" s="593"/>
      <c r="CZ17" s="594">
        <v>8.6999999999999993</v>
      </c>
      <c r="DA17" s="594"/>
      <c r="DB17" s="594"/>
      <c r="DC17" s="594"/>
      <c r="DD17" s="600" t="s">
        <v>110</v>
      </c>
      <c r="DE17" s="592"/>
      <c r="DF17" s="592"/>
      <c r="DG17" s="592"/>
      <c r="DH17" s="592"/>
      <c r="DI17" s="592"/>
      <c r="DJ17" s="592"/>
      <c r="DK17" s="592"/>
      <c r="DL17" s="592"/>
      <c r="DM17" s="592"/>
      <c r="DN17" s="592"/>
      <c r="DO17" s="592"/>
      <c r="DP17" s="593"/>
      <c r="DQ17" s="600">
        <v>4508030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549278</v>
      </c>
      <c r="S18" s="592"/>
      <c r="T18" s="592"/>
      <c r="U18" s="592"/>
      <c r="V18" s="592"/>
      <c r="W18" s="592"/>
      <c r="X18" s="592"/>
      <c r="Y18" s="593"/>
      <c r="Z18" s="594">
        <v>1</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243783</v>
      </c>
      <c r="S19" s="592"/>
      <c r="T19" s="592"/>
      <c r="U19" s="592"/>
      <c r="V19" s="592"/>
      <c r="W19" s="592"/>
      <c r="X19" s="592"/>
      <c r="Y19" s="593"/>
      <c r="Z19" s="594">
        <v>0.4</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1474789</v>
      </c>
      <c r="BH19" s="592"/>
      <c r="BI19" s="592"/>
      <c r="BJ19" s="592"/>
      <c r="BK19" s="592"/>
      <c r="BL19" s="592"/>
      <c r="BM19" s="592"/>
      <c r="BN19" s="593"/>
      <c r="BO19" s="594">
        <v>6.5</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28789612</v>
      </c>
      <c r="S20" s="592"/>
      <c r="T20" s="592"/>
      <c r="U20" s="592"/>
      <c r="V20" s="592"/>
      <c r="W20" s="592"/>
      <c r="X20" s="592"/>
      <c r="Y20" s="593"/>
      <c r="Z20" s="594">
        <v>51.6</v>
      </c>
      <c r="AA20" s="594"/>
      <c r="AB20" s="594"/>
      <c r="AC20" s="594"/>
      <c r="AD20" s="595">
        <v>26521762</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1474789</v>
      </c>
      <c r="BH20" s="592"/>
      <c r="BI20" s="592"/>
      <c r="BJ20" s="592"/>
      <c r="BK20" s="592"/>
      <c r="BL20" s="592"/>
      <c r="BM20" s="592"/>
      <c r="BN20" s="593"/>
      <c r="BO20" s="594">
        <v>6.5</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53271408</v>
      </c>
      <c r="CS20" s="592"/>
      <c r="CT20" s="592"/>
      <c r="CU20" s="592"/>
      <c r="CV20" s="592"/>
      <c r="CW20" s="592"/>
      <c r="CX20" s="592"/>
      <c r="CY20" s="593"/>
      <c r="CZ20" s="594">
        <v>100</v>
      </c>
      <c r="DA20" s="594"/>
      <c r="DB20" s="594"/>
      <c r="DC20" s="594"/>
      <c r="DD20" s="600">
        <v>10841632</v>
      </c>
      <c r="DE20" s="592"/>
      <c r="DF20" s="592"/>
      <c r="DG20" s="592"/>
      <c r="DH20" s="592"/>
      <c r="DI20" s="592"/>
      <c r="DJ20" s="592"/>
      <c r="DK20" s="592"/>
      <c r="DL20" s="592"/>
      <c r="DM20" s="592"/>
      <c r="DN20" s="592"/>
      <c r="DO20" s="592"/>
      <c r="DP20" s="593"/>
      <c r="DQ20" s="600">
        <v>31788462</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29640</v>
      </c>
      <c r="S21" s="592"/>
      <c r="T21" s="592"/>
      <c r="U21" s="592"/>
      <c r="V21" s="592"/>
      <c r="W21" s="592"/>
      <c r="X21" s="592"/>
      <c r="Y21" s="593"/>
      <c r="Z21" s="594">
        <v>0.1</v>
      </c>
      <c r="AA21" s="594"/>
      <c r="AB21" s="594"/>
      <c r="AC21" s="594"/>
      <c r="AD21" s="595">
        <v>29640</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478667</v>
      </c>
      <c r="S22" s="592"/>
      <c r="T22" s="592"/>
      <c r="U22" s="592"/>
      <c r="V22" s="592"/>
      <c r="W22" s="592"/>
      <c r="X22" s="592"/>
      <c r="Y22" s="593"/>
      <c r="Z22" s="594">
        <v>0.9</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775087</v>
      </c>
      <c r="S23" s="592"/>
      <c r="T23" s="592"/>
      <c r="U23" s="592"/>
      <c r="V23" s="592"/>
      <c r="W23" s="592"/>
      <c r="X23" s="592"/>
      <c r="Y23" s="593"/>
      <c r="Z23" s="594">
        <v>1.4</v>
      </c>
      <c r="AA23" s="594"/>
      <c r="AB23" s="594"/>
      <c r="AC23" s="594"/>
      <c r="AD23" s="595">
        <v>98869</v>
      </c>
      <c r="AE23" s="595"/>
      <c r="AF23" s="595"/>
      <c r="AG23" s="595"/>
      <c r="AH23" s="595"/>
      <c r="AI23" s="595"/>
      <c r="AJ23" s="595"/>
      <c r="AK23" s="595"/>
      <c r="AL23" s="596">
        <v>0.4</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1474789</v>
      </c>
      <c r="BH23" s="592"/>
      <c r="BI23" s="592"/>
      <c r="BJ23" s="592"/>
      <c r="BK23" s="592"/>
      <c r="BL23" s="592"/>
      <c r="BM23" s="592"/>
      <c r="BN23" s="593"/>
      <c r="BO23" s="594">
        <v>6.5</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517768</v>
      </c>
      <c r="S24" s="592"/>
      <c r="T24" s="592"/>
      <c r="U24" s="592"/>
      <c r="V24" s="592"/>
      <c r="W24" s="592"/>
      <c r="X24" s="592"/>
      <c r="Y24" s="593"/>
      <c r="Z24" s="594">
        <v>0.9</v>
      </c>
      <c r="AA24" s="594"/>
      <c r="AB24" s="594"/>
      <c r="AC24" s="594"/>
      <c r="AD24" s="595">
        <v>3024</v>
      </c>
      <c r="AE24" s="595"/>
      <c r="AF24" s="595"/>
      <c r="AG24" s="595"/>
      <c r="AH24" s="595"/>
      <c r="AI24" s="595"/>
      <c r="AJ24" s="595"/>
      <c r="AK24" s="595"/>
      <c r="AL24" s="596">
        <v>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23479873</v>
      </c>
      <c r="CS24" s="581"/>
      <c r="CT24" s="581"/>
      <c r="CU24" s="581"/>
      <c r="CV24" s="581"/>
      <c r="CW24" s="581"/>
      <c r="CX24" s="581"/>
      <c r="CY24" s="582"/>
      <c r="CZ24" s="620">
        <v>44.1</v>
      </c>
      <c r="DA24" s="621"/>
      <c r="DB24" s="621"/>
      <c r="DC24" s="622"/>
      <c r="DD24" s="619">
        <v>15908043</v>
      </c>
      <c r="DE24" s="581"/>
      <c r="DF24" s="581"/>
      <c r="DG24" s="581"/>
      <c r="DH24" s="581"/>
      <c r="DI24" s="581"/>
      <c r="DJ24" s="581"/>
      <c r="DK24" s="582"/>
      <c r="DL24" s="619">
        <v>15529859</v>
      </c>
      <c r="DM24" s="581"/>
      <c r="DN24" s="581"/>
      <c r="DO24" s="581"/>
      <c r="DP24" s="581"/>
      <c r="DQ24" s="581"/>
      <c r="DR24" s="581"/>
      <c r="DS24" s="581"/>
      <c r="DT24" s="581"/>
      <c r="DU24" s="581"/>
      <c r="DV24" s="582"/>
      <c r="DW24" s="585">
        <v>53.2</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7169724</v>
      </c>
      <c r="S25" s="592"/>
      <c r="T25" s="592"/>
      <c r="U25" s="592"/>
      <c r="V25" s="592"/>
      <c r="W25" s="592"/>
      <c r="X25" s="592"/>
      <c r="Y25" s="593"/>
      <c r="Z25" s="594">
        <v>12.9</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9504523</v>
      </c>
      <c r="CS25" s="611"/>
      <c r="CT25" s="611"/>
      <c r="CU25" s="611"/>
      <c r="CV25" s="611"/>
      <c r="CW25" s="611"/>
      <c r="CX25" s="611"/>
      <c r="CY25" s="612"/>
      <c r="CZ25" s="625">
        <v>17.8</v>
      </c>
      <c r="DA25" s="626"/>
      <c r="DB25" s="626"/>
      <c r="DC25" s="627"/>
      <c r="DD25" s="600">
        <v>8806906</v>
      </c>
      <c r="DE25" s="611"/>
      <c r="DF25" s="611"/>
      <c r="DG25" s="611"/>
      <c r="DH25" s="611"/>
      <c r="DI25" s="611"/>
      <c r="DJ25" s="611"/>
      <c r="DK25" s="612"/>
      <c r="DL25" s="600">
        <v>8582569</v>
      </c>
      <c r="DM25" s="611"/>
      <c r="DN25" s="611"/>
      <c r="DO25" s="611"/>
      <c r="DP25" s="611"/>
      <c r="DQ25" s="611"/>
      <c r="DR25" s="611"/>
      <c r="DS25" s="611"/>
      <c r="DT25" s="611"/>
      <c r="DU25" s="611"/>
      <c r="DV25" s="612"/>
      <c r="DW25" s="596">
        <v>29.4</v>
      </c>
      <c r="DX25" s="623"/>
      <c r="DY25" s="623"/>
      <c r="DZ25" s="623"/>
      <c r="EA25" s="623"/>
      <c r="EB25" s="623"/>
      <c r="EC25" s="624"/>
    </row>
    <row r="26" spans="2:133" ht="11.25" customHeight="1">
      <c r="B26" s="628" t="s">
        <v>274</v>
      </c>
      <c r="C26" s="629"/>
      <c r="D26" s="629"/>
      <c r="E26" s="629"/>
      <c r="F26" s="629"/>
      <c r="G26" s="629"/>
      <c r="H26" s="629"/>
      <c r="I26" s="629"/>
      <c r="J26" s="629"/>
      <c r="K26" s="629"/>
      <c r="L26" s="629"/>
      <c r="M26" s="629"/>
      <c r="N26" s="629"/>
      <c r="O26" s="629"/>
      <c r="P26" s="629"/>
      <c r="Q26" s="630"/>
      <c r="R26" s="591">
        <v>10401</v>
      </c>
      <c r="S26" s="592"/>
      <c r="T26" s="592"/>
      <c r="U26" s="592"/>
      <c r="V26" s="592"/>
      <c r="W26" s="592"/>
      <c r="X26" s="592"/>
      <c r="Y26" s="593"/>
      <c r="Z26" s="594">
        <v>0</v>
      </c>
      <c r="AA26" s="594"/>
      <c r="AB26" s="594"/>
      <c r="AC26" s="594"/>
      <c r="AD26" s="595">
        <v>10401</v>
      </c>
      <c r="AE26" s="595"/>
      <c r="AF26" s="595"/>
      <c r="AG26" s="595"/>
      <c r="AH26" s="595"/>
      <c r="AI26" s="595"/>
      <c r="AJ26" s="595"/>
      <c r="AK26" s="595"/>
      <c r="AL26" s="596">
        <v>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5825409</v>
      </c>
      <c r="CS26" s="592"/>
      <c r="CT26" s="592"/>
      <c r="CU26" s="592"/>
      <c r="CV26" s="592"/>
      <c r="CW26" s="592"/>
      <c r="CX26" s="592"/>
      <c r="CY26" s="593"/>
      <c r="CZ26" s="625">
        <v>10.9</v>
      </c>
      <c r="DA26" s="626"/>
      <c r="DB26" s="626"/>
      <c r="DC26" s="627"/>
      <c r="DD26" s="600">
        <v>5421802</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3"/>
      <c r="DY26" s="623"/>
      <c r="DZ26" s="623"/>
      <c r="EA26" s="623"/>
      <c r="EB26" s="623"/>
      <c r="EC26" s="624"/>
    </row>
    <row r="27" spans="2:133" ht="11.25" customHeight="1">
      <c r="B27" s="588" t="s">
        <v>277</v>
      </c>
      <c r="C27" s="589"/>
      <c r="D27" s="589"/>
      <c r="E27" s="589"/>
      <c r="F27" s="589"/>
      <c r="G27" s="589"/>
      <c r="H27" s="589"/>
      <c r="I27" s="589"/>
      <c r="J27" s="589"/>
      <c r="K27" s="589"/>
      <c r="L27" s="589"/>
      <c r="M27" s="589"/>
      <c r="N27" s="589"/>
      <c r="O27" s="589"/>
      <c r="P27" s="589"/>
      <c r="Q27" s="590"/>
      <c r="R27" s="591">
        <v>2631642</v>
      </c>
      <c r="S27" s="592"/>
      <c r="T27" s="592"/>
      <c r="U27" s="592"/>
      <c r="V27" s="592"/>
      <c r="W27" s="592"/>
      <c r="X27" s="592"/>
      <c r="Y27" s="593"/>
      <c r="Z27" s="594">
        <v>4.7</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22578843</v>
      </c>
      <c r="BH27" s="592"/>
      <c r="BI27" s="592"/>
      <c r="BJ27" s="592"/>
      <c r="BK27" s="592"/>
      <c r="BL27" s="592"/>
      <c r="BM27" s="592"/>
      <c r="BN27" s="593"/>
      <c r="BO27" s="594">
        <v>100</v>
      </c>
      <c r="BP27" s="594"/>
      <c r="BQ27" s="594"/>
      <c r="BR27" s="594"/>
      <c r="BS27" s="600">
        <v>364298</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9359627</v>
      </c>
      <c r="CS27" s="611"/>
      <c r="CT27" s="611"/>
      <c r="CU27" s="611"/>
      <c r="CV27" s="611"/>
      <c r="CW27" s="611"/>
      <c r="CX27" s="611"/>
      <c r="CY27" s="612"/>
      <c r="CZ27" s="625">
        <v>17.600000000000001</v>
      </c>
      <c r="DA27" s="626"/>
      <c r="DB27" s="626"/>
      <c r="DC27" s="627"/>
      <c r="DD27" s="600">
        <v>2593680</v>
      </c>
      <c r="DE27" s="611"/>
      <c r="DF27" s="611"/>
      <c r="DG27" s="611"/>
      <c r="DH27" s="611"/>
      <c r="DI27" s="611"/>
      <c r="DJ27" s="611"/>
      <c r="DK27" s="612"/>
      <c r="DL27" s="600">
        <v>2486731</v>
      </c>
      <c r="DM27" s="611"/>
      <c r="DN27" s="611"/>
      <c r="DO27" s="611"/>
      <c r="DP27" s="611"/>
      <c r="DQ27" s="611"/>
      <c r="DR27" s="611"/>
      <c r="DS27" s="611"/>
      <c r="DT27" s="611"/>
      <c r="DU27" s="611"/>
      <c r="DV27" s="612"/>
      <c r="DW27" s="596">
        <v>8.5</v>
      </c>
      <c r="DX27" s="623"/>
      <c r="DY27" s="623"/>
      <c r="DZ27" s="623"/>
      <c r="EA27" s="623"/>
      <c r="EB27" s="623"/>
      <c r="EC27" s="624"/>
    </row>
    <row r="28" spans="2:133" ht="11.25" customHeight="1">
      <c r="B28" s="588" t="s">
        <v>280</v>
      </c>
      <c r="C28" s="589"/>
      <c r="D28" s="589"/>
      <c r="E28" s="589"/>
      <c r="F28" s="589"/>
      <c r="G28" s="589"/>
      <c r="H28" s="589"/>
      <c r="I28" s="589"/>
      <c r="J28" s="589"/>
      <c r="K28" s="589"/>
      <c r="L28" s="589"/>
      <c r="M28" s="589"/>
      <c r="N28" s="589"/>
      <c r="O28" s="589"/>
      <c r="P28" s="589"/>
      <c r="Q28" s="590"/>
      <c r="R28" s="591">
        <v>89555</v>
      </c>
      <c r="S28" s="592"/>
      <c r="T28" s="592"/>
      <c r="U28" s="592"/>
      <c r="V28" s="592"/>
      <c r="W28" s="592"/>
      <c r="X28" s="592"/>
      <c r="Y28" s="593"/>
      <c r="Z28" s="594">
        <v>0.2</v>
      </c>
      <c r="AA28" s="594"/>
      <c r="AB28" s="594"/>
      <c r="AC28" s="594"/>
      <c r="AD28" s="595">
        <v>18549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4615723</v>
      </c>
      <c r="CS28" s="592"/>
      <c r="CT28" s="592"/>
      <c r="CU28" s="592"/>
      <c r="CV28" s="592"/>
      <c r="CW28" s="592"/>
      <c r="CX28" s="592"/>
      <c r="CY28" s="593"/>
      <c r="CZ28" s="625">
        <v>8.6999999999999993</v>
      </c>
      <c r="DA28" s="626"/>
      <c r="DB28" s="626"/>
      <c r="DC28" s="627"/>
      <c r="DD28" s="600">
        <v>4507457</v>
      </c>
      <c r="DE28" s="592"/>
      <c r="DF28" s="592"/>
      <c r="DG28" s="592"/>
      <c r="DH28" s="592"/>
      <c r="DI28" s="592"/>
      <c r="DJ28" s="592"/>
      <c r="DK28" s="593"/>
      <c r="DL28" s="600">
        <v>4460559</v>
      </c>
      <c r="DM28" s="592"/>
      <c r="DN28" s="592"/>
      <c r="DO28" s="592"/>
      <c r="DP28" s="592"/>
      <c r="DQ28" s="592"/>
      <c r="DR28" s="592"/>
      <c r="DS28" s="592"/>
      <c r="DT28" s="592"/>
      <c r="DU28" s="592"/>
      <c r="DV28" s="593"/>
      <c r="DW28" s="596">
        <v>15.3</v>
      </c>
      <c r="DX28" s="623"/>
      <c r="DY28" s="623"/>
      <c r="DZ28" s="623"/>
      <c r="EA28" s="623"/>
      <c r="EB28" s="623"/>
      <c r="EC28" s="624"/>
    </row>
    <row r="29" spans="2:133" ht="11.25" customHeight="1">
      <c r="B29" s="588" t="s">
        <v>282</v>
      </c>
      <c r="C29" s="589"/>
      <c r="D29" s="589"/>
      <c r="E29" s="589"/>
      <c r="F29" s="589"/>
      <c r="G29" s="589"/>
      <c r="H29" s="589"/>
      <c r="I29" s="589"/>
      <c r="J29" s="589"/>
      <c r="K29" s="589"/>
      <c r="L29" s="589"/>
      <c r="M29" s="589"/>
      <c r="N29" s="589"/>
      <c r="O29" s="589"/>
      <c r="P29" s="589"/>
      <c r="Q29" s="590"/>
      <c r="R29" s="591">
        <v>3857</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4614719</v>
      </c>
      <c r="CS29" s="611"/>
      <c r="CT29" s="611"/>
      <c r="CU29" s="611"/>
      <c r="CV29" s="611"/>
      <c r="CW29" s="611"/>
      <c r="CX29" s="611"/>
      <c r="CY29" s="612"/>
      <c r="CZ29" s="625">
        <v>8.6999999999999993</v>
      </c>
      <c r="DA29" s="626"/>
      <c r="DB29" s="626"/>
      <c r="DC29" s="627"/>
      <c r="DD29" s="600">
        <v>4506453</v>
      </c>
      <c r="DE29" s="611"/>
      <c r="DF29" s="611"/>
      <c r="DG29" s="611"/>
      <c r="DH29" s="611"/>
      <c r="DI29" s="611"/>
      <c r="DJ29" s="611"/>
      <c r="DK29" s="612"/>
      <c r="DL29" s="600">
        <v>4459555</v>
      </c>
      <c r="DM29" s="611"/>
      <c r="DN29" s="611"/>
      <c r="DO29" s="611"/>
      <c r="DP29" s="611"/>
      <c r="DQ29" s="611"/>
      <c r="DR29" s="611"/>
      <c r="DS29" s="611"/>
      <c r="DT29" s="611"/>
      <c r="DU29" s="611"/>
      <c r="DV29" s="612"/>
      <c r="DW29" s="596">
        <v>15.3</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2012662</v>
      </c>
      <c r="S30" s="592"/>
      <c r="T30" s="592"/>
      <c r="U30" s="592"/>
      <c r="V30" s="592"/>
      <c r="W30" s="592"/>
      <c r="X30" s="592"/>
      <c r="Y30" s="593"/>
      <c r="Z30" s="594">
        <v>3.6</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97.6</v>
      </c>
      <c r="BH30" s="650"/>
      <c r="BI30" s="650"/>
      <c r="BJ30" s="650"/>
      <c r="BK30" s="650"/>
      <c r="BL30" s="650"/>
      <c r="BM30" s="586">
        <v>89</v>
      </c>
      <c r="BN30" s="650"/>
      <c r="BO30" s="650"/>
      <c r="BP30" s="650"/>
      <c r="BQ30" s="651"/>
      <c r="BR30" s="649">
        <v>97.2</v>
      </c>
      <c r="BS30" s="650"/>
      <c r="BT30" s="650"/>
      <c r="BU30" s="650"/>
      <c r="BV30" s="650"/>
      <c r="BW30" s="650"/>
      <c r="BX30" s="586">
        <v>87.3</v>
      </c>
      <c r="BY30" s="650"/>
      <c r="BZ30" s="650"/>
      <c r="CA30" s="650"/>
      <c r="CB30" s="651"/>
      <c r="CD30" s="654"/>
      <c r="CE30" s="655"/>
      <c r="CF30" s="605" t="s">
        <v>290</v>
      </c>
      <c r="CG30" s="606"/>
      <c r="CH30" s="606"/>
      <c r="CI30" s="606"/>
      <c r="CJ30" s="606"/>
      <c r="CK30" s="606"/>
      <c r="CL30" s="606"/>
      <c r="CM30" s="606"/>
      <c r="CN30" s="606"/>
      <c r="CO30" s="606"/>
      <c r="CP30" s="606"/>
      <c r="CQ30" s="607"/>
      <c r="CR30" s="591">
        <v>4009107</v>
      </c>
      <c r="CS30" s="592"/>
      <c r="CT30" s="592"/>
      <c r="CU30" s="592"/>
      <c r="CV30" s="592"/>
      <c r="CW30" s="592"/>
      <c r="CX30" s="592"/>
      <c r="CY30" s="593"/>
      <c r="CZ30" s="625">
        <v>7.5</v>
      </c>
      <c r="DA30" s="626"/>
      <c r="DB30" s="626"/>
      <c r="DC30" s="627"/>
      <c r="DD30" s="600">
        <v>3909000</v>
      </c>
      <c r="DE30" s="592"/>
      <c r="DF30" s="592"/>
      <c r="DG30" s="592"/>
      <c r="DH30" s="592"/>
      <c r="DI30" s="592"/>
      <c r="DJ30" s="592"/>
      <c r="DK30" s="593"/>
      <c r="DL30" s="600">
        <v>3864537</v>
      </c>
      <c r="DM30" s="592"/>
      <c r="DN30" s="592"/>
      <c r="DO30" s="592"/>
      <c r="DP30" s="592"/>
      <c r="DQ30" s="592"/>
      <c r="DR30" s="592"/>
      <c r="DS30" s="592"/>
      <c r="DT30" s="592"/>
      <c r="DU30" s="592"/>
      <c r="DV30" s="593"/>
      <c r="DW30" s="596">
        <v>13.2</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2271106</v>
      </c>
      <c r="S31" s="592"/>
      <c r="T31" s="592"/>
      <c r="U31" s="592"/>
      <c r="V31" s="592"/>
      <c r="W31" s="592"/>
      <c r="X31" s="592"/>
      <c r="Y31" s="593"/>
      <c r="Z31" s="594">
        <v>4.0999999999999996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97.6</v>
      </c>
      <c r="BH31" s="611"/>
      <c r="BI31" s="611"/>
      <c r="BJ31" s="611"/>
      <c r="BK31" s="611"/>
      <c r="BL31" s="611"/>
      <c r="BM31" s="597">
        <v>90.7</v>
      </c>
      <c r="BN31" s="647"/>
      <c r="BO31" s="647"/>
      <c r="BP31" s="647"/>
      <c r="BQ31" s="648"/>
      <c r="BR31" s="646">
        <v>97.5</v>
      </c>
      <c r="BS31" s="611"/>
      <c r="BT31" s="611"/>
      <c r="BU31" s="611"/>
      <c r="BV31" s="611"/>
      <c r="BW31" s="611"/>
      <c r="BX31" s="597">
        <v>89.8</v>
      </c>
      <c r="BY31" s="647"/>
      <c r="BZ31" s="647"/>
      <c r="CA31" s="647"/>
      <c r="CB31" s="648"/>
      <c r="CD31" s="654"/>
      <c r="CE31" s="655"/>
      <c r="CF31" s="605" t="s">
        <v>294</v>
      </c>
      <c r="CG31" s="606"/>
      <c r="CH31" s="606"/>
      <c r="CI31" s="606"/>
      <c r="CJ31" s="606"/>
      <c r="CK31" s="606"/>
      <c r="CL31" s="606"/>
      <c r="CM31" s="606"/>
      <c r="CN31" s="606"/>
      <c r="CO31" s="606"/>
      <c r="CP31" s="606"/>
      <c r="CQ31" s="607"/>
      <c r="CR31" s="591">
        <v>605612</v>
      </c>
      <c r="CS31" s="611"/>
      <c r="CT31" s="611"/>
      <c r="CU31" s="611"/>
      <c r="CV31" s="611"/>
      <c r="CW31" s="611"/>
      <c r="CX31" s="611"/>
      <c r="CY31" s="612"/>
      <c r="CZ31" s="625">
        <v>1.1000000000000001</v>
      </c>
      <c r="DA31" s="626"/>
      <c r="DB31" s="626"/>
      <c r="DC31" s="627"/>
      <c r="DD31" s="600">
        <v>597453</v>
      </c>
      <c r="DE31" s="611"/>
      <c r="DF31" s="611"/>
      <c r="DG31" s="611"/>
      <c r="DH31" s="611"/>
      <c r="DI31" s="611"/>
      <c r="DJ31" s="611"/>
      <c r="DK31" s="612"/>
      <c r="DL31" s="600">
        <v>595018</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2879569</v>
      </c>
      <c r="S32" s="592"/>
      <c r="T32" s="592"/>
      <c r="U32" s="592"/>
      <c r="V32" s="592"/>
      <c r="W32" s="592"/>
      <c r="X32" s="592"/>
      <c r="Y32" s="593"/>
      <c r="Z32" s="594">
        <v>5.2</v>
      </c>
      <c r="AA32" s="594"/>
      <c r="AB32" s="594"/>
      <c r="AC32" s="594"/>
      <c r="AD32" s="595">
        <v>1265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97.3</v>
      </c>
      <c r="BH32" s="659"/>
      <c r="BI32" s="659"/>
      <c r="BJ32" s="659"/>
      <c r="BK32" s="659"/>
      <c r="BL32" s="659"/>
      <c r="BM32" s="660">
        <v>86.2</v>
      </c>
      <c r="BN32" s="659"/>
      <c r="BO32" s="659"/>
      <c r="BP32" s="659"/>
      <c r="BQ32" s="661"/>
      <c r="BR32" s="658">
        <v>96.6</v>
      </c>
      <c r="BS32" s="659"/>
      <c r="BT32" s="659"/>
      <c r="BU32" s="659"/>
      <c r="BV32" s="659"/>
      <c r="BW32" s="659"/>
      <c r="BX32" s="660">
        <v>84.1</v>
      </c>
      <c r="BY32" s="659"/>
      <c r="BZ32" s="659"/>
      <c r="CA32" s="659"/>
      <c r="CB32" s="661"/>
      <c r="CD32" s="656"/>
      <c r="CE32" s="657"/>
      <c r="CF32" s="605" t="s">
        <v>297</v>
      </c>
      <c r="CG32" s="606"/>
      <c r="CH32" s="606"/>
      <c r="CI32" s="606"/>
      <c r="CJ32" s="606"/>
      <c r="CK32" s="606"/>
      <c r="CL32" s="606"/>
      <c r="CM32" s="606"/>
      <c r="CN32" s="606"/>
      <c r="CO32" s="606"/>
      <c r="CP32" s="606"/>
      <c r="CQ32" s="607"/>
      <c r="CR32" s="591">
        <v>1004</v>
      </c>
      <c r="CS32" s="592"/>
      <c r="CT32" s="592"/>
      <c r="CU32" s="592"/>
      <c r="CV32" s="592"/>
      <c r="CW32" s="592"/>
      <c r="CX32" s="592"/>
      <c r="CY32" s="593"/>
      <c r="CZ32" s="625">
        <v>0</v>
      </c>
      <c r="DA32" s="626"/>
      <c r="DB32" s="626"/>
      <c r="DC32" s="627"/>
      <c r="DD32" s="600">
        <v>1004</v>
      </c>
      <c r="DE32" s="592"/>
      <c r="DF32" s="592"/>
      <c r="DG32" s="592"/>
      <c r="DH32" s="592"/>
      <c r="DI32" s="592"/>
      <c r="DJ32" s="592"/>
      <c r="DK32" s="593"/>
      <c r="DL32" s="600">
        <v>1004</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8117700</v>
      </c>
      <c r="S33" s="592"/>
      <c r="T33" s="592"/>
      <c r="U33" s="592"/>
      <c r="V33" s="592"/>
      <c r="W33" s="592"/>
      <c r="X33" s="592"/>
      <c r="Y33" s="593"/>
      <c r="Z33" s="594">
        <v>14.6</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18821388</v>
      </c>
      <c r="CS33" s="611"/>
      <c r="CT33" s="611"/>
      <c r="CU33" s="611"/>
      <c r="CV33" s="611"/>
      <c r="CW33" s="611"/>
      <c r="CX33" s="611"/>
      <c r="CY33" s="612"/>
      <c r="CZ33" s="625">
        <v>35.299999999999997</v>
      </c>
      <c r="DA33" s="626"/>
      <c r="DB33" s="626"/>
      <c r="DC33" s="627"/>
      <c r="DD33" s="600">
        <v>14287079</v>
      </c>
      <c r="DE33" s="611"/>
      <c r="DF33" s="611"/>
      <c r="DG33" s="611"/>
      <c r="DH33" s="611"/>
      <c r="DI33" s="611"/>
      <c r="DJ33" s="611"/>
      <c r="DK33" s="612"/>
      <c r="DL33" s="600">
        <v>9963146</v>
      </c>
      <c r="DM33" s="611"/>
      <c r="DN33" s="611"/>
      <c r="DO33" s="611"/>
      <c r="DP33" s="611"/>
      <c r="DQ33" s="611"/>
      <c r="DR33" s="611"/>
      <c r="DS33" s="611"/>
      <c r="DT33" s="611"/>
      <c r="DU33" s="611"/>
      <c r="DV33" s="612"/>
      <c r="DW33" s="596">
        <v>34.200000000000003</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6604316</v>
      </c>
      <c r="CS34" s="592"/>
      <c r="CT34" s="592"/>
      <c r="CU34" s="592"/>
      <c r="CV34" s="592"/>
      <c r="CW34" s="592"/>
      <c r="CX34" s="592"/>
      <c r="CY34" s="593"/>
      <c r="CZ34" s="625">
        <v>12.4</v>
      </c>
      <c r="DA34" s="626"/>
      <c r="DB34" s="626"/>
      <c r="DC34" s="627"/>
      <c r="DD34" s="600">
        <v>4926996</v>
      </c>
      <c r="DE34" s="592"/>
      <c r="DF34" s="592"/>
      <c r="DG34" s="592"/>
      <c r="DH34" s="592"/>
      <c r="DI34" s="592"/>
      <c r="DJ34" s="592"/>
      <c r="DK34" s="593"/>
      <c r="DL34" s="600">
        <v>4275412</v>
      </c>
      <c r="DM34" s="592"/>
      <c r="DN34" s="592"/>
      <c r="DO34" s="592"/>
      <c r="DP34" s="592"/>
      <c r="DQ34" s="592"/>
      <c r="DR34" s="592"/>
      <c r="DS34" s="592"/>
      <c r="DT34" s="592"/>
      <c r="DU34" s="592"/>
      <c r="DV34" s="593"/>
      <c r="DW34" s="596">
        <v>14.7</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2486600</v>
      </c>
      <c r="S35" s="592"/>
      <c r="T35" s="592"/>
      <c r="U35" s="592"/>
      <c r="V35" s="592"/>
      <c r="W35" s="592"/>
      <c r="X35" s="592"/>
      <c r="Y35" s="593"/>
      <c r="Z35" s="594">
        <v>4.5</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6197568</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11665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704076</v>
      </c>
      <c r="CS35" s="611"/>
      <c r="CT35" s="611"/>
      <c r="CU35" s="611"/>
      <c r="CV35" s="611"/>
      <c r="CW35" s="611"/>
      <c r="CX35" s="611"/>
      <c r="CY35" s="612"/>
      <c r="CZ35" s="625">
        <v>1.3</v>
      </c>
      <c r="DA35" s="626"/>
      <c r="DB35" s="626"/>
      <c r="DC35" s="627"/>
      <c r="DD35" s="600">
        <v>612119</v>
      </c>
      <c r="DE35" s="611"/>
      <c r="DF35" s="611"/>
      <c r="DG35" s="611"/>
      <c r="DH35" s="611"/>
      <c r="DI35" s="611"/>
      <c r="DJ35" s="611"/>
      <c r="DK35" s="612"/>
      <c r="DL35" s="600">
        <v>612119</v>
      </c>
      <c r="DM35" s="611"/>
      <c r="DN35" s="611"/>
      <c r="DO35" s="611"/>
      <c r="DP35" s="611"/>
      <c r="DQ35" s="611"/>
      <c r="DR35" s="611"/>
      <c r="DS35" s="611"/>
      <c r="DT35" s="611"/>
      <c r="DU35" s="611"/>
      <c r="DV35" s="612"/>
      <c r="DW35" s="596">
        <v>2.1</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55776990</v>
      </c>
      <c r="S36" s="664"/>
      <c r="T36" s="664"/>
      <c r="U36" s="664"/>
      <c r="V36" s="664"/>
      <c r="W36" s="664"/>
      <c r="X36" s="664"/>
      <c r="Y36" s="665"/>
      <c r="Z36" s="666">
        <v>100</v>
      </c>
      <c r="AA36" s="666"/>
      <c r="AB36" s="666"/>
      <c r="AC36" s="666"/>
      <c r="AD36" s="667">
        <v>26683510</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1850550</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-838633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2260673</v>
      </c>
      <c r="CS36" s="592"/>
      <c r="CT36" s="592"/>
      <c r="CU36" s="592"/>
      <c r="CV36" s="592"/>
      <c r="CW36" s="592"/>
      <c r="CX36" s="592"/>
      <c r="CY36" s="593"/>
      <c r="CZ36" s="625">
        <v>4.2</v>
      </c>
      <c r="DA36" s="626"/>
      <c r="DB36" s="626"/>
      <c r="DC36" s="627"/>
      <c r="DD36" s="600">
        <v>1798619</v>
      </c>
      <c r="DE36" s="592"/>
      <c r="DF36" s="592"/>
      <c r="DG36" s="592"/>
      <c r="DH36" s="592"/>
      <c r="DI36" s="592"/>
      <c r="DJ36" s="592"/>
      <c r="DK36" s="593"/>
      <c r="DL36" s="600">
        <v>796032</v>
      </c>
      <c r="DM36" s="592"/>
      <c r="DN36" s="592"/>
      <c r="DO36" s="592"/>
      <c r="DP36" s="592"/>
      <c r="DQ36" s="592"/>
      <c r="DR36" s="592"/>
      <c r="DS36" s="592"/>
      <c r="DT36" s="592"/>
      <c r="DU36" s="592"/>
      <c r="DV36" s="593"/>
      <c r="DW36" s="596">
        <v>2.7</v>
      </c>
      <c r="DX36" s="623"/>
      <c r="DY36" s="623"/>
      <c r="DZ36" s="623"/>
      <c r="EA36" s="623"/>
      <c r="EB36" s="623"/>
      <c r="EC36" s="624"/>
    </row>
    <row r="37" spans="2:133" ht="11.25" customHeight="1">
      <c r="AQ37" s="670" t="s">
        <v>312</v>
      </c>
      <c r="AR37" s="671"/>
      <c r="AS37" s="671"/>
      <c r="AT37" s="671"/>
      <c r="AU37" s="671"/>
      <c r="AV37" s="671"/>
      <c r="AW37" s="671"/>
      <c r="AX37" s="671"/>
      <c r="AY37" s="672"/>
      <c r="AZ37" s="591">
        <v>181671</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24353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336509</v>
      </c>
      <c r="CS37" s="611"/>
      <c r="CT37" s="611"/>
      <c r="CU37" s="611"/>
      <c r="CV37" s="611"/>
      <c r="CW37" s="611"/>
      <c r="CX37" s="611"/>
      <c r="CY37" s="612"/>
      <c r="CZ37" s="625">
        <v>0.6</v>
      </c>
      <c r="DA37" s="626"/>
      <c r="DB37" s="626"/>
      <c r="DC37" s="627"/>
      <c r="DD37" s="600">
        <v>138830</v>
      </c>
      <c r="DE37" s="611"/>
      <c r="DF37" s="611"/>
      <c r="DG37" s="611"/>
      <c r="DH37" s="611"/>
      <c r="DI37" s="611"/>
      <c r="DJ37" s="611"/>
      <c r="DK37" s="612"/>
      <c r="DL37" s="600">
        <v>27822</v>
      </c>
      <c r="DM37" s="611"/>
      <c r="DN37" s="611"/>
      <c r="DO37" s="611"/>
      <c r="DP37" s="611"/>
      <c r="DQ37" s="611"/>
      <c r="DR37" s="611"/>
      <c r="DS37" s="611"/>
      <c r="DT37" s="611"/>
      <c r="DU37" s="611"/>
      <c r="DV37" s="612"/>
      <c r="DW37" s="596">
        <v>0.1</v>
      </c>
      <c r="DX37" s="623"/>
      <c r="DY37" s="623"/>
      <c r="DZ37" s="623"/>
      <c r="EA37" s="623"/>
      <c r="EB37" s="623"/>
      <c r="EC37" s="624"/>
    </row>
    <row r="38" spans="2:133" ht="11.25" customHeight="1">
      <c r="AQ38" s="670" t="s">
        <v>315</v>
      </c>
      <c r="AR38" s="671"/>
      <c r="AS38" s="671"/>
      <c r="AT38" s="671"/>
      <c r="AU38" s="671"/>
      <c r="AV38" s="671"/>
      <c r="AW38" s="671"/>
      <c r="AX38" s="671"/>
      <c r="AY38" s="672"/>
      <c r="AZ38" s="591">
        <v>100211</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42827</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6183236</v>
      </c>
      <c r="CS38" s="592"/>
      <c r="CT38" s="592"/>
      <c r="CU38" s="592"/>
      <c r="CV38" s="592"/>
      <c r="CW38" s="592"/>
      <c r="CX38" s="592"/>
      <c r="CY38" s="593"/>
      <c r="CZ38" s="625">
        <v>11.6</v>
      </c>
      <c r="DA38" s="626"/>
      <c r="DB38" s="626"/>
      <c r="DC38" s="627"/>
      <c r="DD38" s="600">
        <v>5663590</v>
      </c>
      <c r="DE38" s="592"/>
      <c r="DF38" s="592"/>
      <c r="DG38" s="592"/>
      <c r="DH38" s="592"/>
      <c r="DI38" s="592"/>
      <c r="DJ38" s="592"/>
      <c r="DK38" s="593"/>
      <c r="DL38" s="600">
        <v>4279583</v>
      </c>
      <c r="DM38" s="592"/>
      <c r="DN38" s="592"/>
      <c r="DO38" s="592"/>
      <c r="DP38" s="592"/>
      <c r="DQ38" s="592"/>
      <c r="DR38" s="592"/>
      <c r="DS38" s="592"/>
      <c r="DT38" s="592"/>
      <c r="DU38" s="592"/>
      <c r="DV38" s="593"/>
      <c r="DW38" s="596">
        <v>14.7</v>
      </c>
      <c r="DX38" s="623"/>
      <c r="DY38" s="623"/>
      <c r="DZ38" s="623"/>
      <c r="EA38" s="623"/>
      <c r="EB38" s="623"/>
      <c r="EC38" s="624"/>
    </row>
    <row r="39" spans="2:133" ht="11.25" customHeight="1">
      <c r="AQ39" s="670" t="s">
        <v>318</v>
      </c>
      <c r="AR39" s="671"/>
      <c r="AS39" s="671"/>
      <c r="AT39" s="671"/>
      <c r="AU39" s="671"/>
      <c r="AV39" s="671"/>
      <c r="AW39" s="671"/>
      <c r="AX39" s="671"/>
      <c r="AY39" s="672"/>
      <c r="AZ39" s="591">
        <v>14332</v>
      </c>
      <c r="BA39" s="592"/>
      <c r="BB39" s="592"/>
      <c r="BC39" s="592"/>
      <c r="BD39" s="611"/>
      <c r="BE39" s="611"/>
      <c r="BF39" s="648"/>
      <c r="BG39" s="676" t="s">
        <v>319</v>
      </c>
      <c r="BH39" s="677"/>
      <c r="BI39" s="677"/>
      <c r="BJ39" s="677"/>
      <c r="BK39" s="677"/>
      <c r="BL39" s="187"/>
      <c r="BM39" s="606" t="s">
        <v>320</v>
      </c>
      <c r="BN39" s="606"/>
      <c r="BO39" s="606"/>
      <c r="BP39" s="606"/>
      <c r="BQ39" s="606"/>
      <c r="BR39" s="606"/>
      <c r="BS39" s="606"/>
      <c r="BT39" s="606"/>
      <c r="BU39" s="607"/>
      <c r="BV39" s="591">
        <v>94</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1339507</v>
      </c>
      <c r="CS39" s="611"/>
      <c r="CT39" s="611"/>
      <c r="CU39" s="611"/>
      <c r="CV39" s="611"/>
      <c r="CW39" s="611"/>
      <c r="CX39" s="611"/>
      <c r="CY39" s="612"/>
      <c r="CZ39" s="625">
        <v>2.5</v>
      </c>
      <c r="DA39" s="626"/>
      <c r="DB39" s="626"/>
      <c r="DC39" s="627"/>
      <c r="DD39" s="600">
        <v>1282055</v>
      </c>
      <c r="DE39" s="611"/>
      <c r="DF39" s="611"/>
      <c r="DG39" s="611"/>
      <c r="DH39" s="611"/>
      <c r="DI39" s="611"/>
      <c r="DJ39" s="611"/>
      <c r="DK39" s="612"/>
      <c r="DL39" s="600" t="s">
        <v>322</v>
      </c>
      <c r="DM39" s="611"/>
      <c r="DN39" s="611"/>
      <c r="DO39" s="611"/>
      <c r="DP39" s="611"/>
      <c r="DQ39" s="611"/>
      <c r="DR39" s="611"/>
      <c r="DS39" s="611"/>
      <c r="DT39" s="611"/>
      <c r="DU39" s="611"/>
      <c r="DV39" s="612"/>
      <c r="DW39" s="596"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1458136</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95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1729580</v>
      </c>
      <c r="CS40" s="592"/>
      <c r="CT40" s="592"/>
      <c r="CU40" s="592"/>
      <c r="CV40" s="592"/>
      <c r="CW40" s="592"/>
      <c r="CX40" s="592"/>
      <c r="CY40" s="593"/>
      <c r="CZ40" s="625">
        <v>3.2</v>
      </c>
      <c r="DA40" s="626"/>
      <c r="DB40" s="626"/>
      <c r="DC40" s="627"/>
      <c r="DD40" s="600">
        <v>3700</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2592668</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247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10970147</v>
      </c>
      <c r="CS42" s="592"/>
      <c r="CT42" s="592"/>
      <c r="CU42" s="592"/>
      <c r="CV42" s="592"/>
      <c r="CW42" s="592"/>
      <c r="CX42" s="592"/>
      <c r="CY42" s="593"/>
      <c r="CZ42" s="625">
        <v>20.6</v>
      </c>
      <c r="DA42" s="674"/>
      <c r="DB42" s="674"/>
      <c r="DC42" s="675"/>
      <c r="DD42" s="600">
        <v>1593340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112687</v>
      </c>
      <c r="CS43" s="611"/>
      <c r="CT43" s="611"/>
      <c r="CU43" s="611"/>
      <c r="CV43" s="611"/>
      <c r="CW43" s="611"/>
      <c r="CX43" s="611"/>
      <c r="CY43" s="612"/>
      <c r="CZ43" s="625">
        <v>0.2</v>
      </c>
      <c r="DA43" s="626"/>
      <c r="DB43" s="626"/>
      <c r="DC43" s="627"/>
      <c r="DD43" s="600">
        <v>112687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10841632</v>
      </c>
      <c r="CS44" s="592"/>
      <c r="CT44" s="592"/>
      <c r="CU44" s="592"/>
      <c r="CV44" s="592"/>
      <c r="CW44" s="592"/>
      <c r="CX44" s="592"/>
      <c r="CY44" s="593"/>
      <c r="CZ44" s="625">
        <v>20.399999999999999</v>
      </c>
      <c r="DA44" s="674"/>
      <c r="DB44" s="674"/>
      <c r="DC44" s="675"/>
      <c r="DD44" s="600">
        <v>1498050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4586957</v>
      </c>
      <c r="CS45" s="611"/>
      <c r="CT45" s="611"/>
      <c r="CU45" s="611"/>
      <c r="CV45" s="611"/>
      <c r="CW45" s="611"/>
      <c r="CX45" s="611"/>
      <c r="CY45" s="612"/>
      <c r="CZ45" s="625">
        <v>8.6</v>
      </c>
      <c r="DA45" s="626"/>
      <c r="DB45" s="626"/>
      <c r="DC45" s="627"/>
      <c r="DD45" s="600">
        <v>151147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6221158</v>
      </c>
      <c r="CS46" s="592"/>
      <c r="CT46" s="592"/>
      <c r="CU46" s="592"/>
      <c r="CV46" s="592"/>
      <c r="CW46" s="592"/>
      <c r="CX46" s="592"/>
      <c r="CY46" s="593"/>
      <c r="CZ46" s="625">
        <v>11.7</v>
      </c>
      <c r="DA46" s="674"/>
      <c r="DB46" s="674"/>
      <c r="DC46" s="675"/>
      <c r="DD46" s="600">
        <v>1338686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128515</v>
      </c>
      <c r="CS47" s="611"/>
      <c r="CT47" s="611"/>
      <c r="CU47" s="611"/>
      <c r="CV47" s="611"/>
      <c r="CW47" s="611"/>
      <c r="CX47" s="611"/>
      <c r="CY47" s="612"/>
      <c r="CZ47" s="625">
        <v>0.2</v>
      </c>
      <c r="DA47" s="626"/>
      <c r="DB47" s="626"/>
      <c r="DC47" s="627"/>
      <c r="DD47" s="600">
        <v>95290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53271408</v>
      </c>
      <c r="CS49" s="659"/>
      <c r="CT49" s="659"/>
      <c r="CU49" s="659"/>
      <c r="CV49" s="659"/>
      <c r="CW49" s="659"/>
      <c r="CX49" s="659"/>
      <c r="CY49" s="686"/>
      <c r="CZ49" s="687">
        <v>100</v>
      </c>
      <c r="DA49" s="688"/>
      <c r="DB49" s="688"/>
      <c r="DC49" s="689"/>
      <c r="DD49" s="690">
        <v>31788462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56115</v>
      </c>
      <c r="R7" s="721"/>
      <c r="S7" s="721"/>
      <c r="T7" s="721"/>
      <c r="U7" s="721"/>
      <c r="V7" s="721">
        <v>53610</v>
      </c>
      <c r="W7" s="721"/>
      <c r="X7" s="721"/>
      <c r="Y7" s="721"/>
      <c r="Z7" s="721"/>
      <c r="AA7" s="721">
        <v>2506</v>
      </c>
      <c r="AB7" s="721"/>
      <c r="AC7" s="721"/>
      <c r="AD7" s="721"/>
      <c r="AE7" s="722"/>
      <c r="AF7" s="723">
        <v>2054</v>
      </c>
      <c r="AG7" s="724"/>
      <c r="AH7" s="724"/>
      <c r="AI7" s="724"/>
      <c r="AJ7" s="725"/>
      <c r="AK7" s="760">
        <v>2013</v>
      </c>
      <c r="AL7" s="761"/>
      <c r="AM7" s="761"/>
      <c r="AN7" s="761"/>
      <c r="AO7" s="761"/>
      <c r="AP7" s="761">
        <v>47789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0</v>
      </c>
      <c r="CI7" s="758"/>
      <c r="CJ7" s="758"/>
      <c r="CK7" s="758"/>
      <c r="CL7" s="759"/>
      <c r="CM7" s="757">
        <v>3</v>
      </c>
      <c r="CN7" s="758"/>
      <c r="CO7" s="758"/>
      <c r="CP7" s="758"/>
      <c r="CQ7" s="759"/>
      <c r="CR7" s="757">
        <v>3</v>
      </c>
      <c r="CS7" s="758"/>
      <c r="CT7" s="758"/>
      <c r="CU7" s="758"/>
      <c r="CV7" s="759"/>
      <c r="CW7" s="757">
        <v>88</v>
      </c>
      <c r="CX7" s="758"/>
      <c r="CY7" s="758"/>
      <c r="CZ7" s="758"/>
      <c r="DA7" s="759"/>
      <c r="DB7" s="757" t="s">
        <v>536</v>
      </c>
      <c r="DC7" s="758"/>
      <c r="DD7" s="758"/>
      <c r="DE7" s="758"/>
      <c r="DF7" s="759"/>
      <c r="DG7" s="757" t="s">
        <v>536</v>
      </c>
      <c r="DH7" s="758"/>
      <c r="DI7" s="758"/>
      <c r="DJ7" s="758"/>
      <c r="DK7" s="759"/>
      <c r="DL7" s="757" t="s">
        <v>536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238</v>
      </c>
      <c r="R8" s="745"/>
      <c r="S8" s="745"/>
      <c r="T8" s="745"/>
      <c r="U8" s="745"/>
      <c r="V8" s="745">
        <v>238</v>
      </c>
      <c r="W8" s="745"/>
      <c r="X8" s="745"/>
      <c r="Y8" s="745"/>
      <c r="Z8" s="745"/>
      <c r="AA8" s="745" t="s">
        <v>535</v>
      </c>
      <c r="AB8" s="745"/>
      <c r="AC8" s="745"/>
      <c r="AD8" s="745"/>
      <c r="AE8" s="746"/>
      <c r="AF8" s="747" t="s">
        <v>110</v>
      </c>
      <c r="AG8" s="748"/>
      <c r="AH8" s="748"/>
      <c r="AI8" s="748"/>
      <c r="AJ8" s="749"/>
      <c r="AK8" s="750">
        <v>238</v>
      </c>
      <c r="AL8" s="751"/>
      <c r="AM8" s="751"/>
      <c r="AN8" s="751"/>
      <c r="AO8" s="751"/>
      <c r="AP8" s="751">
        <v>4553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6</v>
      </c>
      <c r="CI8" s="768"/>
      <c r="CJ8" s="768"/>
      <c r="CK8" s="768"/>
      <c r="CL8" s="769"/>
      <c r="CM8" s="767">
        <v>383</v>
      </c>
      <c r="CN8" s="768"/>
      <c r="CO8" s="768"/>
      <c r="CP8" s="768"/>
      <c r="CQ8" s="769"/>
      <c r="CR8" s="767">
        <v>149</v>
      </c>
      <c r="CS8" s="768"/>
      <c r="CT8" s="768"/>
      <c r="CU8" s="768"/>
      <c r="CV8" s="769"/>
      <c r="CW8" s="767" t="s">
        <v>536</v>
      </c>
      <c r="CX8" s="768"/>
      <c r="CY8" s="768"/>
      <c r="CZ8" s="768"/>
      <c r="DA8" s="769"/>
      <c r="DB8" s="773" t="s">
        <v>553</v>
      </c>
      <c r="DC8" s="768"/>
      <c r="DD8" s="768"/>
      <c r="DE8" s="768"/>
      <c r="DF8" s="769"/>
      <c r="DG8" s="767" t="s">
        <v>536</v>
      </c>
      <c r="DH8" s="768"/>
      <c r="DI8" s="768"/>
      <c r="DJ8" s="768"/>
      <c r="DK8" s="769"/>
      <c r="DL8" s="767" t="s">
        <v>536</v>
      </c>
      <c r="DM8" s="768"/>
      <c r="DN8" s="768"/>
      <c r="DO8" s="768"/>
      <c r="DP8" s="769"/>
      <c r="DQ8" s="767" t="s">
        <v>536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2</v>
      </c>
      <c r="CI9" s="768"/>
      <c r="CJ9" s="768"/>
      <c r="CK9" s="768"/>
      <c r="CL9" s="769"/>
      <c r="CM9" s="767">
        <v>217</v>
      </c>
      <c r="CN9" s="768"/>
      <c r="CO9" s="768"/>
      <c r="CP9" s="768"/>
      <c r="CQ9" s="769"/>
      <c r="CR9" s="767">
        <v>1</v>
      </c>
      <c r="CS9" s="768"/>
      <c r="CT9" s="768"/>
      <c r="CU9" s="768"/>
      <c r="CV9" s="769"/>
      <c r="CW9" s="767" t="s">
        <v>536</v>
      </c>
      <c r="CX9" s="768"/>
      <c r="CY9" s="768"/>
      <c r="CZ9" s="768"/>
      <c r="DA9" s="769"/>
      <c r="DB9" s="767" t="s">
        <v>536</v>
      </c>
      <c r="DC9" s="768"/>
      <c r="DD9" s="768"/>
      <c r="DE9" s="768"/>
      <c r="DF9" s="769"/>
      <c r="DG9" s="767" t="s">
        <v>536</v>
      </c>
      <c r="DH9" s="768"/>
      <c r="DI9" s="768"/>
      <c r="DJ9" s="768"/>
      <c r="DK9" s="769"/>
      <c r="DL9" s="767" t="s">
        <v>536</v>
      </c>
      <c r="DM9" s="768"/>
      <c r="DN9" s="768"/>
      <c r="DO9" s="768"/>
      <c r="DP9" s="769"/>
      <c r="DQ9" s="767" t="s">
        <v>536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0</v>
      </c>
      <c r="CI10" s="768"/>
      <c r="CJ10" s="768"/>
      <c r="CK10" s="768"/>
      <c r="CL10" s="769"/>
      <c r="CM10" s="767">
        <v>90</v>
      </c>
      <c r="CN10" s="768"/>
      <c r="CO10" s="768"/>
      <c r="CP10" s="768"/>
      <c r="CQ10" s="769"/>
      <c r="CR10" s="767">
        <v>50</v>
      </c>
      <c r="CS10" s="768"/>
      <c r="CT10" s="768"/>
      <c r="CU10" s="768"/>
      <c r="CV10" s="769"/>
      <c r="CW10" s="767">
        <v>1</v>
      </c>
      <c r="CX10" s="768"/>
      <c r="CY10" s="768"/>
      <c r="CZ10" s="768"/>
      <c r="DA10" s="769"/>
      <c r="DB10" s="767" t="s">
        <v>536</v>
      </c>
      <c r="DC10" s="768"/>
      <c r="DD10" s="768"/>
      <c r="DE10" s="768"/>
      <c r="DF10" s="769"/>
      <c r="DG10" s="767" t="s">
        <v>536</v>
      </c>
      <c r="DH10" s="768"/>
      <c r="DI10" s="768"/>
      <c r="DJ10" s="768"/>
      <c r="DK10" s="769"/>
      <c r="DL10" s="767" t="s">
        <v>536</v>
      </c>
      <c r="DM10" s="768"/>
      <c r="DN10" s="768"/>
      <c r="DO10" s="768"/>
      <c r="DP10" s="769"/>
      <c r="DQ10" s="767" t="s">
        <v>536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67">
        <v>1</v>
      </c>
      <c r="CI11" s="768"/>
      <c r="CJ11" s="768"/>
      <c r="CK11" s="768"/>
      <c r="CL11" s="769"/>
      <c r="CM11" s="767">
        <v>9</v>
      </c>
      <c r="CN11" s="768"/>
      <c r="CO11" s="768"/>
      <c r="CP11" s="768"/>
      <c r="CQ11" s="769"/>
      <c r="CR11" s="767">
        <v>30</v>
      </c>
      <c r="CS11" s="768"/>
      <c r="CT11" s="768"/>
      <c r="CU11" s="768"/>
      <c r="CV11" s="769"/>
      <c r="CW11" s="767" t="s">
        <v>536</v>
      </c>
      <c r="CX11" s="768"/>
      <c r="CY11" s="768"/>
      <c r="CZ11" s="768"/>
      <c r="DA11" s="769"/>
      <c r="DB11" s="767" t="s">
        <v>536</v>
      </c>
      <c r="DC11" s="768"/>
      <c r="DD11" s="768"/>
      <c r="DE11" s="768"/>
      <c r="DF11" s="769"/>
      <c r="DG11" s="767" t="s">
        <v>536</v>
      </c>
      <c r="DH11" s="768"/>
      <c r="DI11" s="768"/>
      <c r="DJ11" s="768"/>
      <c r="DK11" s="769"/>
      <c r="DL11" s="767" t="s">
        <v>536</v>
      </c>
      <c r="DM11" s="768"/>
      <c r="DN11" s="768"/>
      <c r="DO11" s="768"/>
      <c r="DP11" s="769"/>
      <c r="DQ11" s="767" t="s">
        <v>546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366</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7" t="s">
        <v>368</v>
      </c>
      <c r="C23" s="778"/>
      <c r="D23" s="778"/>
      <c r="E23" s="778"/>
      <c r="F23" s="778"/>
      <c r="G23" s="778"/>
      <c r="H23" s="778"/>
      <c r="I23" s="778"/>
      <c r="J23" s="778"/>
      <c r="K23" s="778"/>
      <c r="L23" s="778"/>
      <c r="M23" s="778"/>
      <c r="N23" s="778"/>
      <c r="O23" s="778"/>
      <c r="P23" s="779"/>
      <c r="Q23" s="780">
        <v>56115</v>
      </c>
      <c r="R23" s="781"/>
      <c r="S23" s="781"/>
      <c r="T23" s="781"/>
      <c r="U23" s="781"/>
      <c r="V23" s="781">
        <v>53610</v>
      </c>
      <c r="W23" s="781"/>
      <c r="X23" s="781"/>
      <c r="Y23" s="781"/>
      <c r="Z23" s="781"/>
      <c r="AA23" s="781">
        <v>2506</v>
      </c>
      <c r="AB23" s="781"/>
      <c r="AC23" s="781"/>
      <c r="AD23" s="781"/>
      <c r="AE23" s="782"/>
      <c r="AF23" s="783">
        <v>2054</v>
      </c>
      <c r="AG23" s="781"/>
      <c r="AH23" s="781"/>
      <c r="AI23" s="781"/>
      <c r="AJ23" s="784"/>
      <c r="AK23" s="785"/>
      <c r="AL23" s="786"/>
      <c r="AM23" s="786"/>
      <c r="AN23" s="786"/>
      <c r="AO23" s="786"/>
      <c r="AP23" s="781">
        <v>52342</v>
      </c>
      <c r="AQ23" s="781"/>
      <c r="AR23" s="781"/>
      <c r="AS23" s="781"/>
      <c r="AT23" s="781"/>
      <c r="AU23" s="787"/>
      <c r="AV23" s="787"/>
      <c r="AW23" s="787"/>
      <c r="AX23" s="787"/>
      <c r="AY23" s="788"/>
      <c r="AZ23" s="796" t="s">
        <v>110</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5" t="s">
        <v>369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9" t="s">
        <v>374</v>
      </c>
      <c r="AG26" s="800"/>
      <c r="AH26" s="800"/>
      <c r="AI26" s="800"/>
      <c r="AJ26" s="801"/>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9">
        <v>16115</v>
      </c>
      <c r="R28" s="810"/>
      <c r="S28" s="810"/>
      <c r="T28" s="810"/>
      <c r="U28" s="810"/>
      <c r="V28" s="810">
        <v>16103</v>
      </c>
      <c r="W28" s="810"/>
      <c r="X28" s="810"/>
      <c r="Y28" s="810"/>
      <c r="Z28" s="810"/>
      <c r="AA28" s="810">
        <v>12</v>
      </c>
      <c r="AB28" s="810"/>
      <c r="AC28" s="810"/>
      <c r="AD28" s="810"/>
      <c r="AE28" s="811"/>
      <c r="AF28" s="812">
        <v>12</v>
      </c>
      <c r="AG28" s="810"/>
      <c r="AH28" s="810"/>
      <c r="AI28" s="810"/>
      <c r="AJ28" s="813"/>
      <c r="AK28" s="814">
        <v>1458</v>
      </c>
      <c r="AL28" s="805"/>
      <c r="AM28" s="805"/>
      <c r="AN28" s="805"/>
      <c r="AO28" s="805"/>
      <c r="AP28" s="805" t="s">
        <v>536</v>
      </c>
      <c r="AQ28" s="805"/>
      <c r="AR28" s="805"/>
      <c r="AS28" s="805"/>
      <c r="AT28" s="805"/>
      <c r="AU28" s="805" t="s">
        <v>536</v>
      </c>
      <c r="AV28" s="805"/>
      <c r="AW28" s="805"/>
      <c r="AX28" s="805"/>
      <c r="AY28" s="805"/>
      <c r="AZ28" s="806"/>
      <c r="BA28" s="806"/>
      <c r="BB28" s="806"/>
      <c r="BC28" s="806"/>
      <c r="BD28" s="806"/>
      <c r="BE28" s="807"/>
      <c r="BF28" s="807"/>
      <c r="BG28" s="807"/>
      <c r="BH28" s="807"/>
      <c r="BI28" s="808"/>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8776</v>
      </c>
      <c r="R29" s="745"/>
      <c r="S29" s="745"/>
      <c r="T29" s="745"/>
      <c r="U29" s="745"/>
      <c r="V29" s="745">
        <v>8760</v>
      </c>
      <c r="W29" s="745"/>
      <c r="X29" s="745"/>
      <c r="Y29" s="745"/>
      <c r="Z29" s="745"/>
      <c r="AA29" s="745">
        <v>16</v>
      </c>
      <c r="AB29" s="745"/>
      <c r="AC29" s="745"/>
      <c r="AD29" s="745"/>
      <c r="AE29" s="746"/>
      <c r="AF29" s="747">
        <v>16</v>
      </c>
      <c r="AG29" s="748"/>
      <c r="AH29" s="748"/>
      <c r="AI29" s="748"/>
      <c r="AJ29" s="749"/>
      <c r="AK29" s="817">
        <v>1277</v>
      </c>
      <c r="AL29" s="818"/>
      <c r="AM29" s="818"/>
      <c r="AN29" s="818"/>
      <c r="AO29" s="818"/>
      <c r="AP29" s="818" t="s">
        <v>536</v>
      </c>
      <c r="AQ29" s="818"/>
      <c r="AR29" s="818"/>
      <c r="AS29" s="818"/>
      <c r="AT29" s="818"/>
      <c r="AU29" s="818" t="s">
        <v>537</v>
      </c>
      <c r="AV29" s="818"/>
      <c r="AW29" s="818"/>
      <c r="AX29" s="818"/>
      <c r="AY29" s="818"/>
      <c r="AZ29" s="819"/>
      <c r="BA29" s="819"/>
      <c r="BB29" s="819"/>
      <c r="BC29" s="819"/>
      <c r="BD29" s="819"/>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51</v>
      </c>
      <c r="R30" s="745"/>
      <c r="S30" s="745"/>
      <c r="T30" s="745"/>
      <c r="U30" s="745"/>
      <c r="V30" s="745">
        <v>50</v>
      </c>
      <c r="W30" s="745"/>
      <c r="X30" s="745"/>
      <c r="Y30" s="745"/>
      <c r="Z30" s="745"/>
      <c r="AA30" s="745">
        <v>1</v>
      </c>
      <c r="AB30" s="745"/>
      <c r="AC30" s="745"/>
      <c r="AD30" s="745"/>
      <c r="AE30" s="746"/>
      <c r="AF30" s="747">
        <v>1</v>
      </c>
      <c r="AG30" s="748"/>
      <c r="AH30" s="748"/>
      <c r="AI30" s="748"/>
      <c r="AJ30" s="749"/>
      <c r="AK30" s="817">
        <v>34</v>
      </c>
      <c r="AL30" s="818"/>
      <c r="AM30" s="818"/>
      <c r="AN30" s="818"/>
      <c r="AO30" s="818"/>
      <c r="AP30" s="818" t="s">
        <v>536</v>
      </c>
      <c r="AQ30" s="818"/>
      <c r="AR30" s="818"/>
      <c r="AS30" s="818"/>
      <c r="AT30" s="818"/>
      <c r="AU30" s="818" t="s">
        <v>536</v>
      </c>
      <c r="AV30" s="818"/>
      <c r="AW30" s="818"/>
      <c r="AX30" s="818"/>
      <c r="AY30" s="818"/>
      <c r="AZ30" s="819"/>
      <c r="BA30" s="819"/>
      <c r="BB30" s="819"/>
      <c r="BC30" s="819"/>
      <c r="BD30" s="819"/>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1332</v>
      </c>
      <c r="R31" s="745"/>
      <c r="S31" s="745"/>
      <c r="T31" s="745"/>
      <c r="U31" s="745"/>
      <c r="V31" s="745">
        <v>1330</v>
      </c>
      <c r="W31" s="745"/>
      <c r="X31" s="745"/>
      <c r="Y31" s="745"/>
      <c r="Z31" s="745"/>
      <c r="AA31" s="745">
        <v>2</v>
      </c>
      <c r="AB31" s="745"/>
      <c r="AC31" s="745"/>
      <c r="AD31" s="745"/>
      <c r="AE31" s="746"/>
      <c r="AF31" s="747">
        <v>2</v>
      </c>
      <c r="AG31" s="748"/>
      <c r="AH31" s="748"/>
      <c r="AI31" s="748"/>
      <c r="AJ31" s="749"/>
      <c r="AK31" s="817">
        <v>240</v>
      </c>
      <c r="AL31" s="818"/>
      <c r="AM31" s="818"/>
      <c r="AN31" s="818"/>
      <c r="AO31" s="818"/>
      <c r="AP31" s="818" t="s">
        <v>536</v>
      </c>
      <c r="AQ31" s="818"/>
      <c r="AR31" s="818"/>
      <c r="AS31" s="818"/>
      <c r="AT31" s="818"/>
      <c r="AU31" s="818" t="s">
        <v>536</v>
      </c>
      <c r="AV31" s="818"/>
      <c r="AW31" s="818"/>
      <c r="AX31" s="818"/>
      <c r="AY31" s="818"/>
      <c r="AZ31" s="819"/>
      <c r="BA31" s="819"/>
      <c r="BB31" s="819"/>
      <c r="BC31" s="819"/>
      <c r="BD31" s="819"/>
      <c r="BE31" s="815"/>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249</v>
      </c>
      <c r="R32" s="745"/>
      <c r="S32" s="745"/>
      <c r="T32" s="745"/>
      <c r="U32" s="745"/>
      <c r="V32" s="745">
        <v>249</v>
      </c>
      <c r="W32" s="745"/>
      <c r="X32" s="745"/>
      <c r="Y32" s="745"/>
      <c r="Z32" s="745"/>
      <c r="AA32" s="745">
        <v>0</v>
      </c>
      <c r="AB32" s="745"/>
      <c r="AC32" s="745"/>
      <c r="AD32" s="745"/>
      <c r="AE32" s="746"/>
      <c r="AF32" s="747">
        <v>0</v>
      </c>
      <c r="AG32" s="748"/>
      <c r="AH32" s="748"/>
      <c r="AI32" s="748"/>
      <c r="AJ32" s="749"/>
      <c r="AK32" s="817">
        <v>182</v>
      </c>
      <c r="AL32" s="818"/>
      <c r="AM32" s="818"/>
      <c r="AN32" s="818"/>
      <c r="AO32" s="818"/>
      <c r="AP32" s="818">
        <v>705</v>
      </c>
      <c r="AQ32" s="818"/>
      <c r="AR32" s="818"/>
      <c r="AS32" s="818"/>
      <c r="AT32" s="818"/>
      <c r="AU32" s="818">
        <v>445</v>
      </c>
      <c r="AV32" s="818"/>
      <c r="AW32" s="818"/>
      <c r="AX32" s="818"/>
      <c r="AY32" s="818"/>
      <c r="AZ32" s="819"/>
      <c r="BA32" s="819"/>
      <c r="BB32" s="819"/>
      <c r="BC32" s="819"/>
      <c r="BD32" s="819"/>
      <c r="BE32" s="815"/>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3240</v>
      </c>
      <c r="R33" s="745"/>
      <c r="S33" s="745"/>
      <c r="T33" s="745"/>
      <c r="U33" s="745"/>
      <c r="V33" s="745">
        <v>3033</v>
      </c>
      <c r="W33" s="745"/>
      <c r="X33" s="745"/>
      <c r="Y33" s="745"/>
      <c r="Z33" s="745"/>
      <c r="AA33" s="745">
        <v>207</v>
      </c>
      <c r="AB33" s="745"/>
      <c r="AC33" s="745"/>
      <c r="AD33" s="745"/>
      <c r="AE33" s="746"/>
      <c r="AF33" s="747">
        <v>3792</v>
      </c>
      <c r="AG33" s="748"/>
      <c r="AH33" s="748"/>
      <c r="AI33" s="748"/>
      <c r="AJ33" s="749"/>
      <c r="AK33" s="817" t="s">
        <v>536</v>
      </c>
      <c r="AL33" s="818"/>
      <c r="AM33" s="818"/>
      <c r="AN33" s="818"/>
      <c r="AO33" s="818"/>
      <c r="AP33" s="818">
        <v>6284</v>
      </c>
      <c r="AQ33" s="818"/>
      <c r="AR33" s="818"/>
      <c r="AS33" s="818"/>
      <c r="AT33" s="818"/>
      <c r="AU33" s="818" t="s">
        <v>536</v>
      </c>
      <c r="AV33" s="818"/>
      <c r="AW33" s="818"/>
      <c r="AX33" s="818"/>
      <c r="AY33" s="818"/>
      <c r="AZ33" s="819"/>
      <c r="BA33" s="819"/>
      <c r="BB33" s="819"/>
      <c r="BC33" s="819"/>
      <c r="BD33" s="819"/>
      <c r="BE33" s="815" t="s">
        <v>385</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6197</v>
      </c>
      <c r="R34" s="745"/>
      <c r="S34" s="745"/>
      <c r="T34" s="745"/>
      <c r="U34" s="745"/>
      <c r="V34" s="745">
        <v>6149</v>
      </c>
      <c r="W34" s="745"/>
      <c r="X34" s="745"/>
      <c r="Y34" s="745"/>
      <c r="Z34" s="745"/>
      <c r="AA34" s="745">
        <v>48</v>
      </c>
      <c r="AB34" s="745"/>
      <c r="AC34" s="745"/>
      <c r="AD34" s="745"/>
      <c r="AE34" s="746"/>
      <c r="AF34" s="747">
        <v>2</v>
      </c>
      <c r="AG34" s="748"/>
      <c r="AH34" s="748"/>
      <c r="AI34" s="748"/>
      <c r="AJ34" s="749"/>
      <c r="AK34" s="817">
        <v>1787</v>
      </c>
      <c r="AL34" s="818"/>
      <c r="AM34" s="818"/>
      <c r="AN34" s="818"/>
      <c r="AO34" s="818"/>
      <c r="AP34" s="818">
        <v>23588</v>
      </c>
      <c r="AQ34" s="818"/>
      <c r="AR34" s="818"/>
      <c r="AS34" s="818"/>
      <c r="AT34" s="818"/>
      <c r="AU34" s="818">
        <v>17078</v>
      </c>
      <c r="AV34" s="818"/>
      <c r="AW34" s="818"/>
      <c r="AX34" s="818"/>
      <c r="AY34" s="818"/>
      <c r="AZ34" s="819"/>
      <c r="BA34" s="819"/>
      <c r="BB34" s="819"/>
      <c r="BC34" s="819"/>
      <c r="BD34" s="819"/>
      <c r="BE34" s="815" t="s">
        <v>387</v>
      </c>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3</v>
      </c>
      <c r="R35" s="745"/>
      <c r="S35" s="745"/>
      <c r="T35" s="745"/>
      <c r="U35" s="745"/>
      <c r="V35" s="745">
        <v>3</v>
      </c>
      <c r="W35" s="745"/>
      <c r="X35" s="745"/>
      <c r="Y35" s="745"/>
      <c r="Z35" s="745"/>
      <c r="AA35" s="745">
        <v>0</v>
      </c>
      <c r="AB35" s="745"/>
      <c r="AC35" s="745"/>
      <c r="AD35" s="745"/>
      <c r="AE35" s="746"/>
      <c r="AF35" s="747">
        <v>0</v>
      </c>
      <c r="AG35" s="748"/>
      <c r="AH35" s="748"/>
      <c r="AI35" s="748"/>
      <c r="AJ35" s="749"/>
      <c r="AK35" s="817">
        <v>3</v>
      </c>
      <c r="AL35" s="818"/>
      <c r="AM35" s="818"/>
      <c r="AN35" s="818"/>
      <c r="AO35" s="818"/>
      <c r="AP35" s="818" t="s">
        <v>536</v>
      </c>
      <c r="AQ35" s="818"/>
      <c r="AR35" s="818"/>
      <c r="AS35" s="818"/>
      <c r="AT35" s="818"/>
      <c r="AU35" s="818" t="s">
        <v>536</v>
      </c>
      <c r="AV35" s="818"/>
      <c r="AW35" s="818"/>
      <c r="AX35" s="818"/>
      <c r="AY35" s="818"/>
      <c r="AZ35" s="819"/>
      <c r="BA35" s="819"/>
      <c r="BB35" s="819"/>
      <c r="BC35" s="819"/>
      <c r="BD35" s="819"/>
      <c r="BE35" s="815" t="s">
        <v>387</v>
      </c>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153</v>
      </c>
      <c r="R36" s="745"/>
      <c r="S36" s="745"/>
      <c r="T36" s="745"/>
      <c r="U36" s="745"/>
      <c r="V36" s="745">
        <v>153</v>
      </c>
      <c r="W36" s="745"/>
      <c r="X36" s="745"/>
      <c r="Y36" s="745"/>
      <c r="Z36" s="745"/>
      <c r="AA36" s="745">
        <v>0</v>
      </c>
      <c r="AB36" s="745"/>
      <c r="AC36" s="745"/>
      <c r="AD36" s="745"/>
      <c r="AE36" s="746"/>
      <c r="AF36" s="747">
        <v>0</v>
      </c>
      <c r="AG36" s="748"/>
      <c r="AH36" s="748"/>
      <c r="AI36" s="748"/>
      <c r="AJ36" s="749"/>
      <c r="AK36" s="817">
        <v>63</v>
      </c>
      <c r="AL36" s="818"/>
      <c r="AM36" s="818"/>
      <c r="AN36" s="818"/>
      <c r="AO36" s="818"/>
      <c r="AP36" s="818">
        <v>356</v>
      </c>
      <c r="AQ36" s="818"/>
      <c r="AR36" s="818"/>
      <c r="AS36" s="818"/>
      <c r="AT36" s="818"/>
      <c r="AU36" s="818">
        <v>356</v>
      </c>
      <c r="AV36" s="818"/>
      <c r="AW36" s="818"/>
      <c r="AX36" s="818"/>
      <c r="AY36" s="818"/>
      <c r="AZ36" s="819"/>
      <c r="BA36" s="819"/>
      <c r="BB36" s="819"/>
      <c r="BC36" s="819"/>
      <c r="BD36" s="819"/>
      <c r="BE36" s="815" t="s">
        <v>387</v>
      </c>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119</v>
      </c>
      <c r="R37" s="745"/>
      <c r="S37" s="745"/>
      <c r="T37" s="745"/>
      <c r="U37" s="745"/>
      <c r="V37" s="745">
        <v>119</v>
      </c>
      <c r="W37" s="745"/>
      <c r="X37" s="745"/>
      <c r="Y37" s="745"/>
      <c r="Z37" s="745"/>
      <c r="AA37" s="745">
        <v>0</v>
      </c>
      <c r="AB37" s="745"/>
      <c r="AC37" s="745"/>
      <c r="AD37" s="745"/>
      <c r="AE37" s="746"/>
      <c r="AF37" s="747" t="s">
        <v>110</v>
      </c>
      <c r="AG37" s="748"/>
      <c r="AH37" s="748"/>
      <c r="AI37" s="748"/>
      <c r="AJ37" s="749"/>
      <c r="AK37" s="817">
        <v>101</v>
      </c>
      <c r="AL37" s="818"/>
      <c r="AM37" s="818"/>
      <c r="AN37" s="818"/>
      <c r="AO37" s="818"/>
      <c r="AP37" s="818">
        <v>52</v>
      </c>
      <c r="AQ37" s="818"/>
      <c r="AR37" s="818"/>
      <c r="AS37" s="818"/>
      <c r="AT37" s="818"/>
      <c r="AU37" s="818">
        <v>52</v>
      </c>
      <c r="AV37" s="818"/>
      <c r="AW37" s="818"/>
      <c r="AX37" s="818"/>
      <c r="AY37" s="818"/>
      <c r="AZ37" s="819"/>
      <c r="BA37" s="819"/>
      <c r="BB37" s="819"/>
      <c r="BC37" s="819"/>
      <c r="BD37" s="819"/>
      <c r="BE37" s="815" t="s">
        <v>387</v>
      </c>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391</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7" t="s">
        <v>392</v>
      </c>
      <c r="C63" s="778"/>
      <c r="D63" s="778"/>
      <c r="E63" s="778"/>
      <c r="F63" s="778"/>
      <c r="G63" s="778"/>
      <c r="H63" s="778"/>
      <c r="I63" s="778"/>
      <c r="J63" s="778"/>
      <c r="K63" s="778"/>
      <c r="L63" s="778"/>
      <c r="M63" s="778"/>
      <c r="N63" s="778"/>
      <c r="O63" s="778"/>
      <c r="P63" s="779"/>
      <c r="Q63" s="825"/>
      <c r="R63" s="826"/>
      <c r="S63" s="826"/>
      <c r="T63" s="826"/>
      <c r="U63" s="826"/>
      <c r="V63" s="826"/>
      <c r="W63" s="826"/>
      <c r="X63" s="826"/>
      <c r="Y63" s="826"/>
      <c r="Z63" s="826"/>
      <c r="AA63" s="826"/>
      <c r="AB63" s="826"/>
      <c r="AC63" s="826"/>
      <c r="AD63" s="826"/>
      <c r="AE63" s="827"/>
      <c r="AF63" s="828">
        <v>3825</v>
      </c>
      <c r="AG63" s="829"/>
      <c r="AH63" s="829"/>
      <c r="AI63" s="829"/>
      <c r="AJ63" s="830"/>
      <c r="AK63" s="831"/>
      <c r="AL63" s="826"/>
      <c r="AM63" s="826"/>
      <c r="AN63" s="826"/>
      <c r="AO63" s="826"/>
      <c r="AP63" s="829">
        <v>30985</v>
      </c>
      <c r="AQ63" s="829"/>
      <c r="AR63" s="829"/>
      <c r="AS63" s="829"/>
      <c r="AT63" s="829"/>
      <c r="AU63" s="829">
        <v>17931</v>
      </c>
      <c r="AV63" s="829"/>
      <c r="AW63" s="829"/>
      <c r="AX63" s="829"/>
      <c r="AY63" s="829"/>
      <c r="AZ63" s="833"/>
      <c r="BA63" s="833"/>
      <c r="BB63" s="833"/>
      <c r="BC63" s="833"/>
      <c r="BD63" s="833"/>
      <c r="BE63" s="834"/>
      <c r="BF63" s="834"/>
      <c r="BG63" s="834"/>
      <c r="BH63" s="834"/>
      <c r="BI63" s="835"/>
      <c r="BJ63" s="836" t="s">
        <v>110</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9" t="s">
        <v>374</v>
      </c>
      <c r="AG66" s="800"/>
      <c r="AH66" s="800"/>
      <c r="AI66" s="800"/>
      <c r="AJ66" s="840"/>
      <c r="AK66" s="703" t="s">
        <v>375</v>
      </c>
      <c r="AL66" s="727"/>
      <c r="AM66" s="727"/>
      <c r="AN66" s="727"/>
      <c r="AO66" s="728"/>
      <c r="AP66" s="703" t="s">
        <v>376</v>
      </c>
      <c r="AQ66" s="704"/>
      <c r="AR66" s="704"/>
      <c r="AS66" s="704"/>
      <c r="AT66" s="705"/>
      <c r="AU66" s="703" t="s">
        <v>395</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3"/>
      <c r="AH67" s="803"/>
      <c r="AI67" s="803"/>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538</v>
      </c>
      <c r="C68" s="857"/>
      <c r="D68" s="857"/>
      <c r="E68" s="857"/>
      <c r="F68" s="857"/>
      <c r="G68" s="857"/>
      <c r="H68" s="857"/>
      <c r="I68" s="857"/>
      <c r="J68" s="857"/>
      <c r="K68" s="857"/>
      <c r="L68" s="857"/>
      <c r="M68" s="857"/>
      <c r="N68" s="857"/>
      <c r="O68" s="857"/>
      <c r="P68" s="858"/>
      <c r="Q68" s="859">
        <v>30422</v>
      </c>
      <c r="R68" s="853"/>
      <c r="S68" s="853"/>
      <c r="T68" s="853"/>
      <c r="U68" s="853"/>
      <c r="V68" s="853">
        <v>30397</v>
      </c>
      <c r="W68" s="853"/>
      <c r="X68" s="853"/>
      <c r="Y68" s="853"/>
      <c r="Z68" s="853"/>
      <c r="AA68" s="853">
        <v>26</v>
      </c>
      <c r="AB68" s="853"/>
      <c r="AC68" s="853"/>
      <c r="AD68" s="853"/>
      <c r="AE68" s="853"/>
      <c r="AF68" s="853">
        <v>26</v>
      </c>
      <c r="AG68" s="853"/>
      <c r="AH68" s="853"/>
      <c r="AI68" s="853"/>
      <c r="AJ68" s="853"/>
      <c r="AK68" s="853">
        <v>740</v>
      </c>
      <c r="AL68" s="853"/>
      <c r="AM68" s="853"/>
      <c r="AN68" s="853"/>
      <c r="AO68" s="853"/>
      <c r="AP68" s="853" t="s">
        <v>536</v>
      </c>
      <c r="AQ68" s="853"/>
      <c r="AR68" s="853"/>
      <c r="AS68" s="853"/>
      <c r="AT68" s="853"/>
      <c r="AU68" s="853" t="s">
        <v>536</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4" t="s">
        <v>539</v>
      </c>
      <c r="C69" s="861"/>
      <c r="D69" s="861"/>
      <c r="E69" s="861"/>
      <c r="F69" s="861"/>
      <c r="G69" s="861"/>
      <c r="H69" s="861"/>
      <c r="I69" s="861"/>
      <c r="J69" s="861"/>
      <c r="K69" s="861"/>
      <c r="L69" s="861"/>
      <c r="M69" s="861"/>
      <c r="N69" s="861"/>
      <c r="O69" s="861"/>
      <c r="P69" s="862"/>
      <c r="Q69" s="863">
        <v>221</v>
      </c>
      <c r="R69" s="818"/>
      <c r="S69" s="818"/>
      <c r="T69" s="818"/>
      <c r="U69" s="818"/>
      <c r="V69" s="818">
        <v>221</v>
      </c>
      <c r="W69" s="818"/>
      <c r="X69" s="818"/>
      <c r="Y69" s="818"/>
      <c r="Z69" s="818"/>
      <c r="AA69" s="818">
        <v>1</v>
      </c>
      <c r="AB69" s="818"/>
      <c r="AC69" s="818"/>
      <c r="AD69" s="818"/>
      <c r="AE69" s="818"/>
      <c r="AF69" s="818">
        <v>1</v>
      </c>
      <c r="AG69" s="818"/>
      <c r="AH69" s="818"/>
      <c r="AI69" s="818"/>
      <c r="AJ69" s="818"/>
      <c r="AK69" s="818">
        <v>57</v>
      </c>
      <c r="AL69" s="818"/>
      <c r="AM69" s="818"/>
      <c r="AN69" s="818"/>
      <c r="AO69" s="818"/>
      <c r="AP69" s="818" t="s">
        <v>536</v>
      </c>
      <c r="AQ69" s="818"/>
      <c r="AR69" s="818"/>
      <c r="AS69" s="818"/>
      <c r="AT69" s="818"/>
      <c r="AU69" s="818" t="s">
        <v>546</v>
      </c>
      <c r="AV69" s="818"/>
      <c r="AW69" s="818"/>
      <c r="AX69" s="818"/>
      <c r="AY69" s="818"/>
      <c r="AZ69" s="865"/>
      <c r="BA69" s="865"/>
      <c r="BB69" s="865"/>
      <c r="BC69" s="865"/>
      <c r="BD69" s="866"/>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540</v>
      </c>
      <c r="C70" s="861"/>
      <c r="D70" s="861"/>
      <c r="E70" s="861"/>
      <c r="F70" s="861"/>
      <c r="G70" s="861"/>
      <c r="H70" s="861"/>
      <c r="I70" s="861"/>
      <c r="J70" s="861"/>
      <c r="K70" s="861"/>
      <c r="L70" s="861"/>
      <c r="M70" s="861"/>
      <c r="N70" s="861"/>
      <c r="O70" s="861"/>
      <c r="P70" s="862"/>
      <c r="Q70" s="863">
        <v>511</v>
      </c>
      <c r="R70" s="818"/>
      <c r="S70" s="818"/>
      <c r="T70" s="818"/>
      <c r="U70" s="818"/>
      <c r="V70" s="818">
        <v>343</v>
      </c>
      <c r="W70" s="818"/>
      <c r="X70" s="818"/>
      <c r="Y70" s="818"/>
      <c r="Z70" s="818"/>
      <c r="AA70" s="818">
        <v>168</v>
      </c>
      <c r="AB70" s="818"/>
      <c r="AC70" s="818"/>
      <c r="AD70" s="818"/>
      <c r="AE70" s="818"/>
      <c r="AF70" s="818">
        <v>168</v>
      </c>
      <c r="AG70" s="818"/>
      <c r="AH70" s="818"/>
      <c r="AI70" s="818"/>
      <c r="AJ70" s="818"/>
      <c r="AK70" s="818" t="s">
        <v>536</v>
      </c>
      <c r="AL70" s="818"/>
      <c r="AM70" s="818"/>
      <c r="AN70" s="818"/>
      <c r="AO70" s="818"/>
      <c r="AP70" s="818" t="s">
        <v>536</v>
      </c>
      <c r="AQ70" s="818"/>
      <c r="AR70" s="818"/>
      <c r="AS70" s="818"/>
      <c r="AT70" s="818"/>
      <c r="AU70" s="818" t="s">
        <v>547</v>
      </c>
      <c r="AV70" s="818"/>
      <c r="AW70" s="818"/>
      <c r="AX70" s="818"/>
      <c r="AY70" s="818"/>
      <c r="AZ70" s="865"/>
      <c r="BA70" s="865"/>
      <c r="BB70" s="865"/>
      <c r="BC70" s="865"/>
      <c r="BD70" s="866"/>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541</v>
      </c>
      <c r="C71" s="861"/>
      <c r="D71" s="861"/>
      <c r="E71" s="861"/>
      <c r="F71" s="861"/>
      <c r="G71" s="861"/>
      <c r="H71" s="861"/>
      <c r="I71" s="861"/>
      <c r="J71" s="861"/>
      <c r="K71" s="861"/>
      <c r="L71" s="861"/>
      <c r="M71" s="861"/>
      <c r="N71" s="861"/>
      <c r="O71" s="861"/>
      <c r="P71" s="862"/>
      <c r="Q71" s="863">
        <v>813</v>
      </c>
      <c r="R71" s="818"/>
      <c r="S71" s="818"/>
      <c r="T71" s="818"/>
      <c r="U71" s="818"/>
      <c r="V71" s="818">
        <v>808</v>
      </c>
      <c r="W71" s="818"/>
      <c r="X71" s="818"/>
      <c r="Y71" s="818"/>
      <c r="Z71" s="818"/>
      <c r="AA71" s="818">
        <v>5</v>
      </c>
      <c r="AB71" s="818"/>
      <c r="AC71" s="818"/>
      <c r="AD71" s="818"/>
      <c r="AE71" s="818"/>
      <c r="AF71" s="818">
        <v>5</v>
      </c>
      <c r="AG71" s="818"/>
      <c r="AH71" s="818"/>
      <c r="AI71" s="818"/>
      <c r="AJ71" s="818"/>
      <c r="AK71" s="818" t="s">
        <v>536</v>
      </c>
      <c r="AL71" s="818"/>
      <c r="AM71" s="818"/>
      <c r="AN71" s="818"/>
      <c r="AO71" s="818"/>
      <c r="AP71" s="818" t="s">
        <v>536</v>
      </c>
      <c r="AQ71" s="818"/>
      <c r="AR71" s="818"/>
      <c r="AS71" s="818"/>
      <c r="AT71" s="818"/>
      <c r="AU71" s="818" t="s">
        <v>536</v>
      </c>
      <c r="AV71" s="818"/>
      <c r="AW71" s="818"/>
      <c r="AX71" s="818"/>
      <c r="AY71" s="818"/>
      <c r="AZ71" s="865"/>
      <c r="BA71" s="865"/>
      <c r="BB71" s="865"/>
      <c r="BC71" s="865"/>
      <c r="BD71" s="866"/>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542</v>
      </c>
      <c r="C72" s="861"/>
      <c r="D72" s="861"/>
      <c r="E72" s="861"/>
      <c r="F72" s="861"/>
      <c r="G72" s="861"/>
      <c r="H72" s="861"/>
      <c r="I72" s="861"/>
      <c r="J72" s="861"/>
      <c r="K72" s="861"/>
      <c r="L72" s="861"/>
      <c r="M72" s="861"/>
      <c r="N72" s="861"/>
      <c r="O72" s="861"/>
      <c r="P72" s="862"/>
      <c r="Q72" s="863">
        <v>280749</v>
      </c>
      <c r="R72" s="818"/>
      <c r="S72" s="818"/>
      <c r="T72" s="818"/>
      <c r="U72" s="818"/>
      <c r="V72" s="818">
        <v>275112</v>
      </c>
      <c r="W72" s="818"/>
      <c r="X72" s="818"/>
      <c r="Y72" s="818"/>
      <c r="Z72" s="818"/>
      <c r="AA72" s="818">
        <v>5638</v>
      </c>
      <c r="AB72" s="818"/>
      <c r="AC72" s="818"/>
      <c r="AD72" s="818"/>
      <c r="AE72" s="818"/>
      <c r="AF72" s="818">
        <v>5638</v>
      </c>
      <c r="AG72" s="818"/>
      <c r="AH72" s="818"/>
      <c r="AI72" s="818"/>
      <c r="AJ72" s="818"/>
      <c r="AK72" s="818">
        <v>2361</v>
      </c>
      <c r="AL72" s="818"/>
      <c r="AM72" s="818"/>
      <c r="AN72" s="818"/>
      <c r="AO72" s="818"/>
      <c r="AP72" s="818" t="s">
        <v>536</v>
      </c>
      <c r="AQ72" s="818"/>
      <c r="AR72" s="818"/>
      <c r="AS72" s="818"/>
      <c r="AT72" s="818"/>
      <c r="AU72" s="818" t="s">
        <v>536</v>
      </c>
      <c r="AV72" s="818"/>
      <c r="AW72" s="818"/>
      <c r="AX72" s="81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543</v>
      </c>
      <c r="C73" s="861"/>
      <c r="D73" s="861"/>
      <c r="E73" s="861"/>
      <c r="F73" s="861"/>
      <c r="G73" s="861"/>
      <c r="H73" s="861"/>
      <c r="I73" s="861"/>
      <c r="J73" s="861"/>
      <c r="K73" s="861"/>
      <c r="L73" s="861"/>
      <c r="M73" s="861"/>
      <c r="N73" s="861"/>
      <c r="O73" s="861"/>
      <c r="P73" s="862"/>
      <c r="Q73" s="863">
        <v>696</v>
      </c>
      <c r="R73" s="818"/>
      <c r="S73" s="818"/>
      <c r="T73" s="818"/>
      <c r="U73" s="818"/>
      <c r="V73" s="818">
        <v>644</v>
      </c>
      <c r="W73" s="818"/>
      <c r="X73" s="818"/>
      <c r="Y73" s="818"/>
      <c r="Z73" s="818"/>
      <c r="AA73" s="818">
        <v>52</v>
      </c>
      <c r="AB73" s="818"/>
      <c r="AC73" s="818"/>
      <c r="AD73" s="818"/>
      <c r="AE73" s="818"/>
      <c r="AF73" s="818">
        <v>52</v>
      </c>
      <c r="AG73" s="818"/>
      <c r="AH73" s="818"/>
      <c r="AI73" s="818"/>
      <c r="AJ73" s="818"/>
      <c r="AK73" s="818" t="s">
        <v>536</v>
      </c>
      <c r="AL73" s="818"/>
      <c r="AM73" s="818"/>
      <c r="AN73" s="818"/>
      <c r="AO73" s="818"/>
      <c r="AP73" s="818">
        <v>1166</v>
      </c>
      <c r="AQ73" s="818"/>
      <c r="AR73" s="818"/>
      <c r="AS73" s="818"/>
      <c r="AT73" s="818"/>
      <c r="AU73" s="818">
        <v>44</v>
      </c>
      <c r="AV73" s="818"/>
      <c r="AW73" s="818"/>
      <c r="AX73" s="81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544</v>
      </c>
      <c r="C74" s="861"/>
      <c r="D74" s="861"/>
      <c r="E74" s="861"/>
      <c r="F74" s="861"/>
      <c r="G74" s="861"/>
      <c r="H74" s="861"/>
      <c r="I74" s="861"/>
      <c r="J74" s="861"/>
      <c r="K74" s="861"/>
      <c r="L74" s="861"/>
      <c r="M74" s="861"/>
      <c r="N74" s="861"/>
      <c r="O74" s="861"/>
      <c r="P74" s="862"/>
      <c r="Q74" s="863">
        <v>690</v>
      </c>
      <c r="R74" s="818"/>
      <c r="S74" s="818"/>
      <c r="T74" s="818"/>
      <c r="U74" s="818"/>
      <c r="V74" s="818">
        <v>635</v>
      </c>
      <c r="W74" s="818"/>
      <c r="X74" s="818"/>
      <c r="Y74" s="818"/>
      <c r="Z74" s="818"/>
      <c r="AA74" s="818">
        <v>54</v>
      </c>
      <c r="AB74" s="818"/>
      <c r="AC74" s="818"/>
      <c r="AD74" s="818"/>
      <c r="AE74" s="818"/>
      <c r="AF74" s="818">
        <v>54</v>
      </c>
      <c r="AG74" s="818"/>
      <c r="AH74" s="818"/>
      <c r="AI74" s="818"/>
      <c r="AJ74" s="818"/>
      <c r="AK74" s="818" t="s">
        <v>536</v>
      </c>
      <c r="AL74" s="818"/>
      <c r="AM74" s="818"/>
      <c r="AN74" s="818"/>
      <c r="AO74" s="818"/>
      <c r="AP74" s="818" t="s">
        <v>536</v>
      </c>
      <c r="AQ74" s="818"/>
      <c r="AR74" s="818"/>
      <c r="AS74" s="818"/>
      <c r="AT74" s="818"/>
      <c r="AU74" s="818" t="s">
        <v>536</v>
      </c>
      <c r="AV74" s="818"/>
      <c r="AW74" s="818"/>
      <c r="AX74" s="81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545</v>
      </c>
      <c r="C75" s="861"/>
      <c r="D75" s="861"/>
      <c r="E75" s="861"/>
      <c r="F75" s="861"/>
      <c r="G75" s="861"/>
      <c r="H75" s="861"/>
      <c r="I75" s="861"/>
      <c r="J75" s="861"/>
      <c r="K75" s="861"/>
      <c r="L75" s="861"/>
      <c r="M75" s="861"/>
      <c r="N75" s="861"/>
      <c r="O75" s="861"/>
      <c r="P75" s="862"/>
      <c r="Q75" s="867">
        <v>686</v>
      </c>
      <c r="R75" s="868"/>
      <c r="S75" s="868"/>
      <c r="T75" s="868"/>
      <c r="U75" s="817"/>
      <c r="V75" s="869">
        <v>491</v>
      </c>
      <c r="W75" s="868"/>
      <c r="X75" s="868"/>
      <c r="Y75" s="868"/>
      <c r="Z75" s="817"/>
      <c r="AA75" s="869">
        <v>194</v>
      </c>
      <c r="AB75" s="868"/>
      <c r="AC75" s="868"/>
      <c r="AD75" s="868"/>
      <c r="AE75" s="817"/>
      <c r="AF75" s="869">
        <v>194</v>
      </c>
      <c r="AG75" s="868"/>
      <c r="AH75" s="868"/>
      <c r="AI75" s="868"/>
      <c r="AJ75" s="817"/>
      <c r="AK75" s="869" t="s">
        <v>536</v>
      </c>
      <c r="AL75" s="868"/>
      <c r="AM75" s="868"/>
      <c r="AN75" s="868"/>
      <c r="AO75" s="817"/>
      <c r="AP75" s="869" t="s">
        <v>536</v>
      </c>
      <c r="AQ75" s="868"/>
      <c r="AR75" s="868"/>
      <c r="AS75" s="868"/>
      <c r="AT75" s="817"/>
      <c r="AU75" s="869" t="s">
        <v>536</v>
      </c>
      <c r="AV75" s="868"/>
      <c r="AW75" s="868"/>
      <c r="AX75" s="868"/>
      <c r="AY75" s="817"/>
      <c r="AZ75" s="865"/>
      <c r="BA75" s="865"/>
      <c r="BB75" s="865"/>
      <c r="BC75" s="865"/>
      <c r="BD75" s="866"/>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7"/>
      <c r="R76" s="868"/>
      <c r="S76" s="868"/>
      <c r="T76" s="868"/>
      <c r="U76" s="817"/>
      <c r="V76" s="869"/>
      <c r="W76" s="868"/>
      <c r="X76" s="868"/>
      <c r="Y76" s="868"/>
      <c r="Z76" s="817"/>
      <c r="AA76" s="869"/>
      <c r="AB76" s="868"/>
      <c r="AC76" s="868"/>
      <c r="AD76" s="868"/>
      <c r="AE76" s="817"/>
      <c r="AF76" s="869"/>
      <c r="AG76" s="868"/>
      <c r="AH76" s="868"/>
      <c r="AI76" s="868"/>
      <c r="AJ76" s="817"/>
      <c r="AK76" s="869"/>
      <c r="AL76" s="868"/>
      <c r="AM76" s="868"/>
      <c r="AN76" s="868"/>
      <c r="AO76" s="817"/>
      <c r="AP76" s="869"/>
      <c r="AQ76" s="868"/>
      <c r="AR76" s="868"/>
      <c r="AS76" s="868"/>
      <c r="AT76" s="817"/>
      <c r="AU76" s="869"/>
      <c r="AV76" s="868"/>
      <c r="AW76" s="868"/>
      <c r="AX76" s="868"/>
      <c r="AY76" s="817"/>
      <c r="AZ76" s="865"/>
      <c r="BA76" s="865"/>
      <c r="BB76" s="865"/>
      <c r="BC76" s="865"/>
      <c r="BD76" s="866"/>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7"/>
      <c r="R77" s="868"/>
      <c r="S77" s="868"/>
      <c r="T77" s="868"/>
      <c r="U77" s="817"/>
      <c r="V77" s="869"/>
      <c r="W77" s="868"/>
      <c r="X77" s="868"/>
      <c r="Y77" s="868"/>
      <c r="Z77" s="817"/>
      <c r="AA77" s="869"/>
      <c r="AB77" s="868"/>
      <c r="AC77" s="868"/>
      <c r="AD77" s="868"/>
      <c r="AE77" s="817"/>
      <c r="AF77" s="869"/>
      <c r="AG77" s="868"/>
      <c r="AH77" s="868"/>
      <c r="AI77" s="868"/>
      <c r="AJ77" s="817"/>
      <c r="AK77" s="869"/>
      <c r="AL77" s="868"/>
      <c r="AM77" s="868"/>
      <c r="AN77" s="868"/>
      <c r="AO77" s="817"/>
      <c r="AP77" s="869"/>
      <c r="AQ77" s="868"/>
      <c r="AR77" s="868"/>
      <c r="AS77" s="868"/>
      <c r="AT77" s="817"/>
      <c r="AU77" s="869"/>
      <c r="AV77" s="868"/>
      <c r="AW77" s="868"/>
      <c r="AX77" s="868"/>
      <c r="AY77" s="817"/>
      <c r="AZ77" s="865"/>
      <c r="BA77" s="865"/>
      <c r="BB77" s="865"/>
      <c r="BC77" s="865"/>
      <c r="BD77" s="866"/>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5"/>
      <c r="BA78" s="865"/>
      <c r="BB78" s="865"/>
      <c r="BC78" s="865"/>
      <c r="BD78" s="866"/>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5"/>
      <c r="BA79" s="865"/>
      <c r="BB79" s="865"/>
      <c r="BC79" s="865"/>
      <c r="BD79" s="866"/>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5"/>
      <c r="BA80" s="865"/>
      <c r="BB80" s="865"/>
      <c r="BC80" s="865"/>
      <c r="BD80" s="866"/>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5"/>
      <c r="BA81" s="865"/>
      <c r="BB81" s="865"/>
      <c r="BC81" s="865"/>
      <c r="BD81" s="866"/>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5"/>
      <c r="BA82" s="865"/>
      <c r="BB82" s="865"/>
      <c r="BC82" s="865"/>
      <c r="BD82" s="866"/>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5"/>
      <c r="BA83" s="865"/>
      <c r="BB83" s="865"/>
      <c r="BC83" s="865"/>
      <c r="BD83" s="866"/>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5"/>
      <c r="BA84" s="865"/>
      <c r="BB84" s="865"/>
      <c r="BC84" s="865"/>
      <c r="BD84" s="866"/>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5"/>
      <c r="BA85" s="865"/>
      <c r="BB85" s="865"/>
      <c r="BC85" s="865"/>
      <c r="BD85" s="866"/>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5"/>
      <c r="BA86" s="865"/>
      <c r="BB86" s="865"/>
      <c r="BC86" s="865"/>
      <c r="BD86" s="866"/>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367</v>
      </c>
      <c r="B88" s="777" t="s">
        <v>396</v>
      </c>
      <c r="C88" s="778"/>
      <c r="D88" s="778"/>
      <c r="E88" s="778"/>
      <c r="F88" s="778"/>
      <c r="G88" s="778"/>
      <c r="H88" s="778"/>
      <c r="I88" s="778"/>
      <c r="J88" s="778"/>
      <c r="K88" s="778"/>
      <c r="L88" s="778"/>
      <c r="M88" s="778"/>
      <c r="N88" s="778"/>
      <c r="O88" s="778"/>
      <c r="P88" s="779"/>
      <c r="Q88" s="825"/>
      <c r="R88" s="826"/>
      <c r="S88" s="826"/>
      <c r="T88" s="826"/>
      <c r="U88" s="826"/>
      <c r="V88" s="826"/>
      <c r="W88" s="826"/>
      <c r="X88" s="826"/>
      <c r="Y88" s="826"/>
      <c r="Z88" s="826"/>
      <c r="AA88" s="826"/>
      <c r="AB88" s="826"/>
      <c r="AC88" s="826"/>
      <c r="AD88" s="826"/>
      <c r="AE88" s="826"/>
      <c r="AF88" s="829">
        <v>6138</v>
      </c>
      <c r="AG88" s="829"/>
      <c r="AH88" s="829"/>
      <c r="AI88" s="829"/>
      <c r="AJ88" s="829"/>
      <c r="AK88" s="826"/>
      <c r="AL88" s="826"/>
      <c r="AM88" s="826"/>
      <c r="AN88" s="826"/>
      <c r="AO88" s="826"/>
      <c r="AP88" s="829">
        <v>1166</v>
      </c>
      <c r="AQ88" s="829"/>
      <c r="AR88" s="829"/>
      <c r="AS88" s="829"/>
      <c r="AT88" s="829"/>
      <c r="AU88" s="829">
        <v>44</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7" t="s">
        <v>397</v>
      </c>
      <c r="BS102" s="778"/>
      <c r="BT102" s="778"/>
      <c r="BU102" s="778"/>
      <c r="BV102" s="778"/>
      <c r="BW102" s="778"/>
      <c r="BX102" s="778"/>
      <c r="BY102" s="778"/>
      <c r="BZ102" s="778"/>
      <c r="CA102" s="778"/>
      <c r="CB102" s="778"/>
      <c r="CC102" s="778"/>
      <c r="CD102" s="778"/>
      <c r="CE102" s="778"/>
      <c r="CF102" s="778"/>
      <c r="CG102" s="779"/>
      <c r="CH102" s="877"/>
      <c r="CI102" s="878"/>
      <c r="CJ102" s="878"/>
      <c r="CK102" s="878"/>
      <c r="CL102" s="879"/>
      <c r="CM102" s="877"/>
      <c r="CN102" s="878"/>
      <c r="CO102" s="878"/>
      <c r="CP102" s="878"/>
      <c r="CQ102" s="879"/>
      <c r="CR102" s="880">
        <v>233</v>
      </c>
      <c r="CS102" s="837"/>
      <c r="CT102" s="837"/>
      <c r="CU102" s="837"/>
      <c r="CV102" s="881"/>
      <c r="CW102" s="880">
        <v>89</v>
      </c>
      <c r="CX102" s="837"/>
      <c r="CY102" s="837"/>
      <c r="CZ102" s="837"/>
      <c r="DA102" s="881"/>
      <c r="DB102" s="882" t="s">
        <v>554</v>
      </c>
      <c r="DC102" s="837"/>
      <c r="DD102" s="837"/>
      <c r="DE102" s="837"/>
      <c r="DF102" s="881"/>
      <c r="DG102" s="882" t="s">
        <v>554</v>
      </c>
      <c r="DH102" s="837"/>
      <c r="DI102" s="837"/>
      <c r="DJ102" s="837"/>
      <c r="DK102" s="881"/>
      <c r="DL102" s="882" t="s">
        <v>555</v>
      </c>
      <c r="DM102" s="837"/>
      <c r="DN102" s="837"/>
      <c r="DO102" s="837"/>
      <c r="DP102" s="881"/>
      <c r="DQ102" s="882" t="s">
        <v>554</v>
      </c>
      <c r="DR102" s="837"/>
      <c r="DS102" s="837"/>
      <c r="DT102" s="837"/>
      <c r="DU102" s="881"/>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398</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399</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402</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403</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405</v>
      </c>
      <c r="AB109" s="884"/>
      <c r="AC109" s="884"/>
      <c r="AD109" s="884"/>
      <c r="AE109" s="885"/>
      <c r="AF109" s="883" t="s">
        <v>284</v>
      </c>
      <c r="AG109" s="884"/>
      <c r="AH109" s="884"/>
      <c r="AI109" s="884"/>
      <c r="AJ109" s="885"/>
      <c r="AK109" s="883" t="s">
        <v>283</v>
      </c>
      <c r="AL109" s="884"/>
      <c r="AM109" s="884"/>
      <c r="AN109" s="884"/>
      <c r="AO109" s="885"/>
      <c r="AP109" s="883" t="s">
        <v>406</v>
      </c>
      <c r="AQ109" s="884"/>
      <c r="AR109" s="884"/>
      <c r="AS109" s="884"/>
      <c r="AT109" s="886"/>
      <c r="AU109" s="905" t="s">
        <v>404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405</v>
      </c>
      <c r="BR109" s="884"/>
      <c r="BS109" s="884"/>
      <c r="BT109" s="884"/>
      <c r="BU109" s="885"/>
      <c r="BV109" s="883" t="s">
        <v>284</v>
      </c>
      <c r="BW109" s="884"/>
      <c r="BX109" s="884"/>
      <c r="BY109" s="884"/>
      <c r="BZ109" s="885"/>
      <c r="CA109" s="883" t="s">
        <v>283</v>
      </c>
      <c r="CB109" s="884"/>
      <c r="CC109" s="884"/>
      <c r="CD109" s="884"/>
      <c r="CE109" s="885"/>
      <c r="CF109" s="906" t="s">
        <v>406</v>
      </c>
      <c r="CG109" s="906"/>
      <c r="CH109" s="906"/>
      <c r="CI109" s="906"/>
      <c r="CJ109" s="906"/>
      <c r="CK109" s="883" t="s">
        <v>407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405</v>
      </c>
      <c r="DH109" s="884"/>
      <c r="DI109" s="884"/>
      <c r="DJ109" s="884"/>
      <c r="DK109" s="885"/>
      <c r="DL109" s="883" t="s">
        <v>284</v>
      </c>
      <c r="DM109" s="884"/>
      <c r="DN109" s="884"/>
      <c r="DO109" s="884"/>
      <c r="DP109" s="885"/>
      <c r="DQ109" s="883" t="s">
        <v>283</v>
      </c>
      <c r="DR109" s="884"/>
      <c r="DS109" s="884"/>
      <c r="DT109" s="884"/>
      <c r="DU109" s="885"/>
      <c r="DV109" s="883" t="s">
        <v>406</v>
      </c>
      <c r="DW109" s="884"/>
      <c r="DX109" s="884"/>
      <c r="DY109" s="884"/>
      <c r="DZ109" s="886"/>
    </row>
    <row r="110" spans="1:131" s="197" customFormat="1" ht="26.25" customHeight="1">
      <c r="A110" s="887" t="s">
        <v>408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4969169</v>
      </c>
      <c r="AB110" s="891"/>
      <c r="AC110" s="891"/>
      <c r="AD110" s="891"/>
      <c r="AE110" s="892"/>
      <c r="AF110" s="893">
        <v>4840408</v>
      </c>
      <c r="AG110" s="891"/>
      <c r="AH110" s="891"/>
      <c r="AI110" s="891"/>
      <c r="AJ110" s="892"/>
      <c r="AK110" s="893">
        <v>4570256</v>
      </c>
      <c r="AL110" s="891"/>
      <c r="AM110" s="891"/>
      <c r="AN110" s="891"/>
      <c r="AO110" s="892"/>
      <c r="AP110" s="894">
        <v>18.2</v>
      </c>
      <c r="AQ110" s="895"/>
      <c r="AR110" s="895"/>
      <c r="AS110" s="895"/>
      <c r="AT110" s="896"/>
      <c r="AU110" s="897" t="s">
        <v>60</v>
      </c>
      <c r="AV110" s="898"/>
      <c r="AW110" s="898"/>
      <c r="AX110" s="898"/>
      <c r="AY110" s="899"/>
      <c r="AZ110" s="941" t="s">
        <v>409</v>
      </c>
      <c r="BA110" s="888"/>
      <c r="BB110" s="888"/>
      <c r="BC110" s="888"/>
      <c r="BD110" s="888"/>
      <c r="BE110" s="888"/>
      <c r="BF110" s="888"/>
      <c r="BG110" s="888"/>
      <c r="BH110" s="888"/>
      <c r="BI110" s="888"/>
      <c r="BJ110" s="888"/>
      <c r="BK110" s="888"/>
      <c r="BL110" s="888"/>
      <c r="BM110" s="888"/>
      <c r="BN110" s="888"/>
      <c r="BO110" s="888"/>
      <c r="BP110" s="889"/>
      <c r="BQ110" s="927">
        <v>46111521</v>
      </c>
      <c r="BR110" s="928"/>
      <c r="BS110" s="928"/>
      <c r="BT110" s="928"/>
      <c r="BU110" s="928"/>
      <c r="BV110" s="928">
        <v>48233471</v>
      </c>
      <c r="BW110" s="928"/>
      <c r="BX110" s="928"/>
      <c r="BY110" s="928"/>
      <c r="BZ110" s="928"/>
      <c r="CA110" s="928">
        <v>52342064</v>
      </c>
      <c r="CB110" s="928"/>
      <c r="CC110" s="928"/>
      <c r="CD110" s="928"/>
      <c r="CE110" s="928"/>
      <c r="CF110" s="942">
        <v>208.9</v>
      </c>
      <c r="CG110" s="943"/>
      <c r="CH110" s="943"/>
      <c r="CI110" s="943"/>
      <c r="CJ110" s="943"/>
      <c r="CK110" s="944" t="s">
        <v>410</v>
      </c>
      <c r="CL110" s="945"/>
      <c r="CM110" s="924" t="s">
        <v>411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412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413</v>
      </c>
      <c r="BA111" s="951"/>
      <c r="BB111" s="951"/>
      <c r="BC111" s="951"/>
      <c r="BD111" s="951"/>
      <c r="BE111" s="951"/>
      <c r="BF111" s="951"/>
      <c r="BG111" s="951"/>
      <c r="BH111" s="951"/>
      <c r="BI111" s="951"/>
      <c r="BJ111" s="951"/>
      <c r="BK111" s="951"/>
      <c r="BL111" s="951"/>
      <c r="BM111" s="951"/>
      <c r="BN111" s="951"/>
      <c r="BO111" s="951"/>
      <c r="BP111" s="952"/>
      <c r="BQ111" s="920">
        <v>2159942</v>
      </c>
      <c r="BR111" s="921"/>
      <c r="BS111" s="921"/>
      <c r="BT111" s="921"/>
      <c r="BU111" s="921"/>
      <c r="BV111" s="921">
        <v>2089604</v>
      </c>
      <c r="BW111" s="921"/>
      <c r="BX111" s="921"/>
      <c r="BY111" s="921"/>
      <c r="BZ111" s="921"/>
      <c r="CA111" s="921">
        <v>363547</v>
      </c>
      <c r="CB111" s="921"/>
      <c r="CC111" s="921"/>
      <c r="CD111" s="921"/>
      <c r="CE111" s="921"/>
      <c r="CF111" s="915">
        <v>1.5</v>
      </c>
      <c r="CG111" s="916"/>
      <c r="CH111" s="916"/>
      <c r="CI111" s="916"/>
      <c r="CJ111" s="916"/>
      <c r="CK111" s="946"/>
      <c r="CL111" s="947"/>
      <c r="CM111" s="917" t="s">
        <v>414</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110</v>
      </c>
      <c r="DH111" s="921"/>
      <c r="DI111" s="921"/>
      <c r="DJ111" s="921"/>
      <c r="DK111" s="921"/>
      <c r="DL111" s="921" t="s">
        <v>110</v>
      </c>
      <c r="DM111" s="921"/>
      <c r="DN111" s="921"/>
      <c r="DO111" s="921"/>
      <c r="DP111" s="921"/>
      <c r="DQ111" s="921" t="s">
        <v>110</v>
      </c>
      <c r="DR111" s="921"/>
      <c r="DS111" s="921"/>
      <c r="DT111" s="921"/>
      <c r="DU111" s="921"/>
      <c r="DV111" s="922" t="s">
        <v>110</v>
      </c>
      <c r="DW111" s="922"/>
      <c r="DX111" s="922"/>
      <c r="DY111" s="922"/>
      <c r="DZ111" s="923"/>
    </row>
    <row r="112" spans="1:131" s="197" customFormat="1" ht="26.25" customHeight="1">
      <c r="A112" s="953" t="s">
        <v>415</v>
      </c>
      <c r="B112" s="954"/>
      <c r="C112" s="951" t="s">
        <v>416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54000</v>
      </c>
      <c r="AB112" s="960"/>
      <c r="AC112" s="960"/>
      <c r="AD112" s="960"/>
      <c r="AE112" s="961"/>
      <c r="AF112" s="962">
        <v>60667</v>
      </c>
      <c r="AG112" s="960"/>
      <c r="AH112" s="960"/>
      <c r="AI112" s="960"/>
      <c r="AJ112" s="961"/>
      <c r="AK112" s="962">
        <v>60667</v>
      </c>
      <c r="AL112" s="960"/>
      <c r="AM112" s="960"/>
      <c r="AN112" s="960"/>
      <c r="AO112" s="961"/>
      <c r="AP112" s="963">
        <v>0.2</v>
      </c>
      <c r="AQ112" s="964"/>
      <c r="AR112" s="964"/>
      <c r="AS112" s="964"/>
      <c r="AT112" s="965"/>
      <c r="AU112" s="900"/>
      <c r="AV112" s="901"/>
      <c r="AW112" s="901"/>
      <c r="AX112" s="901"/>
      <c r="AY112" s="902"/>
      <c r="AZ112" s="950" t="s">
        <v>417</v>
      </c>
      <c r="BA112" s="951"/>
      <c r="BB112" s="951"/>
      <c r="BC112" s="951"/>
      <c r="BD112" s="951"/>
      <c r="BE112" s="951"/>
      <c r="BF112" s="951"/>
      <c r="BG112" s="951"/>
      <c r="BH112" s="951"/>
      <c r="BI112" s="951"/>
      <c r="BJ112" s="951"/>
      <c r="BK112" s="951"/>
      <c r="BL112" s="951"/>
      <c r="BM112" s="951"/>
      <c r="BN112" s="951"/>
      <c r="BO112" s="951"/>
      <c r="BP112" s="952"/>
      <c r="BQ112" s="920">
        <v>18821319</v>
      </c>
      <c r="BR112" s="921"/>
      <c r="BS112" s="921"/>
      <c r="BT112" s="921"/>
      <c r="BU112" s="921"/>
      <c r="BV112" s="921">
        <v>18281329</v>
      </c>
      <c r="BW112" s="921"/>
      <c r="BX112" s="921"/>
      <c r="BY112" s="921"/>
      <c r="BZ112" s="921"/>
      <c r="CA112" s="921">
        <v>17931278</v>
      </c>
      <c r="CB112" s="921"/>
      <c r="CC112" s="921"/>
      <c r="CD112" s="921"/>
      <c r="CE112" s="921"/>
      <c r="CF112" s="915">
        <v>71.599999999999994</v>
      </c>
      <c r="CG112" s="916"/>
      <c r="CH112" s="916"/>
      <c r="CI112" s="916"/>
      <c r="CJ112" s="916"/>
      <c r="CK112" s="946"/>
      <c r="CL112" s="947"/>
      <c r="CM112" s="917" t="s">
        <v>418</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333319</v>
      </c>
      <c r="DH112" s="921"/>
      <c r="DI112" s="921"/>
      <c r="DJ112" s="921"/>
      <c r="DK112" s="921"/>
      <c r="DL112" s="921">
        <v>276903</v>
      </c>
      <c r="DM112" s="921"/>
      <c r="DN112" s="921"/>
      <c r="DO112" s="921"/>
      <c r="DP112" s="921"/>
      <c r="DQ112" s="921">
        <v>278870</v>
      </c>
      <c r="DR112" s="921"/>
      <c r="DS112" s="921"/>
      <c r="DT112" s="921"/>
      <c r="DU112" s="921"/>
      <c r="DV112" s="922">
        <v>1.1000000000000001</v>
      </c>
      <c r="DW112" s="922"/>
      <c r="DX112" s="922"/>
      <c r="DY112" s="922"/>
      <c r="DZ112" s="923"/>
    </row>
    <row r="113" spans="1:130" s="197" customFormat="1" ht="26.25" customHeight="1">
      <c r="A113" s="955"/>
      <c r="B113" s="956"/>
      <c r="C113" s="951" t="s">
        <v>419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2011926</v>
      </c>
      <c r="AB113" s="935"/>
      <c r="AC113" s="935"/>
      <c r="AD113" s="935"/>
      <c r="AE113" s="936"/>
      <c r="AF113" s="937">
        <v>1856576</v>
      </c>
      <c r="AG113" s="935"/>
      <c r="AH113" s="935"/>
      <c r="AI113" s="935"/>
      <c r="AJ113" s="936"/>
      <c r="AK113" s="937">
        <v>1825376</v>
      </c>
      <c r="AL113" s="935"/>
      <c r="AM113" s="935"/>
      <c r="AN113" s="935"/>
      <c r="AO113" s="936"/>
      <c r="AP113" s="938">
        <v>7.3</v>
      </c>
      <c r="AQ113" s="939"/>
      <c r="AR113" s="939"/>
      <c r="AS113" s="939"/>
      <c r="AT113" s="940"/>
      <c r="AU113" s="900"/>
      <c r="AV113" s="901"/>
      <c r="AW113" s="901"/>
      <c r="AX113" s="901"/>
      <c r="AY113" s="902"/>
      <c r="AZ113" s="950" t="s">
        <v>420</v>
      </c>
      <c r="BA113" s="951"/>
      <c r="BB113" s="951"/>
      <c r="BC113" s="951"/>
      <c r="BD113" s="951"/>
      <c r="BE113" s="951"/>
      <c r="BF113" s="951"/>
      <c r="BG113" s="951"/>
      <c r="BH113" s="951"/>
      <c r="BI113" s="951"/>
      <c r="BJ113" s="951"/>
      <c r="BK113" s="951"/>
      <c r="BL113" s="951"/>
      <c r="BM113" s="951"/>
      <c r="BN113" s="951"/>
      <c r="BO113" s="951"/>
      <c r="BP113" s="952"/>
      <c r="BQ113" s="920">
        <v>61308</v>
      </c>
      <c r="BR113" s="921"/>
      <c r="BS113" s="921"/>
      <c r="BT113" s="921"/>
      <c r="BU113" s="921"/>
      <c r="BV113" s="921">
        <v>54595</v>
      </c>
      <c r="BW113" s="921"/>
      <c r="BX113" s="921"/>
      <c r="BY113" s="921"/>
      <c r="BZ113" s="921"/>
      <c r="CA113" s="921">
        <v>44298</v>
      </c>
      <c r="CB113" s="921"/>
      <c r="CC113" s="921"/>
      <c r="CD113" s="921"/>
      <c r="CE113" s="921"/>
      <c r="CF113" s="915">
        <v>0.2</v>
      </c>
      <c r="CG113" s="916"/>
      <c r="CH113" s="916"/>
      <c r="CI113" s="916"/>
      <c r="CJ113" s="916"/>
      <c r="CK113" s="946"/>
      <c r="CL113" s="947"/>
      <c r="CM113" s="917" t="s">
        <v>421</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27316</v>
      </c>
      <c r="DH113" s="960"/>
      <c r="DI113" s="960"/>
      <c r="DJ113" s="960"/>
      <c r="DK113" s="961"/>
      <c r="DL113" s="962">
        <v>13506</v>
      </c>
      <c r="DM113" s="960"/>
      <c r="DN113" s="960"/>
      <c r="DO113" s="960"/>
      <c r="DP113" s="961"/>
      <c r="DQ113" s="962">
        <v>13506</v>
      </c>
      <c r="DR113" s="960"/>
      <c r="DS113" s="960"/>
      <c r="DT113" s="960"/>
      <c r="DU113" s="961"/>
      <c r="DV113" s="963">
        <v>0.1</v>
      </c>
      <c r="DW113" s="964"/>
      <c r="DX113" s="964"/>
      <c r="DY113" s="964"/>
      <c r="DZ113" s="965"/>
    </row>
    <row r="114" spans="1:130" s="197" customFormat="1" ht="26.25" customHeight="1">
      <c r="A114" s="955"/>
      <c r="B114" s="956"/>
      <c r="C114" s="951" t="s">
        <v>422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9954</v>
      </c>
      <c r="AB114" s="960"/>
      <c r="AC114" s="960"/>
      <c r="AD114" s="960"/>
      <c r="AE114" s="961"/>
      <c r="AF114" s="962">
        <v>8904</v>
      </c>
      <c r="AG114" s="960"/>
      <c r="AH114" s="960"/>
      <c r="AI114" s="960"/>
      <c r="AJ114" s="961"/>
      <c r="AK114" s="962">
        <v>9198</v>
      </c>
      <c r="AL114" s="960"/>
      <c r="AM114" s="960"/>
      <c r="AN114" s="960"/>
      <c r="AO114" s="961"/>
      <c r="AP114" s="963">
        <v>0</v>
      </c>
      <c r="AQ114" s="964"/>
      <c r="AR114" s="964"/>
      <c r="AS114" s="964"/>
      <c r="AT114" s="965"/>
      <c r="AU114" s="900"/>
      <c r="AV114" s="901"/>
      <c r="AW114" s="901"/>
      <c r="AX114" s="901"/>
      <c r="AY114" s="902"/>
      <c r="AZ114" s="950" t="s">
        <v>423</v>
      </c>
      <c r="BA114" s="951"/>
      <c r="BB114" s="951"/>
      <c r="BC114" s="951"/>
      <c r="BD114" s="951"/>
      <c r="BE114" s="951"/>
      <c r="BF114" s="951"/>
      <c r="BG114" s="951"/>
      <c r="BH114" s="951"/>
      <c r="BI114" s="951"/>
      <c r="BJ114" s="951"/>
      <c r="BK114" s="951"/>
      <c r="BL114" s="951"/>
      <c r="BM114" s="951"/>
      <c r="BN114" s="951"/>
      <c r="BO114" s="951"/>
      <c r="BP114" s="952"/>
      <c r="BQ114" s="920">
        <v>9760041</v>
      </c>
      <c r="BR114" s="921"/>
      <c r="BS114" s="921"/>
      <c r="BT114" s="921"/>
      <c r="BU114" s="921"/>
      <c r="BV114" s="921">
        <v>9355937</v>
      </c>
      <c r="BW114" s="921"/>
      <c r="BX114" s="921"/>
      <c r="BY114" s="921"/>
      <c r="BZ114" s="921"/>
      <c r="CA114" s="921">
        <v>8937827</v>
      </c>
      <c r="CB114" s="921"/>
      <c r="CC114" s="921"/>
      <c r="CD114" s="921"/>
      <c r="CE114" s="921"/>
      <c r="CF114" s="915">
        <v>35.700000000000003</v>
      </c>
      <c r="CG114" s="916"/>
      <c r="CH114" s="916"/>
      <c r="CI114" s="916"/>
      <c r="CJ114" s="916"/>
      <c r="CK114" s="946"/>
      <c r="CL114" s="947"/>
      <c r="CM114" s="917" t="s">
        <v>424</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425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38097</v>
      </c>
      <c r="AB115" s="935"/>
      <c r="AC115" s="935"/>
      <c r="AD115" s="935"/>
      <c r="AE115" s="936"/>
      <c r="AF115" s="937">
        <v>36497</v>
      </c>
      <c r="AG115" s="935"/>
      <c r="AH115" s="935"/>
      <c r="AI115" s="935"/>
      <c r="AJ115" s="936"/>
      <c r="AK115" s="937">
        <v>32587</v>
      </c>
      <c r="AL115" s="935"/>
      <c r="AM115" s="935"/>
      <c r="AN115" s="935"/>
      <c r="AO115" s="936"/>
      <c r="AP115" s="938">
        <v>0.1</v>
      </c>
      <c r="AQ115" s="939"/>
      <c r="AR115" s="939"/>
      <c r="AS115" s="939"/>
      <c r="AT115" s="940"/>
      <c r="AU115" s="900"/>
      <c r="AV115" s="901"/>
      <c r="AW115" s="901"/>
      <c r="AX115" s="901"/>
      <c r="AY115" s="902"/>
      <c r="AZ115" s="950" t="s">
        <v>426</v>
      </c>
      <c r="BA115" s="951"/>
      <c r="BB115" s="951"/>
      <c r="BC115" s="951"/>
      <c r="BD115" s="951"/>
      <c r="BE115" s="951"/>
      <c r="BF115" s="951"/>
      <c r="BG115" s="951"/>
      <c r="BH115" s="951"/>
      <c r="BI115" s="951"/>
      <c r="BJ115" s="951"/>
      <c r="BK115" s="951"/>
      <c r="BL115" s="951"/>
      <c r="BM115" s="951"/>
      <c r="BN115" s="951"/>
      <c r="BO115" s="951"/>
      <c r="BP115" s="952"/>
      <c r="BQ115" s="920">
        <v>12008</v>
      </c>
      <c r="BR115" s="921"/>
      <c r="BS115" s="921"/>
      <c r="BT115" s="921"/>
      <c r="BU115" s="921"/>
      <c r="BV115" s="921">
        <v>15094</v>
      </c>
      <c r="BW115" s="921"/>
      <c r="BX115" s="921"/>
      <c r="BY115" s="921"/>
      <c r="BZ115" s="921"/>
      <c r="CA115" s="921">
        <v>31871</v>
      </c>
      <c r="CB115" s="921"/>
      <c r="CC115" s="921"/>
      <c r="CD115" s="921"/>
      <c r="CE115" s="921"/>
      <c r="CF115" s="915">
        <v>0.1</v>
      </c>
      <c r="CG115" s="916"/>
      <c r="CH115" s="916"/>
      <c r="CI115" s="916"/>
      <c r="CJ115" s="916"/>
      <c r="CK115" s="946"/>
      <c r="CL115" s="947"/>
      <c r="CM115" s="950" t="s">
        <v>427</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1798377</v>
      </c>
      <c r="DH115" s="960"/>
      <c r="DI115" s="960"/>
      <c r="DJ115" s="960"/>
      <c r="DK115" s="961"/>
      <c r="DL115" s="962">
        <v>1798730</v>
      </c>
      <c r="DM115" s="960"/>
      <c r="DN115" s="960"/>
      <c r="DO115" s="960"/>
      <c r="DP115" s="961"/>
      <c r="DQ115" s="962">
        <v>71171</v>
      </c>
      <c r="DR115" s="960"/>
      <c r="DS115" s="960"/>
      <c r="DT115" s="960"/>
      <c r="DU115" s="961"/>
      <c r="DV115" s="963">
        <v>0.3</v>
      </c>
      <c r="DW115" s="964"/>
      <c r="DX115" s="964"/>
      <c r="DY115" s="964"/>
      <c r="DZ115" s="965"/>
    </row>
    <row r="116" spans="1:130" s="197" customFormat="1" ht="26.25" customHeight="1">
      <c r="A116" s="957"/>
      <c r="B116" s="958"/>
      <c r="C116" s="972" t="s">
        <v>428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110</v>
      </c>
      <c r="AB116" s="960"/>
      <c r="AC116" s="960"/>
      <c r="AD116" s="960"/>
      <c r="AE116" s="961"/>
      <c r="AF116" s="962" t="s">
        <v>110</v>
      </c>
      <c r="AG116" s="960"/>
      <c r="AH116" s="960"/>
      <c r="AI116" s="960"/>
      <c r="AJ116" s="961"/>
      <c r="AK116" s="962" t="s">
        <v>110</v>
      </c>
      <c r="AL116" s="960"/>
      <c r="AM116" s="960"/>
      <c r="AN116" s="960"/>
      <c r="AO116" s="961"/>
      <c r="AP116" s="963" t="s">
        <v>110</v>
      </c>
      <c r="AQ116" s="964"/>
      <c r="AR116" s="964"/>
      <c r="AS116" s="964"/>
      <c r="AT116" s="965"/>
      <c r="AU116" s="900"/>
      <c r="AV116" s="901"/>
      <c r="AW116" s="901"/>
      <c r="AX116" s="901"/>
      <c r="AY116" s="902"/>
      <c r="AZ116" s="950" t="s">
        <v>429</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430</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110</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431</v>
      </c>
      <c r="Z117" s="885"/>
      <c r="AA117" s="997">
        <v>7083146</v>
      </c>
      <c r="AB117" s="967"/>
      <c r="AC117" s="967"/>
      <c r="AD117" s="967"/>
      <c r="AE117" s="968"/>
      <c r="AF117" s="966">
        <v>6803052</v>
      </c>
      <c r="AG117" s="967"/>
      <c r="AH117" s="967"/>
      <c r="AI117" s="967"/>
      <c r="AJ117" s="968"/>
      <c r="AK117" s="966">
        <v>6498084</v>
      </c>
      <c r="AL117" s="967"/>
      <c r="AM117" s="967"/>
      <c r="AN117" s="967"/>
      <c r="AO117" s="968"/>
      <c r="AP117" s="969"/>
      <c r="AQ117" s="970"/>
      <c r="AR117" s="970"/>
      <c r="AS117" s="970"/>
      <c r="AT117" s="971"/>
      <c r="AU117" s="900"/>
      <c r="AV117" s="901"/>
      <c r="AW117" s="901"/>
      <c r="AX117" s="901"/>
      <c r="AY117" s="902"/>
      <c r="AZ117" s="996" t="s">
        <v>432</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433</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407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405</v>
      </c>
      <c r="AB118" s="884"/>
      <c r="AC118" s="884"/>
      <c r="AD118" s="884"/>
      <c r="AE118" s="885"/>
      <c r="AF118" s="883" t="s">
        <v>284</v>
      </c>
      <c r="AG118" s="884"/>
      <c r="AH118" s="884"/>
      <c r="AI118" s="884"/>
      <c r="AJ118" s="885"/>
      <c r="AK118" s="883" t="s">
        <v>283</v>
      </c>
      <c r="AL118" s="884"/>
      <c r="AM118" s="884"/>
      <c r="AN118" s="884"/>
      <c r="AO118" s="885"/>
      <c r="AP118" s="991" t="s">
        <v>406</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434</v>
      </c>
      <c r="BP118" s="995"/>
      <c r="BQ118" s="986">
        <v>76926139</v>
      </c>
      <c r="BR118" s="987"/>
      <c r="BS118" s="987"/>
      <c r="BT118" s="987"/>
      <c r="BU118" s="987"/>
      <c r="BV118" s="987">
        <v>78030030</v>
      </c>
      <c r="BW118" s="987"/>
      <c r="BX118" s="987"/>
      <c r="BY118" s="987"/>
      <c r="BZ118" s="987"/>
      <c r="CA118" s="987">
        <v>79650885</v>
      </c>
      <c r="CB118" s="987"/>
      <c r="CC118" s="987"/>
      <c r="CD118" s="987"/>
      <c r="CE118" s="987"/>
      <c r="CF118" s="988"/>
      <c r="CG118" s="989"/>
      <c r="CH118" s="989"/>
      <c r="CI118" s="989"/>
      <c r="CJ118" s="990"/>
      <c r="CK118" s="946"/>
      <c r="CL118" s="947"/>
      <c r="CM118" s="917" t="s">
        <v>435</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410</v>
      </c>
      <c r="B119" s="945"/>
      <c r="C119" s="924" t="s">
        <v>411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436</v>
      </c>
      <c r="AV119" s="979"/>
      <c r="AW119" s="979"/>
      <c r="AX119" s="979"/>
      <c r="AY119" s="980"/>
      <c r="AZ119" s="941" t="s">
        <v>437</v>
      </c>
      <c r="BA119" s="888"/>
      <c r="BB119" s="888"/>
      <c r="BC119" s="888"/>
      <c r="BD119" s="888"/>
      <c r="BE119" s="888"/>
      <c r="BF119" s="888"/>
      <c r="BG119" s="888"/>
      <c r="BH119" s="888"/>
      <c r="BI119" s="888"/>
      <c r="BJ119" s="888"/>
      <c r="BK119" s="888"/>
      <c r="BL119" s="888"/>
      <c r="BM119" s="888"/>
      <c r="BN119" s="888"/>
      <c r="BO119" s="888"/>
      <c r="BP119" s="889"/>
      <c r="BQ119" s="927">
        <v>16510417</v>
      </c>
      <c r="BR119" s="928"/>
      <c r="BS119" s="928"/>
      <c r="BT119" s="928"/>
      <c r="BU119" s="928"/>
      <c r="BV119" s="928">
        <v>15325330</v>
      </c>
      <c r="BW119" s="928"/>
      <c r="BX119" s="928"/>
      <c r="BY119" s="928"/>
      <c r="BZ119" s="928"/>
      <c r="CA119" s="928">
        <v>14641634</v>
      </c>
      <c r="CB119" s="928"/>
      <c r="CC119" s="928"/>
      <c r="CD119" s="928"/>
      <c r="CE119" s="928"/>
      <c r="CF119" s="942">
        <v>58.4</v>
      </c>
      <c r="CG119" s="943"/>
      <c r="CH119" s="943"/>
      <c r="CI119" s="943"/>
      <c r="CJ119" s="943"/>
      <c r="CK119" s="948"/>
      <c r="CL119" s="949"/>
      <c r="CM119" s="1005" t="s">
        <v>438</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930</v>
      </c>
      <c r="DH119" s="999"/>
      <c r="DI119" s="999"/>
      <c r="DJ119" s="999"/>
      <c r="DK119" s="1000"/>
      <c r="DL119" s="1001">
        <v>465</v>
      </c>
      <c r="DM119" s="999"/>
      <c r="DN119" s="999"/>
      <c r="DO119" s="999"/>
      <c r="DP119" s="1000"/>
      <c r="DQ119" s="1001" t="s">
        <v>110</v>
      </c>
      <c r="DR119" s="999"/>
      <c r="DS119" s="999"/>
      <c r="DT119" s="999"/>
      <c r="DU119" s="1000"/>
      <c r="DV119" s="1002" t="s">
        <v>110</v>
      </c>
      <c r="DW119" s="1003"/>
      <c r="DX119" s="1003"/>
      <c r="DY119" s="1003"/>
      <c r="DZ119" s="1004"/>
    </row>
    <row r="120" spans="1:130" s="197" customFormat="1" ht="26.25" customHeight="1">
      <c r="A120" s="976"/>
      <c r="B120" s="947"/>
      <c r="C120" s="917" t="s">
        <v>414</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110</v>
      </c>
      <c r="AB120" s="960"/>
      <c r="AC120" s="960"/>
      <c r="AD120" s="960"/>
      <c r="AE120" s="961"/>
      <c r="AF120" s="962" t="s">
        <v>110</v>
      </c>
      <c r="AG120" s="960"/>
      <c r="AH120" s="960"/>
      <c r="AI120" s="960"/>
      <c r="AJ120" s="961"/>
      <c r="AK120" s="962" t="s">
        <v>110</v>
      </c>
      <c r="AL120" s="960"/>
      <c r="AM120" s="960"/>
      <c r="AN120" s="960"/>
      <c r="AO120" s="961"/>
      <c r="AP120" s="963" t="s">
        <v>110</v>
      </c>
      <c r="AQ120" s="964"/>
      <c r="AR120" s="964"/>
      <c r="AS120" s="964"/>
      <c r="AT120" s="965"/>
      <c r="AU120" s="981"/>
      <c r="AV120" s="982"/>
      <c r="AW120" s="982"/>
      <c r="AX120" s="982"/>
      <c r="AY120" s="983"/>
      <c r="AZ120" s="950" t="s">
        <v>439</v>
      </c>
      <c r="BA120" s="951"/>
      <c r="BB120" s="951"/>
      <c r="BC120" s="951"/>
      <c r="BD120" s="951"/>
      <c r="BE120" s="951"/>
      <c r="BF120" s="951"/>
      <c r="BG120" s="951"/>
      <c r="BH120" s="951"/>
      <c r="BI120" s="951"/>
      <c r="BJ120" s="951"/>
      <c r="BK120" s="951"/>
      <c r="BL120" s="951"/>
      <c r="BM120" s="951"/>
      <c r="BN120" s="951"/>
      <c r="BO120" s="951"/>
      <c r="BP120" s="952"/>
      <c r="BQ120" s="920">
        <v>14591115</v>
      </c>
      <c r="BR120" s="921"/>
      <c r="BS120" s="921"/>
      <c r="BT120" s="921"/>
      <c r="BU120" s="921"/>
      <c r="BV120" s="921">
        <v>14779906</v>
      </c>
      <c r="BW120" s="921"/>
      <c r="BX120" s="921"/>
      <c r="BY120" s="921"/>
      <c r="BZ120" s="921"/>
      <c r="CA120" s="921">
        <v>14515499</v>
      </c>
      <c r="CB120" s="921"/>
      <c r="CC120" s="921"/>
      <c r="CD120" s="921"/>
      <c r="CE120" s="921"/>
      <c r="CF120" s="915">
        <v>57.9</v>
      </c>
      <c r="CG120" s="916"/>
      <c r="CH120" s="916"/>
      <c r="CI120" s="916"/>
      <c r="CJ120" s="916"/>
      <c r="CK120" s="1014" t="s">
        <v>440</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17818885</v>
      </c>
      <c r="DH120" s="928"/>
      <c r="DI120" s="928"/>
      <c r="DJ120" s="928"/>
      <c r="DK120" s="928"/>
      <c r="DL120" s="928">
        <v>17323221</v>
      </c>
      <c r="DM120" s="928"/>
      <c r="DN120" s="928"/>
      <c r="DO120" s="928"/>
      <c r="DP120" s="928"/>
      <c r="DQ120" s="928">
        <v>17077616</v>
      </c>
      <c r="DR120" s="928"/>
      <c r="DS120" s="928"/>
      <c r="DT120" s="928"/>
      <c r="DU120" s="928"/>
      <c r="DV120" s="929">
        <v>68.2</v>
      </c>
      <c r="DW120" s="929"/>
      <c r="DX120" s="929"/>
      <c r="DY120" s="929"/>
      <c r="DZ120" s="930"/>
    </row>
    <row r="121" spans="1:130" s="197" customFormat="1" ht="26.25" customHeight="1">
      <c r="A121" s="976"/>
      <c r="B121" s="947"/>
      <c r="C121" s="1011" t="s">
        <v>441</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37632</v>
      </c>
      <c r="AB121" s="960"/>
      <c r="AC121" s="960"/>
      <c r="AD121" s="960"/>
      <c r="AE121" s="961"/>
      <c r="AF121" s="962">
        <v>36032</v>
      </c>
      <c r="AG121" s="960"/>
      <c r="AH121" s="960"/>
      <c r="AI121" s="960"/>
      <c r="AJ121" s="961"/>
      <c r="AK121" s="962">
        <v>32122</v>
      </c>
      <c r="AL121" s="960"/>
      <c r="AM121" s="960"/>
      <c r="AN121" s="960"/>
      <c r="AO121" s="961"/>
      <c r="AP121" s="963">
        <v>0.1</v>
      </c>
      <c r="AQ121" s="964"/>
      <c r="AR121" s="964"/>
      <c r="AS121" s="964"/>
      <c r="AT121" s="965"/>
      <c r="AU121" s="981"/>
      <c r="AV121" s="982"/>
      <c r="AW121" s="982"/>
      <c r="AX121" s="982"/>
      <c r="AY121" s="983"/>
      <c r="AZ121" s="996" t="s">
        <v>442</v>
      </c>
      <c r="BA121" s="972"/>
      <c r="BB121" s="972"/>
      <c r="BC121" s="972"/>
      <c r="BD121" s="972"/>
      <c r="BE121" s="972"/>
      <c r="BF121" s="972"/>
      <c r="BG121" s="972"/>
      <c r="BH121" s="972"/>
      <c r="BI121" s="972"/>
      <c r="BJ121" s="972"/>
      <c r="BK121" s="972"/>
      <c r="BL121" s="972"/>
      <c r="BM121" s="972"/>
      <c r="BN121" s="972"/>
      <c r="BO121" s="972"/>
      <c r="BP121" s="973"/>
      <c r="BQ121" s="986">
        <v>40890965</v>
      </c>
      <c r="BR121" s="987"/>
      <c r="BS121" s="987"/>
      <c r="BT121" s="987"/>
      <c r="BU121" s="987"/>
      <c r="BV121" s="987">
        <v>42146162</v>
      </c>
      <c r="BW121" s="987"/>
      <c r="BX121" s="987"/>
      <c r="BY121" s="987"/>
      <c r="BZ121" s="987"/>
      <c r="CA121" s="987">
        <v>45715869</v>
      </c>
      <c r="CB121" s="987"/>
      <c r="CC121" s="987"/>
      <c r="CD121" s="987"/>
      <c r="CE121" s="987"/>
      <c r="CF121" s="1025">
        <v>182.4</v>
      </c>
      <c r="CG121" s="1026"/>
      <c r="CH121" s="1026"/>
      <c r="CI121" s="1026"/>
      <c r="CJ121" s="1026"/>
      <c r="CK121" s="1017"/>
      <c r="CL121" s="1018"/>
      <c r="CM121" s="1018"/>
      <c r="CN121" s="1018"/>
      <c r="CO121" s="1019"/>
      <c r="CP121" s="1008" t="s">
        <v>389</v>
      </c>
      <c r="CQ121" s="1009"/>
      <c r="CR121" s="1009"/>
      <c r="CS121" s="1009"/>
      <c r="CT121" s="1009"/>
      <c r="CU121" s="1009"/>
      <c r="CV121" s="1009"/>
      <c r="CW121" s="1009"/>
      <c r="CX121" s="1009"/>
      <c r="CY121" s="1009"/>
      <c r="CZ121" s="1009"/>
      <c r="DA121" s="1009"/>
      <c r="DB121" s="1009"/>
      <c r="DC121" s="1009"/>
      <c r="DD121" s="1009"/>
      <c r="DE121" s="1009"/>
      <c r="DF121" s="1010"/>
      <c r="DG121" s="920">
        <v>363717</v>
      </c>
      <c r="DH121" s="921"/>
      <c r="DI121" s="921"/>
      <c r="DJ121" s="921"/>
      <c r="DK121" s="921"/>
      <c r="DL121" s="921">
        <v>378667</v>
      </c>
      <c r="DM121" s="921"/>
      <c r="DN121" s="921"/>
      <c r="DO121" s="921"/>
      <c r="DP121" s="921"/>
      <c r="DQ121" s="921">
        <v>356061</v>
      </c>
      <c r="DR121" s="921"/>
      <c r="DS121" s="921"/>
      <c r="DT121" s="921"/>
      <c r="DU121" s="921"/>
      <c r="DV121" s="922">
        <v>1.4</v>
      </c>
      <c r="DW121" s="922"/>
      <c r="DX121" s="922"/>
      <c r="DY121" s="922"/>
      <c r="DZ121" s="923"/>
    </row>
    <row r="122" spans="1:130" s="197" customFormat="1" ht="26.25" customHeight="1">
      <c r="A122" s="976"/>
      <c r="B122" s="947"/>
      <c r="C122" s="917" t="s">
        <v>424</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443</v>
      </c>
      <c r="BP122" s="995"/>
      <c r="BQ122" s="1035">
        <v>71992497</v>
      </c>
      <c r="BR122" s="1036"/>
      <c r="BS122" s="1036"/>
      <c r="BT122" s="1036"/>
      <c r="BU122" s="1036"/>
      <c r="BV122" s="1036">
        <v>72251398</v>
      </c>
      <c r="BW122" s="1036"/>
      <c r="BX122" s="1036"/>
      <c r="BY122" s="1036"/>
      <c r="BZ122" s="1036"/>
      <c r="CA122" s="1036">
        <v>74873002</v>
      </c>
      <c r="CB122" s="1036"/>
      <c r="CC122" s="1036"/>
      <c r="CD122" s="1036"/>
      <c r="CE122" s="1036"/>
      <c r="CF122" s="988"/>
      <c r="CG122" s="989"/>
      <c r="CH122" s="989"/>
      <c r="CI122" s="989"/>
      <c r="CJ122" s="990"/>
      <c r="CK122" s="1017"/>
      <c r="CL122" s="1018"/>
      <c r="CM122" s="1018"/>
      <c r="CN122" s="1018"/>
      <c r="CO122" s="1019"/>
      <c r="CP122" s="1008" t="s">
        <v>390</v>
      </c>
      <c r="CQ122" s="1009"/>
      <c r="CR122" s="1009"/>
      <c r="CS122" s="1009"/>
      <c r="CT122" s="1009"/>
      <c r="CU122" s="1009"/>
      <c r="CV122" s="1009"/>
      <c r="CW122" s="1009"/>
      <c r="CX122" s="1009"/>
      <c r="CY122" s="1009"/>
      <c r="CZ122" s="1009"/>
      <c r="DA122" s="1009"/>
      <c r="DB122" s="1009"/>
      <c r="DC122" s="1009"/>
      <c r="DD122" s="1009"/>
      <c r="DE122" s="1009"/>
      <c r="DF122" s="1010"/>
      <c r="DG122" s="920">
        <v>59389</v>
      </c>
      <c r="DH122" s="921"/>
      <c r="DI122" s="921"/>
      <c r="DJ122" s="921"/>
      <c r="DK122" s="921"/>
      <c r="DL122" s="921">
        <v>55860</v>
      </c>
      <c r="DM122" s="921"/>
      <c r="DN122" s="921"/>
      <c r="DO122" s="921"/>
      <c r="DP122" s="921"/>
      <c r="DQ122" s="921">
        <v>52273</v>
      </c>
      <c r="DR122" s="921"/>
      <c r="DS122" s="921"/>
      <c r="DT122" s="921"/>
      <c r="DU122" s="921"/>
      <c r="DV122" s="922">
        <v>0.2</v>
      </c>
      <c r="DW122" s="922"/>
      <c r="DX122" s="922"/>
      <c r="DY122" s="922"/>
      <c r="DZ122" s="923"/>
    </row>
    <row r="123" spans="1:130" s="197" customFormat="1" ht="26.25" customHeight="1" thickBot="1">
      <c r="A123" s="976"/>
      <c r="B123" s="947"/>
      <c r="C123" s="917" t="s">
        <v>430</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110</v>
      </c>
      <c r="AB123" s="960"/>
      <c r="AC123" s="960"/>
      <c r="AD123" s="960"/>
      <c r="AE123" s="961"/>
      <c r="AF123" s="962" t="s">
        <v>110</v>
      </c>
      <c r="AG123" s="960"/>
      <c r="AH123" s="960"/>
      <c r="AI123" s="960"/>
      <c r="AJ123" s="961"/>
      <c r="AK123" s="962" t="s">
        <v>110</v>
      </c>
      <c r="AL123" s="960"/>
      <c r="AM123" s="960"/>
      <c r="AN123" s="960"/>
      <c r="AO123" s="961"/>
      <c r="AP123" s="963" t="s">
        <v>110</v>
      </c>
      <c r="AQ123" s="964"/>
      <c r="AR123" s="964"/>
      <c r="AS123" s="964"/>
      <c r="AT123" s="965"/>
      <c r="AU123" s="1032" t="s">
        <v>444</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19.899999999999999</v>
      </c>
      <c r="BR123" s="1028"/>
      <c r="BS123" s="1028"/>
      <c r="BT123" s="1028"/>
      <c r="BU123" s="1028"/>
      <c r="BV123" s="1028">
        <v>23.2</v>
      </c>
      <c r="BW123" s="1028"/>
      <c r="BX123" s="1028"/>
      <c r="BY123" s="1028"/>
      <c r="BZ123" s="1028"/>
      <c r="CA123" s="1028">
        <v>19</v>
      </c>
      <c r="CB123" s="1028"/>
      <c r="CC123" s="1028"/>
      <c r="CD123" s="1028"/>
      <c r="CE123" s="1028"/>
      <c r="CF123" s="1029"/>
      <c r="CG123" s="1030"/>
      <c r="CH123" s="1030"/>
      <c r="CI123" s="1030"/>
      <c r="CJ123" s="1031"/>
      <c r="CK123" s="1017"/>
      <c r="CL123" s="1018"/>
      <c r="CM123" s="1018"/>
      <c r="CN123" s="1018"/>
      <c r="CO123" s="1019"/>
      <c r="CP123" s="1008" t="s">
        <v>388</v>
      </c>
      <c r="CQ123" s="1009"/>
      <c r="CR123" s="1009"/>
      <c r="CS123" s="1009"/>
      <c r="CT123" s="1009"/>
      <c r="CU123" s="1009"/>
      <c r="CV123" s="1009"/>
      <c r="CW123" s="1009"/>
      <c r="CX123" s="1009"/>
      <c r="CY123" s="1009"/>
      <c r="CZ123" s="1009"/>
      <c r="DA123" s="1009"/>
      <c r="DB123" s="1009"/>
      <c r="DC123" s="1009"/>
      <c r="DD123" s="1009"/>
      <c r="DE123" s="1009"/>
      <c r="DF123" s="1010"/>
      <c r="DG123" s="959" t="s">
        <v>110</v>
      </c>
      <c r="DH123" s="960"/>
      <c r="DI123" s="960"/>
      <c r="DJ123" s="960"/>
      <c r="DK123" s="961"/>
      <c r="DL123" s="962" t="s">
        <v>110</v>
      </c>
      <c r="DM123" s="960"/>
      <c r="DN123" s="960"/>
      <c r="DO123" s="960"/>
      <c r="DP123" s="961"/>
      <c r="DQ123" s="962" t="s">
        <v>110</v>
      </c>
      <c r="DR123" s="960"/>
      <c r="DS123" s="960"/>
      <c r="DT123" s="960"/>
      <c r="DU123" s="961"/>
      <c r="DV123" s="963" t="s">
        <v>110</v>
      </c>
      <c r="DW123" s="964"/>
      <c r="DX123" s="964"/>
      <c r="DY123" s="964"/>
      <c r="DZ123" s="965"/>
    </row>
    <row r="124" spans="1:130" s="197" customFormat="1" ht="26.25" customHeight="1">
      <c r="A124" s="976"/>
      <c r="B124" s="947"/>
      <c r="C124" s="917" t="s">
        <v>433</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445</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435</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446</v>
      </c>
      <c r="CL125" s="1015"/>
      <c r="CM125" s="1015"/>
      <c r="CN125" s="1015"/>
      <c r="CO125" s="1016"/>
      <c r="CP125" s="941" t="s">
        <v>447</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438</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465</v>
      </c>
      <c r="AB126" s="960"/>
      <c r="AC126" s="960"/>
      <c r="AD126" s="960"/>
      <c r="AE126" s="961"/>
      <c r="AF126" s="962">
        <v>465</v>
      </c>
      <c r="AG126" s="960"/>
      <c r="AH126" s="960"/>
      <c r="AI126" s="960"/>
      <c r="AJ126" s="961"/>
      <c r="AK126" s="962">
        <v>465</v>
      </c>
      <c r="AL126" s="960"/>
      <c r="AM126" s="960"/>
      <c r="AN126" s="960"/>
      <c r="AO126" s="961"/>
      <c r="AP126" s="963">
        <v>0</v>
      </c>
      <c r="AQ126" s="964"/>
      <c r="AR126" s="964"/>
      <c r="AS126" s="964"/>
      <c r="AT126" s="965"/>
      <c r="AU126" s="233"/>
      <c r="AV126" s="233"/>
      <c r="AW126" s="233"/>
      <c r="AX126" s="1037" t="s">
        <v>448</v>
      </c>
      <c r="AY126" s="1038"/>
      <c r="AZ126" s="1038"/>
      <c r="BA126" s="1038"/>
      <c r="BB126" s="1038"/>
      <c r="BC126" s="1038"/>
      <c r="BD126" s="1038"/>
      <c r="BE126" s="1039"/>
      <c r="BF126" s="1053" t="s">
        <v>449</v>
      </c>
      <c r="BG126" s="1038"/>
      <c r="BH126" s="1038"/>
      <c r="BI126" s="1038"/>
      <c r="BJ126" s="1038"/>
      <c r="BK126" s="1038"/>
      <c r="BL126" s="1039"/>
      <c r="BM126" s="1053" t="s">
        <v>450</v>
      </c>
      <c r="BN126" s="1038"/>
      <c r="BO126" s="1038"/>
      <c r="BP126" s="1038"/>
      <c r="BQ126" s="1038"/>
      <c r="BR126" s="1038"/>
      <c r="BS126" s="1039"/>
      <c r="BT126" s="1053" t="s">
        <v>451</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452</v>
      </c>
      <c r="CQ126" s="951"/>
      <c r="CR126" s="951"/>
      <c r="CS126" s="951"/>
      <c r="CT126" s="951"/>
      <c r="CU126" s="951"/>
      <c r="CV126" s="951"/>
      <c r="CW126" s="951"/>
      <c r="CX126" s="951"/>
      <c r="CY126" s="951"/>
      <c r="CZ126" s="951"/>
      <c r="DA126" s="951"/>
      <c r="DB126" s="951"/>
      <c r="DC126" s="951"/>
      <c r="DD126" s="951"/>
      <c r="DE126" s="951"/>
      <c r="DF126" s="952"/>
      <c r="DG126" s="920" t="s">
        <v>110</v>
      </c>
      <c r="DH126" s="921"/>
      <c r="DI126" s="921"/>
      <c r="DJ126" s="921"/>
      <c r="DK126" s="921"/>
      <c r="DL126" s="921" t="s">
        <v>110</v>
      </c>
      <c r="DM126" s="921"/>
      <c r="DN126" s="921"/>
      <c r="DO126" s="921"/>
      <c r="DP126" s="921"/>
      <c r="DQ126" s="921" t="s">
        <v>110</v>
      </c>
      <c r="DR126" s="921"/>
      <c r="DS126" s="921"/>
      <c r="DT126" s="921"/>
      <c r="DU126" s="921"/>
      <c r="DV126" s="922" t="s">
        <v>110</v>
      </c>
      <c r="DW126" s="922"/>
      <c r="DX126" s="922"/>
      <c r="DY126" s="922"/>
      <c r="DZ126" s="923"/>
    </row>
    <row r="127" spans="1:130" s="197" customFormat="1" ht="26.25" customHeight="1" thickBot="1">
      <c r="A127" s="977"/>
      <c r="B127" s="949"/>
      <c r="C127" s="1005" t="s">
        <v>453</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110</v>
      </c>
      <c r="AB127" s="960"/>
      <c r="AC127" s="960"/>
      <c r="AD127" s="960"/>
      <c r="AE127" s="961"/>
      <c r="AF127" s="962" t="s">
        <v>110</v>
      </c>
      <c r="AG127" s="960"/>
      <c r="AH127" s="960"/>
      <c r="AI127" s="960"/>
      <c r="AJ127" s="961"/>
      <c r="AK127" s="962" t="s">
        <v>110</v>
      </c>
      <c r="AL127" s="960"/>
      <c r="AM127" s="960"/>
      <c r="AN127" s="960"/>
      <c r="AO127" s="961"/>
      <c r="AP127" s="963" t="s">
        <v>110</v>
      </c>
      <c r="AQ127" s="964"/>
      <c r="AR127" s="964"/>
      <c r="AS127" s="964"/>
      <c r="AT127" s="965"/>
      <c r="AU127" s="233"/>
      <c r="AV127" s="233"/>
      <c r="AW127" s="233"/>
      <c r="AX127" s="887" t="s">
        <v>454</v>
      </c>
      <c r="AY127" s="888"/>
      <c r="AZ127" s="888"/>
      <c r="BA127" s="888"/>
      <c r="BB127" s="888"/>
      <c r="BC127" s="888"/>
      <c r="BD127" s="888"/>
      <c r="BE127" s="889"/>
      <c r="BF127" s="1042" t="s">
        <v>110</v>
      </c>
      <c r="BG127" s="1043"/>
      <c r="BH127" s="1043"/>
      <c r="BI127" s="1043"/>
      <c r="BJ127" s="1043"/>
      <c r="BK127" s="1043"/>
      <c r="BL127" s="1052"/>
      <c r="BM127" s="1042">
        <v>11.87</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455</v>
      </c>
      <c r="CQ127" s="1046"/>
      <c r="CR127" s="1046"/>
      <c r="CS127" s="1046"/>
      <c r="CT127" s="1046"/>
      <c r="CU127" s="1046"/>
      <c r="CV127" s="1046"/>
      <c r="CW127" s="1046"/>
      <c r="CX127" s="1046"/>
      <c r="CY127" s="1046"/>
      <c r="CZ127" s="1046"/>
      <c r="DA127" s="1046"/>
      <c r="DB127" s="1046"/>
      <c r="DC127" s="1046"/>
      <c r="DD127" s="1046"/>
      <c r="DE127" s="1046"/>
      <c r="DF127" s="1047"/>
      <c r="DG127" s="1048">
        <v>12008</v>
      </c>
      <c r="DH127" s="1049"/>
      <c r="DI127" s="1049"/>
      <c r="DJ127" s="1049"/>
      <c r="DK127" s="1049"/>
      <c r="DL127" s="1049">
        <v>15094</v>
      </c>
      <c r="DM127" s="1049"/>
      <c r="DN127" s="1049"/>
      <c r="DO127" s="1049"/>
      <c r="DP127" s="1049"/>
      <c r="DQ127" s="1049">
        <v>31871</v>
      </c>
      <c r="DR127" s="1049"/>
      <c r="DS127" s="1049"/>
      <c r="DT127" s="1049"/>
      <c r="DU127" s="1049"/>
      <c r="DV127" s="1050">
        <v>0.1</v>
      </c>
      <c r="DW127" s="1050"/>
      <c r="DX127" s="1050"/>
      <c r="DY127" s="1050"/>
      <c r="DZ127" s="1051"/>
    </row>
    <row r="128" spans="1:130" s="197" customFormat="1" ht="26.25" customHeight="1">
      <c r="A128" s="1072" t="s">
        <v>456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457</v>
      </c>
      <c r="X128" s="1074"/>
      <c r="Y128" s="1074"/>
      <c r="Z128" s="1075"/>
      <c r="AA128" s="1090">
        <v>1481388</v>
      </c>
      <c r="AB128" s="1091"/>
      <c r="AC128" s="1091"/>
      <c r="AD128" s="1091"/>
      <c r="AE128" s="1092"/>
      <c r="AF128" s="1093">
        <v>1386370</v>
      </c>
      <c r="AG128" s="1091"/>
      <c r="AH128" s="1091"/>
      <c r="AI128" s="1091"/>
      <c r="AJ128" s="1092"/>
      <c r="AK128" s="1093">
        <v>1291796</v>
      </c>
      <c r="AL128" s="1091"/>
      <c r="AM128" s="1091"/>
      <c r="AN128" s="1091"/>
      <c r="AO128" s="1092"/>
      <c r="AP128" s="1094"/>
      <c r="AQ128" s="1095"/>
      <c r="AR128" s="1095"/>
      <c r="AS128" s="1095"/>
      <c r="AT128" s="1096"/>
      <c r="AU128" s="235"/>
      <c r="AV128" s="235"/>
      <c r="AW128" s="235"/>
      <c r="AX128" s="1055" t="s">
        <v>458</v>
      </c>
      <c r="AY128" s="951"/>
      <c r="AZ128" s="951"/>
      <c r="BA128" s="951"/>
      <c r="BB128" s="951"/>
      <c r="BC128" s="951"/>
      <c r="BD128" s="951"/>
      <c r="BE128" s="952"/>
      <c r="BF128" s="1067" t="s">
        <v>110</v>
      </c>
      <c r="BG128" s="1068"/>
      <c r="BH128" s="1068"/>
      <c r="BI128" s="1068"/>
      <c r="BJ128" s="1068"/>
      <c r="BK128" s="1068"/>
      <c r="BL128" s="1069"/>
      <c r="BM128" s="1067">
        <v>16.87</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459</v>
      </c>
      <c r="X129" s="1062"/>
      <c r="Y129" s="1062"/>
      <c r="Z129" s="1063"/>
      <c r="AA129" s="959">
        <v>28266067</v>
      </c>
      <c r="AB129" s="960"/>
      <c r="AC129" s="960"/>
      <c r="AD129" s="960"/>
      <c r="AE129" s="961"/>
      <c r="AF129" s="962">
        <v>28393948</v>
      </c>
      <c r="AG129" s="960"/>
      <c r="AH129" s="960"/>
      <c r="AI129" s="960"/>
      <c r="AJ129" s="961"/>
      <c r="AK129" s="962">
        <v>28686318</v>
      </c>
      <c r="AL129" s="960"/>
      <c r="AM129" s="960"/>
      <c r="AN129" s="960"/>
      <c r="AO129" s="961"/>
      <c r="AP129" s="1064"/>
      <c r="AQ129" s="1065"/>
      <c r="AR129" s="1065"/>
      <c r="AS129" s="1065"/>
      <c r="AT129" s="1066"/>
      <c r="AU129" s="235"/>
      <c r="AV129" s="235"/>
      <c r="AW129" s="235"/>
      <c r="AX129" s="1055" t="s">
        <v>460</v>
      </c>
      <c r="AY129" s="951"/>
      <c r="AZ129" s="951"/>
      <c r="BA129" s="951"/>
      <c r="BB129" s="951"/>
      <c r="BC129" s="951"/>
      <c r="BD129" s="951"/>
      <c r="BE129" s="952"/>
      <c r="BF129" s="1056">
        <v>7.3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461</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462</v>
      </c>
      <c r="X130" s="1062"/>
      <c r="Y130" s="1062"/>
      <c r="Z130" s="1063"/>
      <c r="AA130" s="959">
        <v>3534255</v>
      </c>
      <c r="AB130" s="960"/>
      <c r="AC130" s="960"/>
      <c r="AD130" s="960"/>
      <c r="AE130" s="961"/>
      <c r="AF130" s="962">
        <v>3577322</v>
      </c>
      <c r="AG130" s="960"/>
      <c r="AH130" s="960"/>
      <c r="AI130" s="960"/>
      <c r="AJ130" s="961"/>
      <c r="AK130" s="962">
        <v>3629091</v>
      </c>
      <c r="AL130" s="960"/>
      <c r="AM130" s="960"/>
      <c r="AN130" s="960"/>
      <c r="AO130" s="961"/>
      <c r="AP130" s="1064"/>
      <c r="AQ130" s="1065"/>
      <c r="AR130" s="1065"/>
      <c r="AS130" s="1065"/>
      <c r="AT130" s="1066"/>
      <c r="AU130" s="235"/>
      <c r="AV130" s="235"/>
      <c r="AW130" s="235"/>
      <c r="AX130" s="1114" t="s">
        <v>463</v>
      </c>
      <c r="AY130" s="1046"/>
      <c r="AZ130" s="1046"/>
      <c r="BA130" s="1046"/>
      <c r="BB130" s="1046"/>
      <c r="BC130" s="1046"/>
      <c r="BD130" s="1046"/>
      <c r="BE130" s="1047"/>
      <c r="BF130" s="1076">
        <v>19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464</v>
      </c>
      <c r="X131" s="1085"/>
      <c r="Y131" s="1085"/>
      <c r="Z131" s="1086"/>
      <c r="AA131" s="998">
        <v>24731812</v>
      </c>
      <c r="AB131" s="999"/>
      <c r="AC131" s="999"/>
      <c r="AD131" s="999"/>
      <c r="AE131" s="1000"/>
      <c r="AF131" s="1001">
        <v>24816626</v>
      </c>
      <c r="AG131" s="999"/>
      <c r="AH131" s="999"/>
      <c r="AI131" s="999"/>
      <c r="AJ131" s="1000"/>
      <c r="AK131" s="1001">
        <v>25057227</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465</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466</v>
      </c>
      <c r="W132" s="1102"/>
      <c r="X132" s="1102"/>
      <c r="Y132" s="1102"/>
      <c r="Z132" s="1103"/>
      <c r="AA132" s="1104">
        <v>8.3596907500000004</v>
      </c>
      <c r="AB132" s="1105"/>
      <c r="AC132" s="1105"/>
      <c r="AD132" s="1105"/>
      <c r="AE132" s="1106"/>
      <c r="AF132" s="1107">
        <v>7.4118052949999997</v>
      </c>
      <c r="AG132" s="1105"/>
      <c r="AH132" s="1105"/>
      <c r="AI132" s="1105"/>
      <c r="AJ132" s="1106"/>
      <c r="AK132" s="1107">
        <v>6.2943796609999998</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467</v>
      </c>
      <c r="W133" s="1109"/>
      <c r="X133" s="1109"/>
      <c r="Y133" s="1109"/>
      <c r="Z133" s="1110"/>
      <c r="AA133" s="1111">
        <v>10.7</v>
      </c>
      <c r="AB133" s="1112"/>
      <c r="AC133" s="1112"/>
      <c r="AD133" s="1112"/>
      <c r="AE133" s="1113"/>
      <c r="AF133" s="1111">
        <v>8.5</v>
      </c>
      <c r="AG133" s="1112"/>
      <c r="AH133" s="1112"/>
      <c r="AI133" s="1112"/>
      <c r="AJ133" s="1113"/>
      <c r="AK133" s="1111">
        <v>7.3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7" zoomScaleNormal="85" zoomScaleSheetLayoutView="55" workbookViewId="0">
      <selection activeCell="AA49" sqref="AA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6" zoomScaleNormal="40" zoomScaleSheetLayoutView="55" workbookViewId="0">
      <selection activeCell="U4" sqref="U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20" t="s">
        <v>475</v>
      </c>
      <c r="H9" s="1121"/>
      <c r="I9" s="1121"/>
      <c r="J9" s="1122"/>
      <c r="K9" s="263">
        <v>9504523</v>
      </c>
      <c r="L9" s="264">
        <v>65309</v>
      </c>
      <c r="M9" s="265">
        <v>58402</v>
      </c>
      <c r="N9" s="266">
        <v>11.8</v>
      </c>
    </row>
    <row r="10" spans="1:16">
      <c r="A10" s="248"/>
      <c r="B10" s="244"/>
      <c r="C10" s="244"/>
      <c r="D10" s="244"/>
      <c r="E10" s="244"/>
      <c r="F10" s="244"/>
      <c r="G10" s="1120" t="s">
        <v>476</v>
      </c>
      <c r="H10" s="1121"/>
      <c r="I10" s="1121"/>
      <c r="J10" s="1122"/>
      <c r="K10" s="267">
        <v>7027</v>
      </c>
      <c r="L10" s="268">
        <v>48</v>
      </c>
      <c r="M10" s="269">
        <v>4003</v>
      </c>
      <c r="N10" s="270">
        <v>-98.8</v>
      </c>
    </row>
    <row r="11" spans="1:16" ht="13.5" customHeight="1">
      <c r="A11" s="248"/>
      <c r="B11" s="244"/>
      <c r="C11" s="244"/>
      <c r="D11" s="244"/>
      <c r="E11" s="244"/>
      <c r="F11" s="244"/>
      <c r="G11" s="1120" t="s">
        <v>477</v>
      </c>
      <c r="H11" s="1121"/>
      <c r="I11" s="1121"/>
      <c r="J11" s="1122"/>
      <c r="K11" s="267">
        <v>30077</v>
      </c>
      <c r="L11" s="268">
        <v>207</v>
      </c>
      <c r="M11" s="269">
        <v>3781</v>
      </c>
      <c r="N11" s="270">
        <v>-94.5</v>
      </c>
    </row>
    <row r="12" spans="1:16" ht="13.5" customHeight="1">
      <c r="A12" s="248"/>
      <c r="B12" s="244"/>
      <c r="C12" s="244"/>
      <c r="D12" s="244"/>
      <c r="E12" s="244"/>
      <c r="F12" s="244"/>
      <c r="G12" s="1120" t="s">
        <v>478</v>
      </c>
      <c r="H12" s="1121"/>
      <c r="I12" s="1121"/>
      <c r="J12" s="1122"/>
      <c r="K12" s="267" t="s">
        <v>479</v>
      </c>
      <c r="L12" s="268" t="s">
        <v>479</v>
      </c>
      <c r="M12" s="269">
        <v>598</v>
      </c>
      <c r="N12" s="270" t="s">
        <v>479</v>
      </c>
    </row>
    <row r="13" spans="1:16" ht="13.5" customHeight="1">
      <c r="A13" s="248"/>
      <c r="B13" s="244"/>
      <c r="C13" s="244"/>
      <c r="D13" s="244"/>
      <c r="E13" s="244"/>
      <c r="F13" s="244"/>
      <c r="G13" s="1120" t="s">
        <v>480</v>
      </c>
      <c r="H13" s="1121"/>
      <c r="I13" s="1121"/>
      <c r="J13" s="1122"/>
      <c r="K13" s="267" t="s">
        <v>479</v>
      </c>
      <c r="L13" s="268" t="s">
        <v>479</v>
      </c>
      <c r="M13" s="269">
        <v>1</v>
      </c>
      <c r="N13" s="270" t="s">
        <v>479</v>
      </c>
    </row>
    <row r="14" spans="1:16" ht="13.5" customHeight="1">
      <c r="A14" s="248"/>
      <c r="B14" s="244"/>
      <c r="C14" s="244"/>
      <c r="D14" s="244"/>
      <c r="E14" s="244"/>
      <c r="F14" s="244"/>
      <c r="G14" s="1120" t="s">
        <v>481</v>
      </c>
      <c r="H14" s="1121"/>
      <c r="I14" s="1121"/>
      <c r="J14" s="1122"/>
      <c r="K14" s="267">
        <v>513207</v>
      </c>
      <c r="L14" s="268">
        <v>3526</v>
      </c>
      <c r="M14" s="269">
        <v>2386</v>
      </c>
      <c r="N14" s="270">
        <v>47.8</v>
      </c>
    </row>
    <row r="15" spans="1:16" ht="13.5" customHeight="1">
      <c r="A15" s="248"/>
      <c r="B15" s="244"/>
      <c r="C15" s="244"/>
      <c r="D15" s="244"/>
      <c r="E15" s="244"/>
      <c r="F15" s="244"/>
      <c r="G15" s="1120" t="s">
        <v>482</v>
      </c>
      <c r="H15" s="1121"/>
      <c r="I15" s="1121"/>
      <c r="J15" s="1122"/>
      <c r="K15" s="267">
        <v>112687</v>
      </c>
      <c r="L15" s="268">
        <v>774</v>
      </c>
      <c r="M15" s="269">
        <v>1344</v>
      </c>
      <c r="N15" s="270">
        <v>-42.4</v>
      </c>
    </row>
    <row r="16" spans="1:16">
      <c r="A16" s="248"/>
      <c r="B16" s="244"/>
      <c r="C16" s="244"/>
      <c r="D16" s="244"/>
      <c r="E16" s="244"/>
      <c r="F16" s="244"/>
      <c r="G16" s="1123" t="s">
        <v>483</v>
      </c>
      <c r="H16" s="1124"/>
      <c r="I16" s="1124"/>
      <c r="J16" s="1125"/>
      <c r="K16" s="268">
        <v>-1090325</v>
      </c>
      <c r="L16" s="268">
        <v>-7492</v>
      </c>
      <c r="M16" s="269">
        <v>-6701</v>
      </c>
      <c r="N16" s="270">
        <v>11.8</v>
      </c>
    </row>
    <row r="17" spans="1:16">
      <c r="A17" s="248"/>
      <c r="B17" s="244"/>
      <c r="C17" s="244"/>
      <c r="D17" s="244"/>
      <c r="E17" s="244"/>
      <c r="F17" s="244"/>
      <c r="G17" s="1123" t="s">
        <v>168</v>
      </c>
      <c r="H17" s="1124"/>
      <c r="I17" s="1124"/>
      <c r="J17" s="1125"/>
      <c r="K17" s="268">
        <v>9077196</v>
      </c>
      <c r="L17" s="268">
        <v>62373</v>
      </c>
      <c r="M17" s="269">
        <v>63814</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5" t="s">
        <v>488</v>
      </c>
      <c r="H21" s="1116"/>
      <c r="I21" s="1116"/>
      <c r="J21" s="1117"/>
      <c r="K21" s="280">
        <v>6.47</v>
      </c>
      <c r="L21" s="281">
        <v>6.4</v>
      </c>
      <c r="M21" s="282">
        <v>7.0000000000000007E-2</v>
      </c>
      <c r="N21" s="249"/>
      <c r="O21" s="283"/>
      <c r="P21" s="279"/>
    </row>
    <row r="22" spans="1:16" s="284" customFormat="1">
      <c r="A22" s="279"/>
      <c r="B22" s="249"/>
      <c r="C22" s="249"/>
      <c r="D22" s="249"/>
      <c r="E22" s="249"/>
      <c r="F22" s="249"/>
      <c r="G22" s="1115" t="s">
        <v>489</v>
      </c>
      <c r="H22" s="1116"/>
      <c r="I22" s="1116"/>
      <c r="J22" s="1117"/>
      <c r="K22" s="285">
        <v>95.4</v>
      </c>
      <c r="L22" s="286">
        <v>98.9</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31" t="s">
        <v>493</v>
      </c>
      <c r="H32" s="1132"/>
      <c r="I32" s="1132"/>
      <c r="J32" s="1133"/>
      <c r="K32" s="294">
        <v>4570256</v>
      </c>
      <c r="L32" s="294">
        <v>31404</v>
      </c>
      <c r="M32" s="295">
        <v>38473</v>
      </c>
      <c r="N32" s="296">
        <v>-18.399999999999999</v>
      </c>
    </row>
    <row r="33" spans="1:16" ht="13.5" customHeight="1">
      <c r="A33" s="248"/>
      <c r="B33" s="244"/>
      <c r="C33" s="244"/>
      <c r="D33" s="244"/>
      <c r="E33" s="244"/>
      <c r="F33" s="244"/>
      <c r="G33" s="1131" t="s">
        <v>494</v>
      </c>
      <c r="H33" s="1132"/>
      <c r="I33" s="1132"/>
      <c r="J33" s="1133"/>
      <c r="K33" s="294" t="s">
        <v>479</v>
      </c>
      <c r="L33" s="294" t="s">
        <v>479</v>
      </c>
      <c r="M33" s="295" t="s">
        <v>479</v>
      </c>
      <c r="N33" s="296" t="s">
        <v>479</v>
      </c>
    </row>
    <row r="34" spans="1:16" ht="27" customHeight="1">
      <c r="A34" s="248"/>
      <c r="B34" s="244"/>
      <c r="C34" s="244"/>
      <c r="D34" s="244"/>
      <c r="E34" s="244"/>
      <c r="F34" s="244"/>
      <c r="G34" s="1131" t="s">
        <v>495</v>
      </c>
      <c r="H34" s="1132"/>
      <c r="I34" s="1132"/>
      <c r="J34" s="1133"/>
      <c r="K34" s="294">
        <v>60667</v>
      </c>
      <c r="L34" s="294">
        <v>417</v>
      </c>
      <c r="M34" s="295">
        <v>31</v>
      </c>
      <c r="N34" s="296">
        <v>1245.2</v>
      </c>
    </row>
    <row r="35" spans="1:16" ht="27" customHeight="1">
      <c r="A35" s="248"/>
      <c r="B35" s="244"/>
      <c r="C35" s="244"/>
      <c r="D35" s="244"/>
      <c r="E35" s="244"/>
      <c r="F35" s="244"/>
      <c r="G35" s="1131" t="s">
        <v>496</v>
      </c>
      <c r="H35" s="1132"/>
      <c r="I35" s="1132"/>
      <c r="J35" s="1133"/>
      <c r="K35" s="294">
        <v>1825376</v>
      </c>
      <c r="L35" s="294">
        <v>12543</v>
      </c>
      <c r="M35" s="295">
        <v>10015</v>
      </c>
      <c r="N35" s="296">
        <v>25.2</v>
      </c>
    </row>
    <row r="36" spans="1:16" ht="27" customHeight="1">
      <c r="A36" s="248"/>
      <c r="B36" s="244"/>
      <c r="C36" s="244"/>
      <c r="D36" s="244"/>
      <c r="E36" s="244"/>
      <c r="F36" s="244"/>
      <c r="G36" s="1131" t="s">
        <v>497</v>
      </c>
      <c r="H36" s="1132"/>
      <c r="I36" s="1132"/>
      <c r="J36" s="1133"/>
      <c r="K36" s="294">
        <v>9198</v>
      </c>
      <c r="L36" s="294">
        <v>63</v>
      </c>
      <c r="M36" s="295">
        <v>1507</v>
      </c>
      <c r="N36" s="296">
        <v>-95.8</v>
      </c>
    </row>
    <row r="37" spans="1:16" ht="13.5" customHeight="1">
      <c r="A37" s="248"/>
      <c r="B37" s="244"/>
      <c r="C37" s="244"/>
      <c r="D37" s="244"/>
      <c r="E37" s="244"/>
      <c r="F37" s="244"/>
      <c r="G37" s="1131" t="s">
        <v>498</v>
      </c>
      <c r="H37" s="1132"/>
      <c r="I37" s="1132"/>
      <c r="J37" s="1133"/>
      <c r="K37" s="294">
        <v>32587</v>
      </c>
      <c r="L37" s="294">
        <v>224</v>
      </c>
      <c r="M37" s="295">
        <v>1079</v>
      </c>
      <c r="N37" s="296">
        <v>-79.2</v>
      </c>
    </row>
    <row r="38" spans="1:16" ht="27" customHeight="1">
      <c r="A38" s="248"/>
      <c r="B38" s="244"/>
      <c r="C38" s="244"/>
      <c r="D38" s="244"/>
      <c r="E38" s="244"/>
      <c r="F38" s="244"/>
      <c r="G38" s="1134" t="s">
        <v>499</v>
      </c>
      <c r="H38" s="1135"/>
      <c r="I38" s="1135"/>
      <c r="J38" s="1136"/>
      <c r="K38" s="297" t="s">
        <v>479</v>
      </c>
      <c r="L38" s="297" t="s">
        <v>479</v>
      </c>
      <c r="M38" s="298">
        <v>5</v>
      </c>
      <c r="N38" s="299" t="s">
        <v>479</v>
      </c>
      <c r="O38" s="293"/>
    </row>
    <row r="39" spans="1:16">
      <c r="A39" s="248"/>
      <c r="B39" s="244"/>
      <c r="C39" s="244"/>
      <c r="D39" s="244"/>
      <c r="E39" s="244"/>
      <c r="F39" s="244"/>
      <c r="G39" s="1134" t="s">
        <v>500</v>
      </c>
      <c r="H39" s="1135"/>
      <c r="I39" s="1135"/>
      <c r="J39" s="1136"/>
      <c r="K39" s="300">
        <v>-1291796</v>
      </c>
      <c r="L39" s="300">
        <v>-8876</v>
      </c>
      <c r="M39" s="301">
        <v>-7129</v>
      </c>
      <c r="N39" s="302">
        <v>24.5</v>
      </c>
      <c r="O39" s="293"/>
    </row>
    <row r="40" spans="1:16" ht="27" customHeight="1">
      <c r="A40" s="248"/>
      <c r="B40" s="244"/>
      <c r="C40" s="244"/>
      <c r="D40" s="244"/>
      <c r="E40" s="244"/>
      <c r="F40" s="244"/>
      <c r="G40" s="1131" t="s">
        <v>501</v>
      </c>
      <c r="H40" s="1132"/>
      <c r="I40" s="1132"/>
      <c r="J40" s="1133"/>
      <c r="K40" s="300">
        <v>-3629091</v>
      </c>
      <c r="L40" s="300">
        <v>-24937</v>
      </c>
      <c r="M40" s="301">
        <v>-30363</v>
      </c>
      <c r="N40" s="302">
        <v>-17.899999999999999</v>
      </c>
      <c r="O40" s="293"/>
    </row>
    <row r="41" spans="1:16">
      <c r="A41" s="248"/>
      <c r="B41" s="244"/>
      <c r="C41" s="244"/>
      <c r="D41" s="244"/>
      <c r="E41" s="244"/>
      <c r="F41" s="244"/>
      <c r="G41" s="1137" t="s">
        <v>278</v>
      </c>
      <c r="H41" s="1138"/>
      <c r="I41" s="1138"/>
      <c r="J41" s="1139"/>
      <c r="K41" s="294">
        <v>1577197</v>
      </c>
      <c r="L41" s="300">
        <v>10837</v>
      </c>
      <c r="M41" s="301">
        <v>13618</v>
      </c>
      <c r="N41" s="302">
        <v>-20.399999999999999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6" t="s">
        <v>470</v>
      </c>
      <c r="J49" s="1128" t="s">
        <v>505</v>
      </c>
      <c r="K49" s="1129"/>
      <c r="L49" s="1129"/>
      <c r="M49" s="1129"/>
      <c r="N49" s="1130"/>
    </row>
    <row r="50" spans="1:14">
      <c r="A50" s="248"/>
      <c r="B50" s="244"/>
      <c r="C50" s="244"/>
      <c r="D50" s="244"/>
      <c r="E50" s="244"/>
      <c r="F50" s="244"/>
      <c r="G50" s="312"/>
      <c r="H50" s="313"/>
      <c r="I50" s="1127"/>
      <c r="J50" s="314" t="s">
        <v>506</v>
      </c>
      <c r="K50" s="315" t="s">
        <v>507</v>
      </c>
      <c r="L50" s="316" t="s">
        <v>508</v>
      </c>
      <c r="M50" s="317" t="s">
        <v>509</v>
      </c>
      <c r="N50" s="318" t="s">
        <v>510</v>
      </c>
    </row>
    <row r="51" spans="1:14">
      <c r="A51" s="248"/>
      <c r="B51" s="244"/>
      <c r="C51" s="244"/>
      <c r="D51" s="244"/>
      <c r="E51" s="244"/>
      <c r="F51" s="244"/>
      <c r="G51" s="310" t="s">
        <v>511</v>
      </c>
      <c r="H51" s="311"/>
      <c r="I51" s="319">
        <v>6486956</v>
      </c>
      <c r="J51" s="320">
        <v>45195</v>
      </c>
      <c r="K51" s="321">
        <v>31</v>
      </c>
      <c r="L51" s="322">
        <v>53925</v>
      </c>
      <c r="M51" s="323">
        <v>7.7</v>
      </c>
      <c r="N51" s="324">
        <v>23.3</v>
      </c>
    </row>
    <row r="52" spans="1:14">
      <c r="A52" s="248"/>
      <c r="B52" s="244"/>
      <c r="C52" s="244"/>
      <c r="D52" s="244"/>
      <c r="E52" s="244"/>
      <c r="F52" s="244"/>
      <c r="G52" s="325"/>
      <c r="H52" s="326" t="s">
        <v>512</v>
      </c>
      <c r="I52" s="327">
        <v>5185173</v>
      </c>
      <c r="J52" s="328">
        <v>36126</v>
      </c>
      <c r="K52" s="329">
        <v>30.7</v>
      </c>
      <c r="L52" s="330">
        <v>34260</v>
      </c>
      <c r="M52" s="331">
        <v>13.9</v>
      </c>
      <c r="N52" s="332">
        <v>16.8</v>
      </c>
    </row>
    <row r="53" spans="1:14">
      <c r="A53" s="248"/>
      <c r="B53" s="244"/>
      <c r="C53" s="244"/>
      <c r="D53" s="244"/>
      <c r="E53" s="244"/>
      <c r="F53" s="244"/>
      <c r="G53" s="310" t="s">
        <v>513</v>
      </c>
      <c r="H53" s="311"/>
      <c r="I53" s="319">
        <v>6713010</v>
      </c>
      <c r="J53" s="320">
        <v>46862</v>
      </c>
      <c r="K53" s="321">
        <v>3.7</v>
      </c>
      <c r="L53" s="322">
        <v>51263</v>
      </c>
      <c r="M53" s="323">
        <v>-4.9000000000000004</v>
      </c>
      <c r="N53" s="324">
        <v>8.6</v>
      </c>
    </row>
    <row r="54" spans="1:14">
      <c r="A54" s="248"/>
      <c r="B54" s="244"/>
      <c r="C54" s="244"/>
      <c r="D54" s="244"/>
      <c r="E54" s="244"/>
      <c r="F54" s="244"/>
      <c r="G54" s="325"/>
      <c r="H54" s="326" t="s">
        <v>512</v>
      </c>
      <c r="I54" s="327">
        <v>3926327</v>
      </c>
      <c r="J54" s="328">
        <v>27409</v>
      </c>
      <c r="K54" s="329">
        <v>-24.1</v>
      </c>
      <c r="L54" s="330">
        <v>29061</v>
      </c>
      <c r="M54" s="331">
        <v>-15.2</v>
      </c>
      <c r="N54" s="332">
        <v>-8.9</v>
      </c>
    </row>
    <row r="55" spans="1:14">
      <c r="A55" s="248"/>
      <c r="B55" s="244"/>
      <c r="C55" s="244"/>
      <c r="D55" s="244"/>
      <c r="E55" s="244"/>
      <c r="F55" s="244"/>
      <c r="G55" s="310" t="s">
        <v>514</v>
      </c>
      <c r="H55" s="311"/>
      <c r="I55" s="319">
        <v>9214121</v>
      </c>
      <c r="J55" s="320">
        <v>64438</v>
      </c>
      <c r="K55" s="321">
        <v>37.5</v>
      </c>
      <c r="L55" s="322">
        <v>41433</v>
      </c>
      <c r="M55" s="323">
        <v>-19.2</v>
      </c>
      <c r="N55" s="324">
        <v>56.7</v>
      </c>
    </row>
    <row r="56" spans="1:14">
      <c r="A56" s="248"/>
      <c r="B56" s="244"/>
      <c r="C56" s="244"/>
      <c r="D56" s="244"/>
      <c r="E56" s="244"/>
      <c r="F56" s="244"/>
      <c r="G56" s="325"/>
      <c r="H56" s="326" t="s">
        <v>512</v>
      </c>
      <c r="I56" s="327">
        <v>4612653</v>
      </c>
      <c r="J56" s="328">
        <v>32258</v>
      </c>
      <c r="K56" s="329">
        <v>17.7</v>
      </c>
      <c r="L56" s="330">
        <v>22351</v>
      </c>
      <c r="M56" s="331">
        <v>-23.1</v>
      </c>
      <c r="N56" s="332">
        <v>40.799999999999997</v>
      </c>
    </row>
    <row r="57" spans="1:14">
      <c r="A57" s="248"/>
      <c r="B57" s="244"/>
      <c r="C57" s="244"/>
      <c r="D57" s="244"/>
      <c r="E57" s="244"/>
      <c r="F57" s="244"/>
      <c r="G57" s="310" t="s">
        <v>515</v>
      </c>
      <c r="H57" s="311"/>
      <c r="I57" s="319">
        <v>7706888</v>
      </c>
      <c r="J57" s="320">
        <v>52844</v>
      </c>
      <c r="K57" s="321">
        <v>-18</v>
      </c>
      <c r="L57" s="322">
        <v>43493</v>
      </c>
      <c r="M57" s="323">
        <v>5</v>
      </c>
      <c r="N57" s="324">
        <v>-23</v>
      </c>
    </row>
    <row r="58" spans="1:14">
      <c r="A58" s="248"/>
      <c r="B58" s="244"/>
      <c r="C58" s="244"/>
      <c r="D58" s="244"/>
      <c r="E58" s="244"/>
      <c r="F58" s="244"/>
      <c r="G58" s="325"/>
      <c r="H58" s="326" t="s">
        <v>512</v>
      </c>
      <c r="I58" s="327">
        <v>5076598</v>
      </c>
      <c r="J58" s="328">
        <v>34809</v>
      </c>
      <c r="K58" s="329">
        <v>7.9</v>
      </c>
      <c r="L58" s="330">
        <v>23254</v>
      </c>
      <c r="M58" s="331">
        <v>4</v>
      </c>
      <c r="N58" s="332">
        <v>3.9</v>
      </c>
    </row>
    <row r="59" spans="1:14">
      <c r="A59" s="248"/>
      <c r="B59" s="244"/>
      <c r="C59" s="244"/>
      <c r="D59" s="244"/>
      <c r="E59" s="244"/>
      <c r="F59" s="244"/>
      <c r="G59" s="310" t="s">
        <v>516</v>
      </c>
      <c r="H59" s="311"/>
      <c r="I59" s="319">
        <v>10841632</v>
      </c>
      <c r="J59" s="320">
        <v>74497</v>
      </c>
      <c r="K59" s="321">
        <v>41</v>
      </c>
      <c r="L59" s="322">
        <v>50840</v>
      </c>
      <c r="M59" s="323">
        <v>16.899999999999999</v>
      </c>
      <c r="N59" s="324">
        <v>24.1</v>
      </c>
    </row>
    <row r="60" spans="1:14">
      <c r="A60" s="248"/>
      <c r="B60" s="244"/>
      <c r="C60" s="244"/>
      <c r="D60" s="244"/>
      <c r="E60" s="244"/>
      <c r="F60" s="244"/>
      <c r="G60" s="325"/>
      <c r="H60" s="326" t="s">
        <v>512</v>
      </c>
      <c r="I60" s="333">
        <v>6221158</v>
      </c>
      <c r="J60" s="328">
        <v>42748</v>
      </c>
      <c r="K60" s="329">
        <v>22.8</v>
      </c>
      <c r="L60" s="330">
        <v>25367</v>
      </c>
      <c r="M60" s="331">
        <v>9.1</v>
      </c>
      <c r="N60" s="332">
        <v>13.7</v>
      </c>
    </row>
    <row r="61" spans="1:14">
      <c r="A61" s="248"/>
      <c r="B61" s="244"/>
      <c r="C61" s="244"/>
      <c r="D61" s="244"/>
      <c r="E61" s="244"/>
      <c r="F61" s="244"/>
      <c r="G61" s="310" t="s">
        <v>517</v>
      </c>
      <c r="H61" s="334"/>
      <c r="I61" s="335">
        <v>8192521</v>
      </c>
      <c r="J61" s="336">
        <v>56767</v>
      </c>
      <c r="K61" s="337">
        <v>19</v>
      </c>
      <c r="L61" s="338">
        <v>48191</v>
      </c>
      <c r="M61" s="339">
        <v>1.1000000000000001</v>
      </c>
      <c r="N61" s="324">
        <v>17.899999999999999</v>
      </c>
    </row>
    <row r="62" spans="1:14">
      <c r="A62" s="248"/>
      <c r="B62" s="244"/>
      <c r="C62" s="244"/>
      <c r="D62" s="244"/>
      <c r="E62" s="244"/>
      <c r="F62" s="244"/>
      <c r="G62" s="325"/>
      <c r="H62" s="326" t="s">
        <v>512</v>
      </c>
      <c r="I62" s="327">
        <v>5004382</v>
      </c>
      <c r="J62" s="328">
        <v>34670</v>
      </c>
      <c r="K62" s="329">
        <v>11</v>
      </c>
      <c r="L62" s="330">
        <v>26859</v>
      </c>
      <c r="M62" s="331">
        <v>-2.2999999999999998</v>
      </c>
      <c r="N62" s="332">
        <v>13.3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0" t="s">
        <v>3</v>
      </c>
      <c r="D47" s="1140"/>
      <c r="E47" s="1141"/>
      <c r="F47" s="11">
        <v>17.079999999999998</v>
      </c>
      <c r="G47" s="12">
        <v>15.18</v>
      </c>
      <c r="H47" s="12">
        <v>16.809999999999999</v>
      </c>
      <c r="I47" s="12">
        <v>16.3</v>
      </c>
      <c r="J47" s="13">
        <v>19.16</v>
      </c>
    </row>
    <row r="48" spans="2:10" ht="57.75" customHeight="1">
      <c r="B48" s="14"/>
      <c r="C48" s="1142" t="s">
        <v>4</v>
      </c>
      <c r="D48" s="1142"/>
      <c r="E48" s="1143"/>
      <c r="F48" s="15">
        <v>3.06</v>
      </c>
      <c r="G48" s="16">
        <v>3.73</v>
      </c>
      <c r="H48" s="16">
        <v>3.5</v>
      </c>
      <c r="I48" s="16">
        <v>6.23</v>
      </c>
      <c r="J48" s="17">
        <v>7.15</v>
      </c>
    </row>
    <row r="49" spans="2:10" ht="57.75" customHeight="1" thickBot="1">
      <c r="B49" s="18"/>
      <c r="C49" s="1144" t="s">
        <v>5</v>
      </c>
      <c r="D49" s="1144"/>
      <c r="E49" s="1145"/>
      <c r="F49" s="19" t="s">
        <v>524</v>
      </c>
      <c r="G49" s="20">
        <v>0.46</v>
      </c>
      <c r="H49" s="20">
        <v>1.26</v>
      </c>
      <c r="I49" s="20">
        <v>2.31</v>
      </c>
      <c r="J49" s="21">
        <v>4.16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7" sqref="J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2" t="s">
        <v>525</v>
      </c>
      <c r="D34" s="1152"/>
      <c r="E34" s="1153"/>
      <c r="F34" s="32">
        <v>11.19</v>
      </c>
      <c r="G34" s="33">
        <v>10.4</v>
      </c>
      <c r="H34" s="33">
        <v>10.88</v>
      </c>
      <c r="I34" s="33">
        <v>12.72</v>
      </c>
      <c r="J34" s="34">
        <v>13.22</v>
      </c>
      <c r="K34" s="22"/>
      <c r="L34" s="22"/>
      <c r="M34" s="22"/>
      <c r="N34" s="22"/>
      <c r="O34" s="22"/>
      <c r="P34" s="22"/>
    </row>
    <row r="35" spans="1:16" ht="39" customHeight="1">
      <c r="A35" s="22"/>
      <c r="B35" s="35"/>
      <c r="C35" s="1146" t="s">
        <v>526</v>
      </c>
      <c r="D35" s="1147"/>
      <c r="E35" s="1148"/>
      <c r="F35" s="36">
        <v>3.06</v>
      </c>
      <c r="G35" s="37">
        <v>3.7</v>
      </c>
      <c r="H35" s="37">
        <v>3.5</v>
      </c>
      <c r="I35" s="37">
        <v>6.23</v>
      </c>
      <c r="J35" s="38">
        <v>7.16</v>
      </c>
      <c r="K35" s="22"/>
      <c r="L35" s="22"/>
      <c r="M35" s="22"/>
      <c r="N35" s="22"/>
      <c r="O35" s="22"/>
      <c r="P35" s="22"/>
    </row>
    <row r="36" spans="1:16" ht="39" customHeight="1">
      <c r="A36" s="22"/>
      <c r="B36" s="35"/>
      <c r="C36" s="1146" t="s">
        <v>527</v>
      </c>
      <c r="D36" s="1147"/>
      <c r="E36" s="1148"/>
      <c r="F36" s="36">
        <v>0.05</v>
      </c>
      <c r="G36" s="37">
        <v>0.1</v>
      </c>
      <c r="H36" s="37">
        <v>0.14000000000000001</v>
      </c>
      <c r="I36" s="37">
        <v>0.3</v>
      </c>
      <c r="J36" s="38">
        <v>0.06</v>
      </c>
      <c r="K36" s="22"/>
      <c r="L36" s="22"/>
      <c r="M36" s="22"/>
      <c r="N36" s="22"/>
      <c r="O36" s="22"/>
      <c r="P36" s="22"/>
    </row>
    <row r="37" spans="1:16" ht="39" customHeight="1">
      <c r="A37" s="22"/>
      <c r="B37" s="35"/>
      <c r="C37" s="1146" t="s">
        <v>528</v>
      </c>
      <c r="D37" s="1147"/>
      <c r="E37" s="1148"/>
      <c r="F37" s="36">
        <v>0.02</v>
      </c>
      <c r="G37" s="37">
        <v>0.05</v>
      </c>
      <c r="H37" s="37">
        <v>0.02</v>
      </c>
      <c r="I37" s="37">
        <v>0.06</v>
      </c>
      <c r="J37" s="38">
        <v>0.04</v>
      </c>
      <c r="K37" s="22"/>
      <c r="L37" s="22"/>
      <c r="M37" s="22"/>
      <c r="N37" s="22"/>
      <c r="O37" s="22"/>
      <c r="P37" s="22"/>
    </row>
    <row r="38" spans="1:16" ht="39" customHeight="1">
      <c r="A38" s="22"/>
      <c r="B38" s="35"/>
      <c r="C38" s="1146" t="s">
        <v>529</v>
      </c>
      <c r="D38" s="1147"/>
      <c r="E38" s="1148"/>
      <c r="F38" s="36">
        <v>0.01</v>
      </c>
      <c r="G38" s="37">
        <v>0.03</v>
      </c>
      <c r="H38" s="37">
        <v>0.01</v>
      </c>
      <c r="I38" s="37">
        <v>0.01</v>
      </c>
      <c r="J38" s="38">
        <v>0.01</v>
      </c>
      <c r="K38" s="22"/>
      <c r="L38" s="22"/>
      <c r="M38" s="22"/>
      <c r="N38" s="22"/>
      <c r="O38" s="22"/>
      <c r="P38" s="22"/>
    </row>
    <row r="39" spans="1:16" ht="39" customHeight="1">
      <c r="A39" s="22"/>
      <c r="B39" s="35"/>
      <c r="C39" s="1146" t="s">
        <v>530</v>
      </c>
      <c r="D39" s="1147"/>
      <c r="E39" s="1148"/>
      <c r="F39" s="36">
        <v>0.02</v>
      </c>
      <c r="G39" s="37">
        <v>0.01</v>
      </c>
      <c r="H39" s="37">
        <v>0.01</v>
      </c>
      <c r="I39" s="37">
        <v>0.01</v>
      </c>
      <c r="J39" s="38">
        <v>0.01</v>
      </c>
      <c r="K39" s="22"/>
      <c r="L39" s="22"/>
      <c r="M39" s="22"/>
      <c r="N39" s="22"/>
      <c r="O39" s="22"/>
      <c r="P39" s="22"/>
    </row>
    <row r="40" spans="1:16" ht="39" customHeight="1">
      <c r="A40" s="22"/>
      <c r="B40" s="35"/>
      <c r="C40" s="1146" t="s">
        <v>531</v>
      </c>
      <c r="D40" s="1147"/>
      <c r="E40" s="1148"/>
      <c r="F40" s="36">
        <v>0</v>
      </c>
      <c r="G40" s="37">
        <v>0</v>
      </c>
      <c r="H40" s="37">
        <v>0</v>
      </c>
      <c r="I40" s="37">
        <v>0</v>
      </c>
      <c r="J40" s="38">
        <v>0</v>
      </c>
      <c r="K40" s="22"/>
      <c r="L40" s="22"/>
      <c r="M40" s="22"/>
      <c r="N40" s="22"/>
      <c r="O40" s="22"/>
      <c r="P40" s="22"/>
    </row>
    <row r="41" spans="1:16" ht="39" customHeight="1">
      <c r="A41" s="22"/>
      <c r="B41" s="35"/>
      <c r="C41" s="1146" t="s">
        <v>532</v>
      </c>
      <c r="D41" s="1147"/>
      <c r="E41" s="1148"/>
      <c r="F41" s="36">
        <v>0</v>
      </c>
      <c r="G41" s="37">
        <v>0</v>
      </c>
      <c r="H41" s="37">
        <v>0</v>
      </c>
      <c r="I41" s="37">
        <v>0</v>
      </c>
      <c r="J41" s="38">
        <v>0</v>
      </c>
      <c r="K41" s="22"/>
      <c r="L41" s="22"/>
      <c r="M41" s="22"/>
      <c r="N41" s="22"/>
      <c r="O41" s="22"/>
      <c r="P41" s="22"/>
    </row>
    <row r="42" spans="1:16" ht="39" customHeight="1">
      <c r="A42" s="22"/>
      <c r="B42" s="39"/>
      <c r="C42" s="1146" t="s">
        <v>533</v>
      </c>
      <c r="D42" s="1147"/>
      <c r="E42" s="1148"/>
      <c r="F42" s="36" t="s">
        <v>479</v>
      </c>
      <c r="G42" s="37" t="s">
        <v>479</v>
      </c>
      <c r="H42" s="37" t="s">
        <v>479</v>
      </c>
      <c r="I42" s="37" t="s">
        <v>479</v>
      </c>
      <c r="J42" s="38" t="s">
        <v>479</v>
      </c>
      <c r="K42" s="22"/>
      <c r="L42" s="22"/>
      <c r="M42" s="22"/>
      <c r="N42" s="22"/>
      <c r="O42" s="22"/>
      <c r="P42" s="22"/>
    </row>
    <row r="43" spans="1:16" ht="39" customHeight="1" thickBot="1">
      <c r="A43" s="22"/>
      <c r="B43" s="40"/>
      <c r="C43" s="1149" t="s">
        <v>534</v>
      </c>
      <c r="D43" s="1150"/>
      <c r="E43" s="1151"/>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2" t="s">
        <v>11</v>
      </c>
      <c r="C45" s="1163"/>
      <c r="D45" s="58"/>
      <c r="E45" s="1168" t="s">
        <v>12</v>
      </c>
      <c r="F45" s="1168"/>
      <c r="G45" s="1168"/>
      <c r="H45" s="1168"/>
      <c r="I45" s="1168"/>
      <c r="J45" s="1169"/>
      <c r="K45" s="59">
        <v>5684</v>
      </c>
      <c r="L45" s="60">
        <v>5475</v>
      </c>
      <c r="M45" s="60">
        <v>4969</v>
      </c>
      <c r="N45" s="60">
        <v>4840</v>
      </c>
      <c r="O45" s="61">
        <v>4570</v>
      </c>
      <c r="P45" s="48"/>
      <c r="Q45" s="48"/>
      <c r="R45" s="48"/>
      <c r="S45" s="48"/>
      <c r="T45" s="48"/>
      <c r="U45" s="48"/>
    </row>
    <row r="46" spans="1:21" ht="30.75" customHeight="1">
      <c r="A46" s="48"/>
      <c r="B46" s="1164"/>
      <c r="C46" s="1165"/>
      <c r="D46" s="62"/>
      <c r="E46" s="1156" t="s">
        <v>13</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c r="A47" s="48"/>
      <c r="B47" s="1164"/>
      <c r="C47" s="1165"/>
      <c r="D47" s="62"/>
      <c r="E47" s="1156" t="s">
        <v>14</v>
      </c>
      <c r="F47" s="1156"/>
      <c r="G47" s="1156"/>
      <c r="H47" s="1156"/>
      <c r="I47" s="1156"/>
      <c r="J47" s="1157"/>
      <c r="K47" s="63">
        <v>37</v>
      </c>
      <c r="L47" s="64">
        <v>45</v>
      </c>
      <c r="M47" s="64">
        <v>54</v>
      </c>
      <c r="N47" s="64">
        <v>61</v>
      </c>
      <c r="O47" s="65">
        <v>61</v>
      </c>
      <c r="P47" s="48"/>
      <c r="Q47" s="48"/>
      <c r="R47" s="48"/>
      <c r="S47" s="48"/>
      <c r="T47" s="48"/>
      <c r="U47" s="48"/>
    </row>
    <row r="48" spans="1:21" ht="30.75" customHeight="1">
      <c r="A48" s="48"/>
      <c r="B48" s="1164"/>
      <c r="C48" s="1165"/>
      <c r="D48" s="62"/>
      <c r="E48" s="1156" t="s">
        <v>15</v>
      </c>
      <c r="F48" s="1156"/>
      <c r="G48" s="1156"/>
      <c r="H48" s="1156"/>
      <c r="I48" s="1156"/>
      <c r="J48" s="1157"/>
      <c r="K48" s="63">
        <v>1975</v>
      </c>
      <c r="L48" s="64">
        <v>1890</v>
      </c>
      <c r="M48" s="64">
        <v>2012</v>
      </c>
      <c r="N48" s="64">
        <v>1857</v>
      </c>
      <c r="O48" s="65">
        <v>1825</v>
      </c>
      <c r="P48" s="48"/>
      <c r="Q48" s="48"/>
      <c r="R48" s="48"/>
      <c r="S48" s="48"/>
      <c r="T48" s="48"/>
      <c r="U48" s="48"/>
    </row>
    <row r="49" spans="1:21" ht="30.75" customHeight="1">
      <c r="A49" s="48"/>
      <c r="B49" s="1164"/>
      <c r="C49" s="1165"/>
      <c r="D49" s="62"/>
      <c r="E49" s="1156" t="s">
        <v>16</v>
      </c>
      <c r="F49" s="1156"/>
      <c r="G49" s="1156"/>
      <c r="H49" s="1156"/>
      <c r="I49" s="1156"/>
      <c r="J49" s="1157"/>
      <c r="K49" s="63">
        <v>25</v>
      </c>
      <c r="L49" s="64">
        <v>9</v>
      </c>
      <c r="M49" s="64">
        <v>10</v>
      </c>
      <c r="N49" s="64">
        <v>9</v>
      </c>
      <c r="O49" s="65">
        <v>9</v>
      </c>
      <c r="P49" s="48"/>
      <c r="Q49" s="48"/>
      <c r="R49" s="48"/>
      <c r="S49" s="48"/>
      <c r="T49" s="48"/>
      <c r="U49" s="48"/>
    </row>
    <row r="50" spans="1:21" ht="30.75" customHeight="1">
      <c r="A50" s="48"/>
      <c r="B50" s="1164"/>
      <c r="C50" s="1165"/>
      <c r="D50" s="62"/>
      <c r="E50" s="1156" t="s">
        <v>17</v>
      </c>
      <c r="F50" s="1156"/>
      <c r="G50" s="1156"/>
      <c r="H50" s="1156"/>
      <c r="I50" s="1156"/>
      <c r="J50" s="1157"/>
      <c r="K50" s="63">
        <v>602</v>
      </c>
      <c r="L50" s="64">
        <v>46</v>
      </c>
      <c r="M50" s="64">
        <v>38</v>
      </c>
      <c r="N50" s="64">
        <v>36</v>
      </c>
      <c r="O50" s="65">
        <v>33</v>
      </c>
      <c r="P50" s="48"/>
      <c r="Q50" s="48"/>
      <c r="R50" s="48"/>
      <c r="S50" s="48"/>
      <c r="T50" s="48"/>
      <c r="U50" s="48"/>
    </row>
    <row r="51" spans="1:21" ht="30.75" customHeight="1">
      <c r="A51" s="48"/>
      <c r="B51" s="1166"/>
      <c r="C51" s="1167"/>
      <c r="D51" s="66"/>
      <c r="E51" s="1156" t="s">
        <v>18</v>
      </c>
      <c r="F51" s="1156"/>
      <c r="G51" s="1156"/>
      <c r="H51" s="1156"/>
      <c r="I51" s="1156"/>
      <c r="J51" s="1157"/>
      <c r="K51" s="63" t="s">
        <v>479</v>
      </c>
      <c r="L51" s="64" t="s">
        <v>479</v>
      </c>
      <c r="M51" s="64" t="s">
        <v>479</v>
      </c>
      <c r="N51" s="64" t="s">
        <v>479</v>
      </c>
      <c r="O51" s="65" t="s">
        <v>479</v>
      </c>
      <c r="P51" s="48"/>
      <c r="Q51" s="48"/>
      <c r="R51" s="48"/>
      <c r="S51" s="48"/>
      <c r="T51" s="48"/>
      <c r="U51" s="48"/>
    </row>
    <row r="52" spans="1:21" ht="30.75" customHeight="1">
      <c r="A52" s="48"/>
      <c r="B52" s="1154" t="s">
        <v>19</v>
      </c>
      <c r="C52" s="1155"/>
      <c r="D52" s="66"/>
      <c r="E52" s="1156" t="s">
        <v>20</v>
      </c>
      <c r="F52" s="1156"/>
      <c r="G52" s="1156"/>
      <c r="H52" s="1156"/>
      <c r="I52" s="1156"/>
      <c r="J52" s="1157"/>
      <c r="K52" s="63">
        <v>4872</v>
      </c>
      <c r="L52" s="64">
        <v>4983</v>
      </c>
      <c r="M52" s="64">
        <v>5016</v>
      </c>
      <c r="N52" s="64">
        <v>4963</v>
      </c>
      <c r="O52" s="65">
        <v>4921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3451</v>
      </c>
      <c r="L53" s="69">
        <v>2482</v>
      </c>
      <c r="M53" s="69">
        <v>2067</v>
      </c>
      <c r="N53" s="69">
        <v>1840</v>
      </c>
      <c r="O53" s="70">
        <v>1577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2015-05-08T06:13:04Z</cp:lastPrinted>
  <dcterms:created xsi:type="dcterms:W3CDTF">2015-02-17T06:13:54Z</dcterms:created>
  <dcterms:modified xsi:type="dcterms:W3CDTF">2015-05-08T13:09:59Z</dcterms:modified>
  <cp:category/>
</cp:coreProperties>
</file>