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8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AM35"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c r="BE34" i="9" l="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<sst xmlns="http://schemas.openxmlformats.org/spreadsheetml/2006/main" count="976" uniqueCount="552">
  <si>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</si>
  <si>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</si>
  <si>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</si>
  <si>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</si>
  <si>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</si>
  <si>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</si>
  <si>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</si>
  <si>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</si>
  <si>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</si>
  <si>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</si>
  <si>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</si>
  <si>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</si>
  <si>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</si>
  <si>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</si>
  <si>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</si>
  <si>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</si>
  <si>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</si>
  <si>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</si>
  <si>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</si>
  <si>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</si>
  <si>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</si>
  <si>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</si>
  <si>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</si>
  <si>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</si>
  <si>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</si>
  <si>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</si>
  <si>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</si>
  <si>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</si>
  <si>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</si>
  <si>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</si>
  <si>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</si>
  <si>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</si>
  <si>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</si>
  <si>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</si>
  <si>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</si>
  <si>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</si>
  <si>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</si>
  <si>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</si>
  <si>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</si>
  <si>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</si>
  <si>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</si>
  <si>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</si>
  <si>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</si>
  <si>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</si>
  <si>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</si>
  <si>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</si>
  <si>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</si>
  <si>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</si>
  <si>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</si>
  <si>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</si>
  <si>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</si>
  <si>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</si>
  <si>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</si>
  <si>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</si>
  <si>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</si>
  <si>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</si>
  <si>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</si>
  <si>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</si>
  <si>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</si>
  <si>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</si>
  <si>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</si>
  <si>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</si>
  <si>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</si>
  <si>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</si>
  <si>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</si>
  <si>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</si>
  <si>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</si>
  <si>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</si>
  <si>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</si>
  <si>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</si>
  <si>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</si>
  <si>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</si>
  <si>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</si>
  <si>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</si>
  <si>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</si>
  <si>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</si>
  <si>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</si>
  <si>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</si>
  <si>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</si>
  <si>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</si>
  <si>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</si>
  <si>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</si>
  <si>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</si>
  <si>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</si>
  <si>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</si>
  <si>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</si>
  <si>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</si>
  <si>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</si>
  <si>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</si>
  <si>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</si>
  <si>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</si>
  <si>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</si>
  <si>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</si>
  <si>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</si>
  <si>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</si>
  <si>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</si>
  <si>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</si>
  <si>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</si>
  <si>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</si>
  <si>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</si>
  <si>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</si>
  <si>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</si>
  <si>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</si>
  <si>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</si>
  <si>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</si>
  <si>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</si>
  <si>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</si>
  <si>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</si>
  <si>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</si>
  <si>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</si>
  <si>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</si>
  <si>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</si>
  <si>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</si>
  <si>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</si>
  <si>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</si>
  <si>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</si>
  <si>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</si>
  <si>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</si>
  <si>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</si>
  <si>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</si>
  <si>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</si>
  <si>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</si>
  <si>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</si>
  <si>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</si>
  <si>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</si>
  <si>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</si>
  <si>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</si>
  <si>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</si>
  <si>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</si>
  <si>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</si>
  <si>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</si>
  <si>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</si>
  <si>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</si>
  <si>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</si>
  <si>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</si>
  <si>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</si>
  <si>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</si>
  <si>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</si>
  <si>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</si>
  <si>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</si>
  <si>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</si>
  <si>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</si>
  <si>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</si>
  <si>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</si>
  <si>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</si>
  <si>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</si>
  <si>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</si>
  <si>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</si>
  <si>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</si>
  <si>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</si>
  <si>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</si>
  <si>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</si>
  <si>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</si>
  <si>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</si>
  <si>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</si>
  <si>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</si>
  <si>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</si>
  <si>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</si>
  <si>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</si>
  <si>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</si>
  <si>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</si>
  <si>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</si>
  <si>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</si>
  <si>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</si>
  <si>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</si>
  <si>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</si>
  <si>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</si>
  <si>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</si>
  <si>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</si>
  <si>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</si>
  <si>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</si>
  <si>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</si>
  <si>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</si>
  <si>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</si>
  <si>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</si>
  <si>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</si>
  <si>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</si>
  <si>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</si>
  <si>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</si>
  <si>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</si>
  <si>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</si>
  <si>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</si>
  <si>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</si>
  <si>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</si>
  <si>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</si>
  <si>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</si>
  <si>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</si>
  <si>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</si>
  <si>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</si>
  <si>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</si>
  <si>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</si>
  <si>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</si>
  <si>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</si>
  <si>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</si>
  <si>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茨城県古河市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</si>
  <si>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</si>
  <si>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</si>
  <si>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</si>
  <si>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</si>
  <si>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</si>
  <si>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</si>
  <si>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</si>
  <si>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</si>
  <si>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</si>
  <si>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</si>
  <si>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</si>
  <si>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</si>
  <si>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</si>
  <si>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</si>
  <si>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</si>
  <si>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</si>
  <si>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</si>
  <si>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</si>
  <si>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</si>
  <si>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</si>
  <si>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</si>
  <si>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</si>
  <si>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</si>
  <si>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</si>
  <si>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</si>
  <si>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</si>
  <si>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</si>
  <si>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</si>
  <si>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</si>
  <si>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</si>
  <si>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</si>
  <si>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</si>
  <si>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</si>
  <si>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</si>
  <si>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</si>
  <si>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</si>
  <si>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</si>
  <si>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</si>
  <si>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</si>
  <si>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</si>
  <si>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</si>
  <si>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</si>
  <si>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</si>
  <si>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</si>
  <si>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</si>
  <si>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</si>
  <si>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</si>
  <si>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</si>
  <si>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</si>
  <si>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</si>
  <si>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</si>
  <si>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</si>
  <si>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</si>
  <si>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</si>
  <si>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</si>
  <si>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</si>
  <si>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</si>
  <si>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</si>
  <si>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</si>
  <si>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</si>
  <si>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</si>
  <si>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</si>
  <si>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</si>
  <si>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</si>
  <si>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</si>
  <si>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</si>
  <si>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</si>
  <si>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</si>
  <si>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</si>
  <si>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</si>
  <si>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</si>
  <si>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</si>
  <si>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</si>
  <si>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</si>
  <si>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</si>
  <si>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</si>
  <si>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</si>
  <si>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</si>
  <si>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</si>
  <si>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</si>
  <si>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</si>
  <si>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</si>
  <si>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</si>
  <si>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</si>
  <si>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</si>
  <si>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</si>
  <si>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</si>
  <si>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</si>
  <si>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</si>
  <si>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</si>
  <si>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</si>
  <si>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</si>
  <si>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</si>
  <si>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</si>
  <si>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</si>
  <si>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</si>
  <si>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</si>
  <si>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</si>
  <si>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</si>
  <si>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</si>
  <si>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</si>
  <si>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</si>
  <si>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</si>
  <si>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</si>
  <si>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</si>
  <si>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</si>
  <si>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</si>
  <si>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</si>
  <si>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</si>
  <si>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</si>
  <si>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</si>
  <si>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</si>
  <si>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</si>
  <si>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</si>
  <si>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</si>
  <si>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</si>
  <si>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</si>
  <si>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</si>
  <si>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</si>
  <si>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</si>
  <si>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</si>
  <si>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</si>
  <si>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</si>
  <si>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</si>
  <si>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</si>
  <si>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</si>
  <si>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</si>
  <si>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</si>
  <si>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</si>
  <si>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</si>
  <si>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</si>
  <si>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</si>
  <si>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</si>
  <si>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</si>
  <si>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</si>
  <si>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</si>
  <si>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</si>
  <si>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</si>
  <si>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</si>
  <si>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</si>
  <si>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</si>
  <si>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</si>
  <si>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</si>
  <si>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</si>
  <si>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</si>
  <si>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</si>
  <si>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</si>
  <si>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</si>
  <si>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茨城県古河市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</si>
  <si>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</si>
  <si>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</si>
  <si>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</si>
  <si>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</si>
  <si>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</si>
  <si>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</si>
  <si>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</si>
  <si>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</si>
  <si>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</si>
  <si>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</si>
  <si>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</si>
  <si>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</si>
  <si>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</si>
  <si>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</si>
  <si>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</si>
  <si>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</si>
  <si>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</si>
  <si>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</si>
  <si>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</si>
  <si>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</si>
  <si>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</si>
  <si>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</si>
  <si>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</si>
  <si>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</si>
  <si>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</si>
  <si>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</si>
  <si>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</si>
  <si>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</si>
  <si>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</si>
  <si>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</si>
  <si>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</si>
  <si>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</si>
  <si>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</si>
  <si>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</si>
  <si>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</si>
  <si>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</si>
  <si>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</si>
  <si>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</si>
  <si>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</si>
  <si>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</si>
  <si>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</si>
  <si>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</si>
  <si>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</si>
  <si>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</si>
  <si>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</si>
  <si>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</si>
  <si>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</si>
  <si>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古河市ゴルフ場事業特別会計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</si>
  <si>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</si>
  <si>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</si>
  <si>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</si>
  <si>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</si>
  <si>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</si>
  <si>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</si>
  <si>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</si>
  <si>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</si>
  <si>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</si>
  <si>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</si>
  <si>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</si>
  <si>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</si>
  <si>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</si>
  <si>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</si>
  <si>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</si>
  <si>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</si>
  <si>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</si>
  <si>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</si>
  <si>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</si>
  <si>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</si>
  <si>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</si>
  <si>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</si>
  <si>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</si>
  <si>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</si>
  <si>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</si>
  <si>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</si>
  <si>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</si>
  <si>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</si>
  <si>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</si>
  <si>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</si>
  <si>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</si>
  <si>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</si>
  <si>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</si>
  <si>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</si>
  <si>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</si>
  <si>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</si>
  <si>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</si>
  <si>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</si>
  <si>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</si>
  <si>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</si>
  <si>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</si>
  <si>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</si>
  <si>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</si>
  <si>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</si>
  <si>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</si>
  <si>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</si>
  <si>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</si>
  <si>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</si>
  <si>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</si>
  <si>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</si>
  <si>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</si>
  <si>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</si>
  <si>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</si>
  <si>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</si>
  <si>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</si>
  <si>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</si>
  <si>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</si>
  <si>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</si>
  <si>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</si>
  <si>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</si>
  <si>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</si>
  <si>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</si>
  <si>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</si>
  <si>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</si>
  <si>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</si>
  <si>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</si>
  <si>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</si>
  <si>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</si>
  <si>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</si>
  <si>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</si>
  <si>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</si>
  <si>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</si>
  <si>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</si>
  <si>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</si>
  <si>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</si>
  <si>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</si>
  <si>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</si>
  <si>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</si>
  <si>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</si>
  <si>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</si>
  <si>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</si>
  <si>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</si>
  <si>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</si>
  <si>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</si>
  <si>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</si>
  <si>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</si>
  <si>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</si>
  <si>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</si>
  <si>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</si>
  <si>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</si>
  <si>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</si>
  <si>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</si>
  <si>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</si>
  <si>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</si>
  <si>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</si>
  <si>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</si>
  <si>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</si>
  <si>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</si>
  <si>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</si>
  <si>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</si>
  <si>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</si>
  <si>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</si>
  <si>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</si>
  <si>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</si>
  <si>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</si>
  <si>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</si>
  <si>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</si>
  <si>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</si>
  <si>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</si>
  <si>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</si>
  <si>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</si>
  <si>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</si>
  <si>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</si>
  <si>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</si>
  <si>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</si>
  <si>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</si>
  <si>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</si>
  <si>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</si>
  <si>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</si>
  <si>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</si>
  <si>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</si>
  <si>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</si>
  <si>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</si>
  <si>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</si>
  <si>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</si>
  <si>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</si>
  <si>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</si>
  <si>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</si>
  <si>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</si>
  <si>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</si>
  <si>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</si>
  <si>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</si>
  <si>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</si>
  <si>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0.77</t>
  </si>
  <si>
    <t>古河市水道事業会計</t>
  </si>
  <si>
    <t>一般会計</t>
  </si>
  <si>
    <t>古河市介護保険特別会計（保険事業勘定）</t>
  </si>
  <si>
    <t>古河市国民健康保険特別会計（事業勘定）</t>
  </si>
  <si>
    <t>古河市公共下水道事業特別会計</t>
  </si>
  <si>
    <t>古河市農業集落排水事業特別会計</t>
  </si>
  <si>
    <t>古河市古河駅東部土地区画整理事業特別会計</t>
  </si>
  <si>
    <t>古河市ゴルフ場事業特別会計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</si>
  <si>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</si>
  <si>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</si>
  <si>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</si>
  <si>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</si>
  <si>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</si>
  <si>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t>
    <rPh sb="0" eb="2">
      <t>イバラキ</t>
    </rPh>
    <rPh sb="2" eb="4">
      <t>ソゼイ</t>
    </rPh>
    <rPh sb="4" eb="6">
      <t>サイケン</t>
    </rPh>
    <rPh sb="6" eb="8">
      <t>カンリ</t>
    </rPh>
    <rPh sb="8" eb="10">
      <t>キコウ</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</si>
  <si>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</si>
  <si>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</si>
  <si>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清水ヶ丘診療所事務組合（国民健康保険事業）</t>
    <rPh sb="0" eb="4">
      <t>シミズガオカ</t>
    </rPh>
    <rPh sb="4" eb="7">
      <t>シンリョウジョ</t>
    </rPh>
    <rPh sb="7" eb="9">
      <t>ジム</t>
    </rPh>
    <rPh sb="9" eb="11">
      <t>クミアイ</t>
    </rPh>
    <rPh sb="12" eb="14">
      <t>コクミン</t>
    </rPh>
    <rPh sb="14" eb="16">
      <t>ケンコウ</t>
    </rPh>
    <rPh sb="16" eb="18">
      <t>ホケン</t>
    </rPh>
    <rPh sb="18" eb="20">
      <t>ジギョウ</t>
    </rPh>
    <phoneticPr fontId="24"/>
  </si>
  <si>
    <t>さしま環境管理事務組合（一般会計）</t>
    <rPh sb="3" eb="5">
      <t>カンキョウ</t>
    </rPh>
    <rPh sb="5" eb="7">
      <t>カンリ</t>
    </rPh>
    <rPh sb="7" eb="9">
      <t>ジム</t>
    </rPh>
    <rPh sb="9" eb="11">
      <t>クミアイ</t>
    </rPh>
    <rPh sb="12" eb="14">
      <t>イッパン</t>
    </rPh>
    <rPh sb="14" eb="16">
      <t>カイケイ</t>
    </rPh>
    <phoneticPr fontId="24"/>
  </si>
  <si>
    <t>さしま環境管理事務組合（清水ヶ丘整地霊園管理事業特別会計）</t>
    <rPh sb="3" eb="5">
      <t>カンキョウ</t>
    </rPh>
    <rPh sb="5" eb="7">
      <t>カンリ</t>
    </rPh>
    <rPh sb="7" eb="9">
      <t>ジム</t>
    </rPh>
    <rPh sb="9" eb="11">
      <t>クミアイ</t>
    </rPh>
    <rPh sb="12" eb="16">
      <t>シミズガオカ</t>
    </rPh>
    <rPh sb="16" eb="18">
      <t>セイチ</t>
    </rPh>
    <rPh sb="18" eb="20">
      <t>レイエン</t>
    </rPh>
    <rPh sb="20" eb="22">
      <t>カンリ</t>
    </rPh>
    <rPh sb="22" eb="24">
      <t>ジギョウ</t>
    </rPh>
    <rPh sb="24" eb="26">
      <t>トクベツ</t>
    </rPh>
    <rPh sb="26" eb="28">
      <t>カイケイ</t>
    </rPh>
    <phoneticPr fontId="24"/>
  </si>
  <si>
    <t>さしま環境管理事務組合（ごみ処理施設建設用地取得特別会計）</t>
    <rPh sb="3" eb="5">
      <t>カンキョウ</t>
    </rPh>
    <rPh sb="5" eb="7">
      <t>カンリ</t>
    </rPh>
    <rPh sb="7" eb="9">
      <t>ジム</t>
    </rPh>
    <rPh sb="9" eb="11">
      <t>クミアイ</t>
    </rPh>
    <rPh sb="14" eb="16">
      <t>ショリ</t>
    </rPh>
    <rPh sb="16" eb="18">
      <t>シセツ</t>
    </rPh>
    <rPh sb="18" eb="20">
      <t>ケンセツ</t>
    </rPh>
    <rPh sb="20" eb="22">
      <t>ヨウチ</t>
    </rPh>
    <rPh sb="22" eb="24">
      <t>シュトク</t>
    </rPh>
    <rPh sb="24" eb="26">
      <t>トクベツ</t>
    </rPh>
    <rPh sb="26" eb="28">
      <t>カイケイ</t>
    </rPh>
    <phoneticPr fontId="24"/>
  </si>
  <si>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4"/>
  </si>
  <si>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4"/>
  </si>
  <si>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4"/>
  </si>
  <si>
    <t>-</t>
    <phoneticPr fontId="2"/>
  </si>
  <si>
    <t>古河市情報センター</t>
    <rPh sb="0" eb="3">
      <t>コガシ</t>
    </rPh>
    <rPh sb="3" eb="5">
      <t>ジョウホウ</t>
    </rPh>
    <phoneticPr fontId="24"/>
  </si>
  <si>
    <t>古河市地域振興公社</t>
    <rPh sb="0" eb="3">
      <t>コガシ</t>
    </rPh>
    <rPh sb="3" eb="5">
      <t>チイキ</t>
    </rPh>
    <rPh sb="5" eb="7">
      <t>シンコウ</t>
    </rPh>
    <rPh sb="7" eb="9">
      <t>コウシャ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</si>
</sst>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50671</c:v>
                </c:pt>
                <c:pt idx="3">
                  <c:v>57996</c:v>
                </c:pt>
                <c:pt idx="4">
                  <c:v>64620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56333</c:v>
                </c:pt>
                <c:pt idx="1">
                  <c:v>55927</c:v>
                </c:pt>
                <c:pt idx="2">
                  <c:v>54852</c:v>
                </c:pt>
                <c:pt idx="3">
                  <c:v>52698</c:v>
                </c:pt>
                <c:pt idx="4">
                  <c:v>42822</c:v>
                </c:pt>
              </c:numCache>
            </c:numRef>
          </c:val>
          <c:smooth val="0"/>
        </c:ser>
        <c:dLbls>
          <c:showLegendKey val="0"/>
          <c:showVal val="0"/>
          <c:showCatName val="0"/>
          <c:showSerName val="0"/>
          <c:showPercent val="0"/>
          <c:showBubbleSize val="0"/>
        </c:dLbls>
        <c:marker val="1"/>
        <c:smooth val="0"/>
        <c:axId val="186832768"/>
        <c:axId val="186834944"/>
      </c:lineChart>
      <c:catAx>
        <c:axId val="186832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834944"/>
        <c:crosses val="autoZero"/>
        <c:auto val="1"/>
        <c:lblAlgn val="ctr"/>
        <c:lblOffset val="100"/>
        <c:tickLblSkip val="1"/>
        <c:tickMarkSkip val="1"/>
        <c:noMultiLvlLbl val="0"/>
      </c:catAx>
      <c:valAx>
        <c:axId val="186834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83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4.58</c:v>
                </c:pt>
                <c:pt idx="1">
                  <c:v>3.3</c:v>
                </c:pt>
                <c:pt idx="2">
                  <c:v>4.43</c:v>
                </c:pt>
                <c:pt idx="3">
                  <c:v>3.64</c:v>
                </c:pt>
                <c:pt idx="4">
                  <c:v>4.7699999999999996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2.68</c:v>
                </c:pt>
                <c:pt idx="1">
                  <c:v>7.34</c:v>
                </c:pt>
                <c:pt idx="2">
                  <c:v>5.5</c:v>
                </c:pt>
                <c:pt idx="3">
                  <c:v>6.63</c:v>
                </c:pt>
                <c:pt idx="4">
                  <c:v>9.1999999999999993</c:v>
                </c:pt>
              </c:numCache>
            </c:numRef>
          </c:val>
        </c:ser>
        <c:dLbls>
          <c:showLegendKey val="0"/>
          <c:showVal val="0"/>
          <c:showCatName val="0"/>
          <c:showSerName val="0"/>
          <c:showPercent val="0"/>
          <c:showBubbleSize val="0"/>
        </c:dLbls>
        <c:gapWidth val="250"/>
        <c:overlap val="100"/>
        <c:axId val="189338368"/>
        <c:axId val="18934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2.78</c:v>
                </c:pt>
                <c:pt idx="1">
                  <c:v>3.7</c:v>
                </c:pt>
                <c:pt idx="2">
                  <c:v>-0.77</c:v>
                </c:pt>
                <c:pt idx="3">
                  <c:v>0.47</c:v>
                </c:pt>
                <c:pt idx="4">
                  <c:v>3.96</c:v>
                </c:pt>
              </c:numCache>
            </c:numRef>
          </c:val>
          <c:smooth val="0"/>
        </c:ser>
        <c:dLbls>
          <c:showLegendKey val="0"/>
          <c:showVal val="0"/>
          <c:showCatName val="0"/>
          <c:showSerName val="0"/>
          <c:showPercent val="0"/>
          <c:showBubbleSize val="0"/>
        </c:dLbls>
        <c:marker val="1"/>
        <c:smooth val="0"/>
        <c:axId val="189338368"/>
        <c:axId val="189340288"/>
      </c:lineChart>
      <c:catAx>
        <c:axId val="1893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40288"/>
        <c:crosses val="autoZero"/>
        <c:auto val="1"/>
        <c:lblAlgn val="ctr"/>
        <c:lblOffset val="100"/>
        <c:tickLblSkip val="1"/>
        <c:tickMarkSkip val="1"/>
        <c:noMultiLvlLbl val="0"/>
      </c:catAx>
      <c:valAx>
        <c:axId val="18934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3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0.08</c:v>
                </c:pt>
                <c:pt idx="4">
                  <c:v>#N/A</c:v>
                </c:pt>
                <c:pt idx="5">
                  <c:v>0.08</c:v>
                </c:pt>
                <c:pt idx="6">
                  <c:v>#N/A</c:v>
                </c:pt>
                <c:pt idx="7">
                  <c:v>0.12</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古河市ゴルフ場事業特別会計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0.05</c:v>
                </c:pt>
                <c:pt idx="6">
                  <c:v>#N/A</c:v>
                </c:pt>
                <c:pt idx="7">
                  <c:v>0.03</c:v>
                </c:pt>
                <c:pt idx="8">
                  <c:v>#N/A</c:v>
                </c:pt>
                <c:pt idx="9">
                  <c:v>7.0000000000000007E-2</c:v>
                </c:pt>
              </c:numCache>
            </c:numRef>
          </c:val>
        </c:ser>
        <c:ser>
          <c:idx val="3"/>
          <c:order val="3"/>
          <c:tx>
            <c:strRef>
              <c:f>データシート!$A$30</c:f>
              <c:strCache>
                <c:ptCount val="1"/>
                <c:pt idx="0">
                  <c:v>古河市古河駅東部土地区画整理事業特別会計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0.14000000000000001</c:v>
                </c:pt>
                <c:pt idx="4">
                  <c:v>#N/A</c:v>
                </c:pt>
                <c:pt idx="5">
                  <c:v>0.02</c:v>
                </c:pt>
                <c:pt idx="6">
                  <c:v>#N/A</c:v>
                </c:pt>
                <c:pt idx="7">
                  <c:v>7.0000000000000007E-2</c:v>
                </c:pt>
                <c:pt idx="8">
                  <c:v>#N/A</c:v>
                </c:pt>
                <c:pt idx="9">
                  <c:v>7.0000000000000007E-2</c:v>
                </c:pt>
              </c:numCache>
            </c:numRef>
          </c:val>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0.1</c:v>
                </c:pt>
                <c:pt idx="4">
                  <c:v>#N/A</c:v>
                </c:pt>
                <c:pt idx="5">
                  <c:v>0.14000000000000001</c:v>
                </c:pt>
                <c:pt idx="6">
                  <c:v>#N/A</c:v>
                </c:pt>
                <c:pt idx="7">
                  <c:v>0.13</c:v>
                </c:pt>
                <c:pt idx="8">
                  <c:v>#N/A</c:v>
                </c:pt>
                <c:pt idx="9">
                  <c:v>0.08</c:v>
                </c:pt>
              </c:numCache>
            </c:numRef>
          </c:val>
        </c:ser>
        <c:ser>
          <c:idx val="5"/>
          <c:order val="5"/>
          <c:tx>
            <c:strRef>
              <c:f>データシート!$A$32</c:f>
              <c:strCache>
                <c:ptCount val="1"/>
                <c:pt idx="0">
                  <c:v>古河市公共下水道事業特別会計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0.32</c:v>
                </c:pt>
                <c:pt idx="4">
                  <c:v>#N/A</c:v>
                </c:pt>
                <c:pt idx="5">
                  <c:v>0.46</c:v>
                </c:pt>
                <c:pt idx="6">
                  <c:v>#N/A</c:v>
                </c:pt>
                <c:pt idx="7">
                  <c:v>0.37</c:v>
                </c:pt>
                <c:pt idx="8">
                  <c:v>#N/A</c:v>
                </c:pt>
                <c:pt idx="9">
                  <c:v>0.32</c:v>
                </c:pt>
              </c:numCache>
            </c:numRef>
          </c:val>
        </c:ser>
        <c:ser>
          <c:idx val="6"/>
          <c:order val="6"/>
          <c:tx>
            <c:strRef>
              <c:f>データシート!$A$33</c:f>
              <c:strCache>
                <c:ptCount val="1"/>
                <c:pt idx="0">
                  <c:v>古河市国民健康保険特別会計（事業勘定）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0.47</c:v>
                </c:pt>
                <c:pt idx="2">
                  <c:v>#N/A</c:v>
                </c:pt>
                <c:pt idx="3">
                  <c:v>0.5</c:v>
                </c:pt>
                <c:pt idx="4">
                  <c:v>#N/A</c:v>
                </c:pt>
                <c:pt idx="5">
                  <c:v>0.42</c:v>
                </c:pt>
                <c:pt idx="6">
                  <c:v>#N/A</c:v>
                </c:pt>
                <c:pt idx="7">
                  <c:v>0.39</c:v>
                </c:pt>
                <c:pt idx="8">
                  <c:v>#N/A</c:v>
                </c:pt>
                <c:pt idx="9">
                  <c:v>0.39</c:v>
                </c:pt>
              </c:numCache>
            </c:numRef>
          </c:val>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c:v>
                </c:pt>
                <c:pt idx="2">
                  <c:v>#N/A</c:v>
                </c:pt>
                <c:pt idx="3">
                  <c:v>0.08</c:v>
                </c:pt>
                <c:pt idx="4">
                  <c:v>#N/A</c:v>
                </c:pt>
                <c:pt idx="5">
                  <c:v>0.48</c:v>
                </c:pt>
                <c:pt idx="6">
                  <c:v>#N/A</c:v>
                </c:pt>
                <c:pt idx="7">
                  <c:v>0.62</c:v>
                </c:pt>
                <c:pt idx="8">
                  <c:v>#N/A</c:v>
                </c:pt>
                <c:pt idx="9">
                  <c:v>0.51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4.5199999999999996</c:v>
                </c:pt>
                <c:pt idx="2">
                  <c:v>#N/A</c:v>
                </c:pt>
                <c:pt idx="3">
                  <c:v>3.23</c:v>
                </c:pt>
                <c:pt idx="4">
                  <c:v>#N/A</c:v>
                </c:pt>
                <c:pt idx="5">
                  <c:v>4.37</c:v>
                </c:pt>
                <c:pt idx="6">
                  <c:v>#N/A</c:v>
                </c:pt>
                <c:pt idx="7">
                  <c:v>3.51</c:v>
                </c:pt>
                <c:pt idx="8">
                  <c:v>#N/A</c:v>
                </c:pt>
                <c:pt idx="9">
                  <c:v>4.59</c:v>
                </c:pt>
              </c:numCache>
            </c:numRef>
          </c:val>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4.38</c:v>
                </c:pt>
                <c:pt idx="2">
                  <c:v>#N/A</c:v>
                </c:pt>
                <c:pt idx="3">
                  <c:v>5.94</c:v>
                </c:pt>
                <c:pt idx="4">
                  <c:v>#N/A</c:v>
                </c:pt>
                <c:pt idx="5">
                  <c:v>7.6</c:v>
                </c:pt>
                <c:pt idx="6">
                  <c:v>#N/A</c:v>
                </c:pt>
                <c:pt idx="7">
                  <c:v>8.49</c:v>
                </c:pt>
                <c:pt idx="8">
                  <c:v>#N/A</c:v>
                </c:pt>
                <c:pt idx="9">
                  <c:v>9.67</c:v>
                </c:pt>
              </c:numCache>
            </c:numRef>
          </c:val>
        </c:ser>
        <c:dLbls>
          <c:showLegendKey val="0"/>
          <c:showVal val="0"/>
          <c:showCatName val="0"/>
          <c:showSerName val="0"/>
          <c:showPercent val="0"/>
          <c:showBubbleSize val="0"/>
        </c:dLbls>
        <c:gapWidth val="150"/>
        <c:overlap val="100"/>
        <c:axId val="189852672"/>
        <c:axId val="189465344"/>
      </c:barChart>
      <c:catAx>
        <c:axId val="1898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65344"/>
        <c:crosses val="autoZero"/>
        <c:auto val="1"/>
        <c:lblAlgn val="ctr"/>
        <c:lblOffset val="100"/>
        <c:tickLblSkip val="1"/>
        <c:tickMarkSkip val="1"/>
        <c:noMultiLvlLbl val="0"/>
      </c:catAx>
      <c:valAx>
        <c:axId val="18946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5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4061</c:v>
                </c:pt>
                <c:pt idx="5">
                  <c:v>4680</c:v>
                </c:pt>
                <c:pt idx="8">
                  <c:v>4841</c:v>
                </c:pt>
                <c:pt idx="11">
                  <c:v>5105</c:v>
                </c:pt>
                <c:pt idx="14">
                  <c:v>5569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27</c:v>
                </c:pt>
                <c:pt idx="3">
                  <c:v>22</c:v>
                </c:pt>
                <c:pt idx="6">
                  <c:v>3</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252</c:v>
                </c:pt>
                <c:pt idx="3">
                  <c:v>235</c:v>
                </c:pt>
                <c:pt idx="6">
                  <c:v>172</c:v>
                </c:pt>
                <c:pt idx="9">
                  <c:v>91</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222</c:v>
                </c:pt>
                <c:pt idx="3">
                  <c:v>381</c:v>
                </c:pt>
                <c:pt idx="6">
                  <c:v>452</c:v>
                </c:pt>
                <c:pt idx="9">
                  <c:v>442</c:v>
                </c:pt>
                <c:pt idx="12">
                  <c:v>418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2044</c:v>
                </c:pt>
                <c:pt idx="3">
                  <c:v>1958</c:v>
                </c:pt>
                <c:pt idx="6">
                  <c:v>1929</c:v>
                </c:pt>
                <c:pt idx="9">
                  <c:v>1782</c:v>
                </c:pt>
                <c:pt idx="12">
                  <c:v>1859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3869</c:v>
                </c:pt>
                <c:pt idx="3">
                  <c:v>4529</c:v>
                </c:pt>
                <c:pt idx="6">
                  <c:v>4902</c:v>
                </c:pt>
                <c:pt idx="9">
                  <c:v>4987</c:v>
                </c:pt>
                <c:pt idx="12">
                  <c:v>5526</c:v>
                </c:pt>
              </c:numCache>
            </c:numRef>
          </c:val>
        </c:ser>
        <c:dLbls>
          <c:showLegendKey val="0"/>
          <c:showVal val="0"/>
          <c:showCatName val="0"/>
          <c:showSerName val="0"/>
          <c:showPercent val="0"/>
          <c:showBubbleSize val="0"/>
        </c:dLbls>
        <c:gapWidth val="100"/>
        <c:overlap val="100"/>
        <c:axId val="188447360"/>
        <c:axId val="18845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2353</c:v>
                </c:pt>
                <c:pt idx="2">
                  <c:v>#N/A</c:v>
                </c:pt>
                <c:pt idx="3">
                  <c:v>#N/A</c:v>
                </c:pt>
                <c:pt idx="4">
                  <c:v>2445</c:v>
                </c:pt>
                <c:pt idx="5">
                  <c:v>#N/A</c:v>
                </c:pt>
                <c:pt idx="6">
                  <c:v>#N/A</c:v>
                </c:pt>
                <c:pt idx="7">
                  <c:v>2617</c:v>
                </c:pt>
                <c:pt idx="8">
                  <c:v>#N/A</c:v>
                </c:pt>
                <c:pt idx="9">
                  <c:v>#N/A</c:v>
                </c:pt>
                <c:pt idx="10">
                  <c:v>2198</c:v>
                </c:pt>
                <c:pt idx="11">
                  <c:v>#N/A</c:v>
                </c:pt>
                <c:pt idx="12">
                  <c:v>#N/A</c:v>
                </c:pt>
                <c:pt idx="13">
                  <c:v>2293</c:v>
                </c:pt>
                <c:pt idx="14">
                  <c:v>#N/A</c:v>
                </c:pt>
              </c:numCache>
            </c:numRef>
          </c:val>
          <c:smooth val="0"/>
        </c:ser>
        <c:dLbls>
          <c:showLegendKey val="0"/>
          <c:showVal val="0"/>
          <c:showCatName val="0"/>
          <c:showSerName val="0"/>
          <c:showPercent val="0"/>
          <c:showBubbleSize val="0"/>
        </c:dLbls>
        <c:marker val="1"/>
        <c:smooth val="0"/>
        <c:axId val="188447360"/>
        <c:axId val="188453632"/>
      </c:lineChart>
      <c:catAx>
        <c:axId val="1884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53632"/>
        <c:crosses val="autoZero"/>
        <c:auto val="1"/>
        <c:lblAlgn val="ctr"/>
        <c:lblOffset val="100"/>
        <c:tickLblSkip val="1"/>
        <c:tickMarkSkip val="1"/>
        <c:noMultiLvlLbl val="0"/>
      </c:catAx>
      <c:valAx>
        <c:axId val="18845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4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45116</c:v>
                </c:pt>
                <c:pt idx="5">
                  <c:v>48471</c:v>
                </c:pt>
                <c:pt idx="8">
                  <c:v>51002</c:v>
                </c:pt>
                <c:pt idx="11">
                  <c:v>54785</c:v>
                </c:pt>
                <c:pt idx="14">
                  <c:v>56485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5181</c:v>
                </c:pt>
                <c:pt idx="5">
                  <c:v>6694</c:v>
                </c:pt>
                <c:pt idx="8">
                  <c:v>4526</c:v>
                </c:pt>
                <c:pt idx="11">
                  <c:v>5238</c:v>
                </c:pt>
                <c:pt idx="14">
                  <c:v>5427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1559</c:v>
                </c:pt>
                <c:pt idx="5">
                  <c:v>2889</c:v>
                </c:pt>
                <c:pt idx="8">
                  <c:v>2664</c:v>
                </c:pt>
                <c:pt idx="11">
                  <c:v>3772</c:v>
                </c:pt>
                <c:pt idx="14">
                  <c:v>4704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4637</c:v>
                </c:pt>
                <c:pt idx="3">
                  <c:v>28</c:v>
                </c:pt>
                <c:pt idx="6">
                  <c:v>24</c:v>
                </c:pt>
                <c:pt idx="9">
                  <c:v>22</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8583</c:v>
                </c:pt>
                <c:pt idx="3">
                  <c:v>8603</c:v>
                </c:pt>
                <c:pt idx="6">
                  <c:v>8301</c:v>
                </c:pt>
                <c:pt idx="9">
                  <c:v>8013</c:v>
                </c:pt>
                <c:pt idx="12">
                  <c:v>7605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2407</c:v>
                </c:pt>
                <c:pt idx="3">
                  <c:v>3002</c:v>
                </c:pt>
                <c:pt idx="6">
                  <c:v>2654</c:v>
                </c:pt>
                <c:pt idx="9">
                  <c:v>2651</c:v>
                </c:pt>
                <c:pt idx="12">
                  <c:v>2480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21912</c:v>
                </c:pt>
                <c:pt idx="3">
                  <c:v>21214</c:v>
                </c:pt>
                <c:pt idx="6">
                  <c:v>20892</c:v>
                </c:pt>
                <c:pt idx="9">
                  <c:v>19956</c:v>
                </c:pt>
                <c:pt idx="12">
                  <c:v>19467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809</c:v>
                </c:pt>
                <c:pt idx="3">
                  <c:v>683</c:v>
                </c:pt>
                <c:pt idx="6">
                  <c:v>559</c:v>
                </c:pt>
                <c:pt idx="9">
                  <c:v>475</c:v>
                </c:pt>
                <c:pt idx="12">
                  <c:v>421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43896</c:v>
                </c:pt>
                <c:pt idx="3">
                  <c:v>53157</c:v>
                </c:pt>
                <c:pt idx="6">
                  <c:v>56913</c:v>
                </c:pt>
                <c:pt idx="9">
                  <c:v>61119</c:v>
                </c:pt>
                <c:pt idx="12">
                  <c:v>62928</c:v>
                </c:pt>
              </c:numCache>
            </c:numRef>
          </c:val>
        </c:ser>
        <c:dLbls>
          <c:showLegendKey val="0"/>
          <c:showVal val="0"/>
          <c:showCatName val="0"/>
          <c:showSerName val="0"/>
          <c:showPercent val="0"/>
          <c:showBubbleSize val="0"/>
        </c:dLbls>
        <c:gapWidth val="100"/>
        <c:overlap val="100"/>
        <c:axId val="189416576"/>
        <c:axId val="18941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30388</c:v>
                </c:pt>
                <c:pt idx="2">
                  <c:v>#N/A</c:v>
                </c:pt>
                <c:pt idx="3">
                  <c:v>#N/A</c:v>
                </c:pt>
                <c:pt idx="4">
                  <c:v>28633</c:v>
                </c:pt>
                <c:pt idx="5">
                  <c:v>#N/A</c:v>
                </c:pt>
                <c:pt idx="6">
                  <c:v>#N/A</c:v>
                </c:pt>
                <c:pt idx="7">
                  <c:v>31150</c:v>
                </c:pt>
                <c:pt idx="8">
                  <c:v>#N/A</c:v>
                </c:pt>
                <c:pt idx="9">
                  <c:v>#N/A</c:v>
                </c:pt>
                <c:pt idx="10">
                  <c:v>28441</c:v>
                </c:pt>
                <c:pt idx="11">
                  <c:v>#N/A</c:v>
                </c:pt>
                <c:pt idx="12">
                  <c:v>#N/A</c:v>
                </c:pt>
                <c:pt idx="13">
                  <c:v>26302</c:v>
                </c:pt>
                <c:pt idx="14">
                  <c:v>#N/A</c:v>
                </c:pt>
              </c:numCache>
            </c:numRef>
          </c:val>
          <c:smooth val="0"/>
        </c:ser>
        <c:dLbls>
          <c:showLegendKey val="0"/>
          <c:showVal val="0"/>
          <c:showCatName val="0"/>
          <c:showSerName val="0"/>
          <c:showPercent val="0"/>
          <c:showBubbleSize val="0"/>
        </c:dLbls>
        <c:marker val="1"/>
        <c:smooth val="0"/>
        <c:axId val="189416576"/>
        <c:axId val="189418496"/>
      </c:lineChart>
      <c:catAx>
        <c:axId val="18941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418496"/>
        <c:crosses val="autoZero"/>
        <c:auto val="1"/>
        <c:lblAlgn val="ctr"/>
        <c:lblOffset val="100"/>
        <c:tickLblSkip val="1"/>
        <c:tickMarkSkip val="1"/>
        <c:noMultiLvlLbl val="0"/>
      </c:catAx>
      <c:valAx>
        <c:axId val="18941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1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145,815
143,386
123.58
48,577,108
46,938,241
1,395,529
29,251,413
61,240,476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105.9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年度以降、税収は徐々に回復し、平成</a:t>
          </a:r>
          <a:r>
            <a:rPr kumimoji="1" lang="en-US" altLang="ja-JP" sz="1300">
              <a:latin typeface="ＭＳ Ｐゴシック"/>
            </a:rPr>
            <a:t>25</a:t>
          </a:r>
          <a:r>
            <a:rPr kumimoji="1" lang="ja-JP" altLang="en-US" sz="1300">
              <a:latin typeface="ＭＳ Ｐゴシック"/>
            </a:rPr>
            <a:t>年単年度では前年より増収となっているものの、３ヵ年平均値では横ばいとなっている。</a:t>
          </a:r>
        </a:p>
        <a:p>
          <a:r>
            <a:rPr kumimoji="1" lang="ja-JP" altLang="en-US" sz="1300">
              <a:latin typeface="ＭＳ Ｐゴシック"/>
            </a:rPr>
            <a:t>　今後も、定員管理や給与の適正化、事業の見直しなどにより、歳出の削減を図るとともに、市税の徴収率向上等の取り組みにより歳入の確保に努め、健全な財政基盤の確立を図る。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109008</xdr:rowOff>
    </xdr:from>
    <xdr:to>
      <xdr:col>7</xdr:col>
      <xdr:colOff>152400</xdr:colOff>
      <xdr:row>45</xdr:row>
      <xdr:rowOff>134408</xdr:rowOff>
    </xdr:to>
    <xdr:cxnSp macro="">
      <xdr:nvCxnSpPr>
        <xdr:cNvPr id="63" name="直線コネクタ 62"/>
        <xdr:cNvCxnSpPr/>
      </xdr:nvCxnSpPr>
      <xdr:spPr>
        <a:xfrm flipV="1">
          <a:off x="4953000" y="628120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106485</xdr:rowOff>
    </xdr:from>
    <xdr:ext cx="762000" cy="259045"/>
    <xdr:sp macro="" textlink="">
      <xdr:nvSpPr>
        <xdr:cNvPr id="64"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0.37</a:t>
          </a:r>
          <a:endParaRPr kumimoji="1" lang="ja-JP" altLang="en-US" sz="1000" b="1">
            <a:latin typeface="ＭＳ Ｐゴシック"/>
          </a:endParaRPr>
        </a:p>
      </xdr:txBody>
    </xdr:sp>
    <xdr:clientData/>
  </xdr:oneCellAnchor>
  <xdr:twoCellAnchor>
    <xdr:from>
      <xdr:col>7</xdr:col>
      <xdr:colOff>63500</xdr:colOff>
      <xdr:row>45</xdr:row>
      <xdr:rowOff>134408</xdr:rowOff>
    </xdr:from>
    <xdr:to>
      <xdr:col>7</xdr:col>
      <xdr:colOff>241300</xdr:colOff>
      <xdr:row>45</xdr:row>
      <xdr:rowOff>134408</xdr:rowOff>
    </xdr:to>
    <xdr:cxnSp macro="">
      <xdr:nvCxnSpPr>
        <xdr:cNvPr id="65" name="直線コネクタ 64"/>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23935</xdr:rowOff>
    </xdr:from>
    <xdr:ext cx="762000" cy="259045"/>
    <xdr:sp macro="" textlink="">
      <xdr:nvSpPr>
        <xdr:cNvPr id="66"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7</xdr:col>
      <xdr:colOff>63500</xdr:colOff>
      <xdr:row>36</xdr:row>
      <xdr:rowOff>109008</xdr:rowOff>
    </xdr:from>
    <xdr:to>
      <xdr:col>7</xdr:col>
      <xdr:colOff>241300</xdr:colOff>
      <xdr:row>36</xdr:row>
      <xdr:rowOff>109008</xdr:rowOff>
    </xdr:to>
    <xdr:cxnSp macro="">
      <xdr:nvCxnSpPr>
        <xdr:cNvPr id="67" name="直線コネクタ 66"/>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8" name="直線コネクタ 67"/>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9"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70" name="フローチャート : 判断 69"/>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35983</xdr:rowOff>
    </xdr:to>
    <xdr:cxnSp macro="">
      <xdr:nvCxnSpPr>
        <xdr:cNvPr id="71" name="直線コネクタ 70"/>
        <xdr:cNvCxnSpPr/>
      </xdr:nvCxnSpPr>
      <xdr:spPr>
        <a:xfrm>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167217</xdr:rowOff>
    </xdr:to>
    <xdr:cxnSp macro="">
      <xdr:nvCxnSpPr>
        <xdr:cNvPr id="74" name="直線コネクタ 73"/>
        <xdr:cNvCxnSpPr/>
      </xdr:nvCxnSpPr>
      <xdr:spPr>
        <a:xfrm>
          <a:off x="2336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6" name="テキスト ボックス 75"/>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106892</xdr:rowOff>
    </xdr:to>
    <xdr:cxnSp macro="">
      <xdr:nvCxnSpPr>
        <xdr:cNvPr id="77" name="直線コネクタ 76"/>
        <xdr:cNvCxnSpPr/>
      </xdr:nvCxnSpPr>
      <xdr:spPr>
        <a:xfrm>
          <a:off x="1447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9" name="テキスト ボックス 78"/>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1" name="テキスト ボックス 80"/>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扶助費や公債費の増加により</a:t>
          </a:r>
          <a:r>
            <a:rPr kumimoji="1" lang="en-US" altLang="ja-JP" sz="1300">
              <a:latin typeface="ＭＳ Ｐゴシック"/>
            </a:rPr>
            <a:t>89.6</a:t>
          </a:r>
          <a:r>
            <a:rPr kumimoji="1" lang="ja-JP" altLang="en-US" sz="1300">
              <a:latin typeface="ＭＳ Ｐゴシック"/>
            </a:rPr>
            <a:t>％と類似団体平均を上回っているものの、税収、普通交付税ともに増加したため、経常収支比率は前年よりも減少している。</a:t>
          </a:r>
        </a:p>
        <a:p>
          <a:r>
            <a:rPr kumimoji="1" lang="ja-JP" altLang="en-US" sz="1300">
              <a:latin typeface="ＭＳ Ｐゴシック"/>
            </a:rPr>
            <a:t>　今後は、収納率向上の取組等により税収増加を図り財源の確保に努めるとともに、新規採用職員の採用抑制や事務事業の見直しにより経常経費を削減し、財政運営ガイドラインの目標である</a:t>
          </a:r>
          <a:r>
            <a:rPr kumimoji="1" lang="en-US" altLang="ja-JP" sz="1300">
              <a:latin typeface="ＭＳ Ｐゴシック"/>
            </a:rPr>
            <a:t>88.0</a:t>
          </a:r>
          <a:r>
            <a:rPr kumimoji="1" lang="ja-JP" altLang="en-US" sz="1300">
              <a:latin typeface="ＭＳ Ｐゴシック"/>
            </a:rPr>
            <a:t>％～</a:t>
          </a:r>
          <a:r>
            <a:rPr kumimoji="1" lang="en-US" altLang="ja-JP" sz="1300">
              <a:latin typeface="ＭＳ Ｐゴシック"/>
            </a:rPr>
            <a:t>90.0</a:t>
          </a:r>
          <a:r>
            <a:rPr kumimoji="1" lang="ja-JP" altLang="en-US" sz="1300">
              <a:latin typeface="ＭＳ Ｐゴシック"/>
            </a:rPr>
            <a:t>％台を維持するよう努める。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122767</xdr:rowOff>
    </xdr:to>
    <xdr:cxnSp macro="">
      <xdr:nvCxnSpPr>
        <xdr:cNvPr id="126" name="直線コネクタ 125"/>
        <xdr:cNvCxnSpPr/>
      </xdr:nvCxnSpPr>
      <xdr:spPr>
        <a:xfrm flipV="1">
          <a:off x="4953000" y="997458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85090</xdr:rowOff>
    </xdr:to>
    <xdr:cxnSp macro="">
      <xdr:nvCxnSpPr>
        <xdr:cNvPr id="131" name="直線コネクタ 130"/>
        <xdr:cNvCxnSpPr/>
      </xdr:nvCxnSpPr>
      <xdr:spPr>
        <a:xfrm flipV="1">
          <a:off x="4114800" y="1116499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32"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33" name="フローチャート : 判断 132"/>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65</xdr:row>
      <xdr:rowOff>125306</xdr:rowOff>
    </xdr:to>
    <xdr:cxnSp macro="">
      <xdr:nvCxnSpPr>
        <xdr:cNvPr id="134" name="直線コネクタ 133"/>
        <xdr:cNvCxnSpPr/>
      </xdr:nvCxnSpPr>
      <xdr:spPr>
        <a:xfrm flipV="1">
          <a:off x="3225800" y="112293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6" name="テキスト ボックス 135"/>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119804</xdr:rowOff>
    </xdr:from>
    <xdr:to>
      <xdr:col>4</xdr:col>
      <xdr:colOff>482600</xdr:colOff>
      <xdr:row>65</xdr:row>
      <xdr:rowOff>125306</xdr:rowOff>
    </xdr:to>
    <xdr:cxnSp macro="">
      <xdr:nvCxnSpPr>
        <xdr:cNvPr id="137" name="直線コネクタ 136"/>
        <xdr:cNvCxnSpPr/>
      </xdr:nvCxnSpPr>
      <xdr:spPr>
        <a:xfrm>
          <a:off x="2336800" y="110926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65</xdr:row>
      <xdr:rowOff>44873</xdr:rowOff>
    </xdr:to>
    <xdr:cxnSp macro="">
      <xdr:nvCxnSpPr>
        <xdr:cNvPr id="140" name="直線コネクタ 139"/>
        <xdr:cNvCxnSpPr/>
      </xdr:nvCxnSpPr>
      <xdr:spPr>
        <a:xfrm flipV="1">
          <a:off x="1447800" y="110926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1" name="フローチャート : 判断 140"/>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2" name="テキスト ボックス 141"/>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43" name="フローチャート : 判断 142"/>
        <xdr:cNvSpPr/>
      </xdr:nvSpPr>
      <xdr:spPr>
        <a:xfrm>
          <a:off x="1397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44" name="テキスト ボックス 143"/>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50" name="円/楕円 149"/>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113471</xdr:rowOff>
    </xdr:from>
    <xdr:ext cx="762000" cy="259045"/>
    <xdr:sp macro="" textlink="">
      <xdr:nvSpPr>
        <xdr:cNvPr id="151"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2" name="円/楕円 151"/>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3" name="テキスト ボックス 152"/>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74506</xdr:rowOff>
    </xdr:from>
    <xdr:to>
      <xdr:col>4</xdr:col>
      <xdr:colOff>533400</xdr:colOff>
      <xdr:row>66</xdr:row>
      <xdr:rowOff>4656</xdr:rowOff>
    </xdr:to>
    <xdr:sp macro="" textlink="">
      <xdr:nvSpPr>
        <xdr:cNvPr id="154" name="円/楕円 153"/>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160883</xdr:rowOff>
    </xdr:from>
    <xdr:ext cx="762000" cy="259045"/>
    <xdr:sp macro="" textlink="">
      <xdr:nvSpPr>
        <xdr:cNvPr id="155" name="テキスト ボックス 154"/>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6" name="円/楕円 155"/>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155381</xdr:rowOff>
    </xdr:from>
    <xdr:ext cx="762000" cy="259045"/>
    <xdr:sp macro="" textlink="">
      <xdr:nvSpPr>
        <xdr:cNvPr id="157" name="テキスト ボックス 156"/>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58" name="円/楕円 157"/>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105850</xdr:rowOff>
    </xdr:from>
    <xdr:ext cx="762000" cy="259045"/>
    <xdr:sp macro="" textlink="">
      <xdr:nvSpPr>
        <xdr:cNvPr id="159" name="テキスト ボックス 158"/>
        <xdr:cNvSpPr txBox="1"/>
      </xdr:nvSpPr>
      <xdr:spPr>
        <a:xfrm>
          <a:off x="1066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人件費については、職員数の減少により年々減少している。また、物件費についても若干ながら減少している。</a:t>
          </a:r>
        </a:p>
        <a:p>
          <a:r>
            <a:rPr kumimoji="1" lang="ja-JP" altLang="en-US" sz="1300">
              <a:latin typeface="ＭＳ Ｐゴシック"/>
            </a:rPr>
            <a:t>　依然として類似団体平均値を大きく下回ってはいるが、今後も行財政改革への取り組みを通じて、義務的経費を削減するなど、現在の水準を維持できるよう努める。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44845</xdr:rowOff>
    </xdr:from>
    <xdr:to>
      <xdr:col>7</xdr:col>
      <xdr:colOff>152400</xdr:colOff>
      <xdr:row>88</xdr:row>
      <xdr:rowOff>56001</xdr:rowOff>
    </xdr:to>
    <xdr:cxnSp macro="">
      <xdr:nvCxnSpPr>
        <xdr:cNvPr id="189" name="直線コネクタ 188"/>
        <xdr:cNvCxnSpPr/>
      </xdr:nvCxnSpPr>
      <xdr:spPr>
        <a:xfrm flipV="1">
          <a:off x="4953000" y="13932295"/>
          <a:ext cx="0" cy="121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28078</xdr:rowOff>
    </xdr:from>
    <xdr:ext cx="762000" cy="259045"/>
    <xdr:sp macro="" textlink="">
      <xdr:nvSpPr>
        <xdr:cNvPr id="190" name="人件費・物件費等の状況最小値テキスト"/>
        <xdr:cNvSpPr txBox="1"/>
      </xdr:nvSpPr>
      <xdr:spPr>
        <a:xfrm>
          <a:off x="5041900" y="1511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146,785</a:t>
          </a:r>
          <a:endParaRPr kumimoji="1" lang="ja-JP" altLang="en-US" sz="1000" b="1">
            <a:latin typeface="ＭＳ Ｐゴシック"/>
          </a:endParaRPr>
        </a:p>
      </xdr:txBody>
    </xdr:sp>
    <xdr:clientData/>
  </xdr:oneCellAnchor>
  <xdr:twoCellAnchor>
    <xdr:from>
      <xdr:col>7</xdr:col>
      <xdr:colOff>63500</xdr:colOff>
      <xdr:row>88</xdr:row>
      <xdr:rowOff>56001</xdr:rowOff>
    </xdr:from>
    <xdr:to>
      <xdr:col>7</xdr:col>
      <xdr:colOff>241300</xdr:colOff>
      <xdr:row>88</xdr:row>
      <xdr:rowOff>56001</xdr:rowOff>
    </xdr:to>
    <xdr:cxnSp macro="">
      <xdr:nvCxnSpPr>
        <xdr:cNvPr id="191" name="直線コネクタ 190"/>
        <xdr:cNvCxnSpPr/>
      </xdr:nvCxnSpPr>
      <xdr:spPr>
        <a:xfrm>
          <a:off x="4864100" y="1514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131222</xdr:rowOff>
    </xdr:from>
    <xdr:ext cx="762000" cy="259045"/>
    <xdr:sp macro="" textlink="">
      <xdr:nvSpPr>
        <xdr:cNvPr id="192" name="人件費・物件費等の状況最大値テキスト"/>
        <xdr:cNvSpPr txBox="1"/>
      </xdr:nvSpPr>
      <xdr:spPr>
        <a:xfrm>
          <a:off x="50419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86,546</a:t>
          </a:r>
          <a:endParaRPr kumimoji="1" lang="ja-JP" altLang="en-US" sz="1000" b="1">
            <a:latin typeface="ＭＳ Ｐゴシック"/>
          </a:endParaRPr>
        </a:p>
      </xdr:txBody>
    </xdr:sp>
    <xdr:clientData/>
  </xdr:oneCellAnchor>
  <xdr:twoCellAnchor>
    <xdr:from>
      <xdr:col>7</xdr:col>
      <xdr:colOff>63500</xdr:colOff>
      <xdr:row>81</xdr:row>
      <xdr:rowOff>44845</xdr:rowOff>
    </xdr:from>
    <xdr:to>
      <xdr:col>7</xdr:col>
      <xdr:colOff>241300</xdr:colOff>
      <xdr:row>81</xdr:row>
      <xdr:rowOff>44845</xdr:rowOff>
    </xdr:to>
    <xdr:cxnSp macro="">
      <xdr:nvCxnSpPr>
        <xdr:cNvPr id="193" name="直線コネクタ 192"/>
        <xdr:cNvCxnSpPr/>
      </xdr:nvCxnSpPr>
      <xdr:spPr>
        <a:xfrm>
          <a:off x="4864100" y="1393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44845</xdr:rowOff>
    </xdr:from>
    <xdr:to>
      <xdr:col>7</xdr:col>
      <xdr:colOff>152400</xdr:colOff>
      <xdr:row>81</xdr:row>
      <xdr:rowOff>102335</xdr:rowOff>
    </xdr:to>
    <xdr:cxnSp macro="">
      <xdr:nvCxnSpPr>
        <xdr:cNvPr id="194" name="直線コネクタ 193"/>
        <xdr:cNvCxnSpPr/>
      </xdr:nvCxnSpPr>
      <xdr:spPr>
        <a:xfrm flipV="1">
          <a:off x="4114800" y="13932295"/>
          <a:ext cx="838200" cy="5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110951</xdr:rowOff>
    </xdr:from>
    <xdr:ext cx="762000" cy="259045"/>
    <xdr:sp macro="" textlink="">
      <xdr:nvSpPr>
        <xdr:cNvPr id="195" name="人件費・物件費等の状況平均値テキスト"/>
        <xdr:cNvSpPr txBox="1"/>
      </xdr:nvSpPr>
      <xdr:spPr>
        <a:xfrm>
          <a:off x="5041900" y="14341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138874</xdr:rowOff>
    </xdr:from>
    <xdr:to>
      <xdr:col>7</xdr:col>
      <xdr:colOff>203200</xdr:colOff>
      <xdr:row>84</xdr:row>
      <xdr:rowOff>69024</xdr:rowOff>
    </xdr:to>
    <xdr:sp macro="" textlink="">
      <xdr:nvSpPr>
        <xdr:cNvPr id="196" name="フローチャート : 判断 195"/>
        <xdr:cNvSpPr/>
      </xdr:nvSpPr>
      <xdr:spPr>
        <a:xfrm>
          <a:off x="49022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102335</xdr:rowOff>
    </xdr:from>
    <xdr:to>
      <xdr:col>6</xdr:col>
      <xdr:colOff>0</xdr:colOff>
      <xdr:row>81</xdr:row>
      <xdr:rowOff>155522</xdr:rowOff>
    </xdr:to>
    <xdr:cxnSp macro="">
      <xdr:nvCxnSpPr>
        <xdr:cNvPr id="197" name="直線コネクタ 196"/>
        <xdr:cNvCxnSpPr/>
      </xdr:nvCxnSpPr>
      <xdr:spPr>
        <a:xfrm flipV="1">
          <a:off x="3225800" y="13989785"/>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162863</xdr:rowOff>
    </xdr:from>
    <xdr:to>
      <xdr:col>6</xdr:col>
      <xdr:colOff>50800</xdr:colOff>
      <xdr:row>84</xdr:row>
      <xdr:rowOff>93013</xdr:rowOff>
    </xdr:to>
    <xdr:sp macro="" textlink="">
      <xdr:nvSpPr>
        <xdr:cNvPr id="198" name="フローチャート : 判断 197"/>
        <xdr:cNvSpPr/>
      </xdr:nvSpPr>
      <xdr:spPr>
        <a:xfrm>
          <a:off x="4064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77790</xdr:rowOff>
    </xdr:from>
    <xdr:ext cx="736600" cy="259045"/>
    <xdr:sp macro="" textlink="">
      <xdr:nvSpPr>
        <xdr:cNvPr id="199" name="テキスト ボックス 198"/>
        <xdr:cNvSpPr txBox="1"/>
      </xdr:nvSpPr>
      <xdr:spPr>
        <a:xfrm>
          <a:off x="3733800" y="144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126344</xdr:rowOff>
    </xdr:from>
    <xdr:to>
      <xdr:col>4</xdr:col>
      <xdr:colOff>482600</xdr:colOff>
      <xdr:row>81</xdr:row>
      <xdr:rowOff>155522</xdr:rowOff>
    </xdr:to>
    <xdr:cxnSp macro="">
      <xdr:nvCxnSpPr>
        <xdr:cNvPr id="200" name="直線コネクタ 199"/>
        <xdr:cNvCxnSpPr/>
      </xdr:nvCxnSpPr>
      <xdr:spPr>
        <a:xfrm>
          <a:off x="2336800" y="14013794"/>
          <a:ext cx="8890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45424</xdr:rowOff>
    </xdr:from>
    <xdr:to>
      <xdr:col>4</xdr:col>
      <xdr:colOff>533400</xdr:colOff>
      <xdr:row>84</xdr:row>
      <xdr:rowOff>147024</xdr:rowOff>
    </xdr:to>
    <xdr:sp macro="" textlink="">
      <xdr:nvSpPr>
        <xdr:cNvPr id="201" name="フローチャート : 判断 200"/>
        <xdr:cNvSpPr/>
      </xdr:nvSpPr>
      <xdr:spPr>
        <a:xfrm>
          <a:off x="3175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131801</xdr:rowOff>
    </xdr:from>
    <xdr:ext cx="762000" cy="259045"/>
    <xdr:sp macro="" textlink="">
      <xdr:nvSpPr>
        <xdr:cNvPr id="202" name="テキスト ボックス 201"/>
        <xdr:cNvSpPr txBox="1"/>
      </xdr:nvSpPr>
      <xdr:spPr>
        <a:xfrm>
          <a:off x="2844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109313</xdr:rowOff>
    </xdr:from>
    <xdr:to>
      <xdr:col>3</xdr:col>
      <xdr:colOff>279400</xdr:colOff>
      <xdr:row>81</xdr:row>
      <xdr:rowOff>126344</xdr:rowOff>
    </xdr:to>
    <xdr:cxnSp macro="">
      <xdr:nvCxnSpPr>
        <xdr:cNvPr id="203" name="直線コネクタ 202"/>
        <xdr:cNvCxnSpPr/>
      </xdr:nvCxnSpPr>
      <xdr:spPr>
        <a:xfrm>
          <a:off x="1447800" y="13996763"/>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132097</xdr:rowOff>
    </xdr:from>
    <xdr:to>
      <xdr:col>3</xdr:col>
      <xdr:colOff>330200</xdr:colOff>
      <xdr:row>84</xdr:row>
      <xdr:rowOff>62247</xdr:rowOff>
    </xdr:to>
    <xdr:sp macro="" textlink="">
      <xdr:nvSpPr>
        <xdr:cNvPr id="204" name="フローチャート : 判断 203"/>
        <xdr:cNvSpPr/>
      </xdr:nvSpPr>
      <xdr:spPr>
        <a:xfrm>
          <a:off x="2286000" y="143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47024</xdr:rowOff>
    </xdr:from>
    <xdr:ext cx="762000" cy="259045"/>
    <xdr:sp macro="" textlink="">
      <xdr:nvSpPr>
        <xdr:cNvPr id="205" name="テキスト ボックス 204"/>
        <xdr:cNvSpPr txBox="1"/>
      </xdr:nvSpPr>
      <xdr:spPr>
        <a:xfrm>
          <a:off x="1955800" y="1444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162460</xdr:rowOff>
    </xdr:from>
    <xdr:to>
      <xdr:col>2</xdr:col>
      <xdr:colOff>127000</xdr:colOff>
      <xdr:row>84</xdr:row>
      <xdr:rowOff>92610</xdr:rowOff>
    </xdr:to>
    <xdr:sp macro="" textlink="">
      <xdr:nvSpPr>
        <xdr:cNvPr id="206" name="フローチャート : 判断 205"/>
        <xdr:cNvSpPr/>
      </xdr:nvSpPr>
      <xdr:spPr>
        <a:xfrm>
          <a:off x="1397000" y="143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77387</xdr:rowOff>
    </xdr:from>
    <xdr:ext cx="762000" cy="259045"/>
    <xdr:sp macro="" textlink="">
      <xdr:nvSpPr>
        <xdr:cNvPr id="207" name="テキスト ボックス 206"/>
        <xdr:cNvSpPr txBox="1"/>
      </xdr:nvSpPr>
      <xdr:spPr>
        <a:xfrm>
          <a:off x="1066800" y="1447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165495</xdr:rowOff>
    </xdr:from>
    <xdr:to>
      <xdr:col>7</xdr:col>
      <xdr:colOff>203200</xdr:colOff>
      <xdr:row>81</xdr:row>
      <xdr:rowOff>95645</xdr:rowOff>
    </xdr:to>
    <xdr:sp macro="" textlink="">
      <xdr:nvSpPr>
        <xdr:cNvPr id="213" name="円/楕円 212"/>
        <xdr:cNvSpPr/>
      </xdr:nvSpPr>
      <xdr:spPr>
        <a:xfrm>
          <a:off x="4902200" y="13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86772</xdr:rowOff>
    </xdr:from>
    <xdr:ext cx="762000" cy="259045"/>
    <xdr:sp macro="" textlink="">
      <xdr:nvSpPr>
        <xdr:cNvPr id="214" name="人件費・物件費等の状況該当値テキスト"/>
        <xdr:cNvSpPr txBox="1"/>
      </xdr:nvSpPr>
      <xdr:spPr>
        <a:xfrm>
          <a:off x="5041900" y="1380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51535</xdr:rowOff>
    </xdr:from>
    <xdr:to>
      <xdr:col>6</xdr:col>
      <xdr:colOff>50800</xdr:colOff>
      <xdr:row>81</xdr:row>
      <xdr:rowOff>153135</xdr:rowOff>
    </xdr:to>
    <xdr:sp macro="" textlink="">
      <xdr:nvSpPr>
        <xdr:cNvPr id="215" name="円/楕円 214"/>
        <xdr:cNvSpPr/>
      </xdr:nvSpPr>
      <xdr:spPr>
        <a:xfrm>
          <a:off x="4064000" y="13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163312</xdr:rowOff>
    </xdr:from>
    <xdr:ext cx="736600" cy="259045"/>
    <xdr:sp macro="" textlink="">
      <xdr:nvSpPr>
        <xdr:cNvPr id="216" name="テキスト ボックス 215"/>
        <xdr:cNvSpPr txBox="1"/>
      </xdr:nvSpPr>
      <xdr:spPr>
        <a:xfrm>
          <a:off x="3733800" y="1370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104722</xdr:rowOff>
    </xdr:from>
    <xdr:to>
      <xdr:col>4</xdr:col>
      <xdr:colOff>533400</xdr:colOff>
      <xdr:row>82</xdr:row>
      <xdr:rowOff>34872</xdr:rowOff>
    </xdr:to>
    <xdr:sp macro="" textlink="">
      <xdr:nvSpPr>
        <xdr:cNvPr id="217" name="円/楕円 216"/>
        <xdr:cNvSpPr/>
      </xdr:nvSpPr>
      <xdr:spPr>
        <a:xfrm>
          <a:off x="3175000" y="13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45049</xdr:rowOff>
    </xdr:from>
    <xdr:ext cx="762000" cy="259045"/>
    <xdr:sp macro="" textlink="">
      <xdr:nvSpPr>
        <xdr:cNvPr id="218" name="テキスト ボックス 217"/>
        <xdr:cNvSpPr txBox="1"/>
      </xdr:nvSpPr>
      <xdr:spPr>
        <a:xfrm>
          <a:off x="2844800" y="1376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75544</xdr:rowOff>
    </xdr:from>
    <xdr:to>
      <xdr:col>3</xdr:col>
      <xdr:colOff>330200</xdr:colOff>
      <xdr:row>82</xdr:row>
      <xdr:rowOff>5694</xdr:rowOff>
    </xdr:to>
    <xdr:sp macro="" textlink="">
      <xdr:nvSpPr>
        <xdr:cNvPr id="219" name="円/楕円 218"/>
        <xdr:cNvSpPr/>
      </xdr:nvSpPr>
      <xdr:spPr>
        <a:xfrm>
          <a:off x="2286000" y="139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15871</xdr:rowOff>
    </xdr:from>
    <xdr:ext cx="762000" cy="259045"/>
    <xdr:sp macro="" textlink="">
      <xdr:nvSpPr>
        <xdr:cNvPr id="220" name="テキスト ボックス 219"/>
        <xdr:cNvSpPr txBox="1"/>
      </xdr:nvSpPr>
      <xdr:spPr>
        <a:xfrm>
          <a:off x="1955800" y="137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58513</xdr:rowOff>
    </xdr:from>
    <xdr:to>
      <xdr:col>2</xdr:col>
      <xdr:colOff>127000</xdr:colOff>
      <xdr:row>81</xdr:row>
      <xdr:rowOff>160113</xdr:rowOff>
    </xdr:to>
    <xdr:sp macro="" textlink="">
      <xdr:nvSpPr>
        <xdr:cNvPr id="221" name="円/楕円 220"/>
        <xdr:cNvSpPr/>
      </xdr:nvSpPr>
      <xdr:spPr>
        <a:xfrm>
          <a:off x="1397000" y="139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170290</xdr:rowOff>
    </xdr:from>
    <xdr:ext cx="762000" cy="259045"/>
    <xdr:sp macro="" textlink="">
      <xdr:nvSpPr>
        <xdr:cNvPr id="222" name="テキスト ボックス 221"/>
        <xdr:cNvSpPr txBox="1"/>
      </xdr:nvSpPr>
      <xdr:spPr>
        <a:xfrm>
          <a:off x="1066800" y="1371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前年度対比で</a:t>
          </a:r>
          <a:r>
            <a:rPr kumimoji="1" lang="en-US" altLang="ja-JP" sz="1300">
              <a:latin typeface="ＭＳ Ｐゴシック"/>
            </a:rPr>
            <a:t>9.0</a:t>
          </a:r>
          <a:r>
            <a:rPr kumimoji="1" lang="ja-JP" altLang="en-US" sz="1300">
              <a:latin typeface="ＭＳ Ｐゴシック"/>
            </a:rPr>
            <a:t>ポイント減少しているが、主に国家公務員給与削減措置に伴う相違である。</a:t>
          </a:r>
          <a:endParaRPr kumimoji="1" lang="en-US" altLang="ja-JP" sz="1300">
            <a:latin typeface="ＭＳ Ｐゴシック"/>
          </a:endParaRPr>
        </a:p>
        <a:p>
          <a:r>
            <a:rPr kumimoji="1" lang="ja-JP" altLang="en-US" sz="1300">
              <a:latin typeface="ＭＳ Ｐゴシック"/>
            </a:rPr>
            <a:t>　今後も、国における給与制度改革を見据えながら給与制度の見直しを図るなど、引き続き給与水準の適正化に努める。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107648</xdr:rowOff>
    </xdr:from>
    <xdr:to>
      <xdr:col>24</xdr:col>
      <xdr:colOff>558800</xdr:colOff>
      <xdr:row>85</xdr:row>
      <xdr:rowOff>123673</xdr:rowOff>
    </xdr:to>
    <xdr:cxnSp macro="">
      <xdr:nvCxnSpPr>
        <xdr:cNvPr id="253" name="直線コネクタ 252"/>
        <xdr:cNvCxnSpPr/>
      </xdr:nvCxnSpPr>
      <xdr:spPr>
        <a:xfrm flipV="1">
          <a:off x="17018000" y="13823648"/>
          <a:ext cx="0" cy="873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95750</xdr:rowOff>
    </xdr:from>
    <xdr:ext cx="762000" cy="259045"/>
    <xdr:sp macro="" textlink="">
      <xdr:nvSpPr>
        <xdr:cNvPr id="254" name="給与水準   （国との比較）最小値テキスト"/>
        <xdr:cNvSpPr txBox="1"/>
      </xdr:nvSpPr>
      <xdr:spPr>
        <a:xfrm>
          <a:off x="17106900" y="1466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123673</xdr:rowOff>
    </xdr:from>
    <xdr:to>
      <xdr:col>24</xdr:col>
      <xdr:colOff>647700</xdr:colOff>
      <xdr:row>85</xdr:row>
      <xdr:rowOff>123673</xdr:rowOff>
    </xdr:to>
    <xdr:cxnSp macro="">
      <xdr:nvCxnSpPr>
        <xdr:cNvPr id="255" name="直線コネクタ 254"/>
        <xdr:cNvCxnSpPr/>
      </xdr:nvCxnSpPr>
      <xdr:spPr>
        <a:xfrm>
          <a:off x="16929100" y="14696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56"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57" name="直線コネクタ 256"/>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88</xdr:row>
      <xdr:rowOff>103414</xdr:rowOff>
    </xdr:to>
    <xdr:cxnSp macro="">
      <xdr:nvCxnSpPr>
        <xdr:cNvPr id="258" name="直線コネクタ 257"/>
        <xdr:cNvCxnSpPr/>
      </xdr:nvCxnSpPr>
      <xdr:spPr>
        <a:xfrm flipV="1">
          <a:off x="16179800" y="14156871"/>
          <a:ext cx="8382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157134</xdr:rowOff>
    </xdr:from>
    <xdr:ext cx="762000" cy="259045"/>
    <xdr:sp macro="" textlink="">
      <xdr:nvSpPr>
        <xdr:cNvPr id="259" name="給与水準   （国との比較）平均値テキスト"/>
        <xdr:cNvSpPr txBox="1"/>
      </xdr:nvSpPr>
      <xdr:spPr>
        <a:xfrm>
          <a:off x="17106900" y="1421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0" name="フローチャート : 判断 259"/>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103414</xdr:rowOff>
    </xdr:from>
    <xdr:to>
      <xdr:col>23</xdr:col>
      <xdr:colOff>406400</xdr:colOff>
      <xdr:row>88</xdr:row>
      <xdr:rowOff>160866</xdr:rowOff>
    </xdr:to>
    <xdr:cxnSp macro="">
      <xdr:nvCxnSpPr>
        <xdr:cNvPr id="261" name="直線コネクタ 260"/>
        <xdr:cNvCxnSpPr/>
      </xdr:nvCxnSpPr>
      <xdr:spPr>
        <a:xfrm flipV="1">
          <a:off x="15290800" y="151910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64105</xdr:rowOff>
    </xdr:from>
    <xdr:to>
      <xdr:col>23</xdr:col>
      <xdr:colOff>457200</xdr:colOff>
      <xdr:row>88</xdr:row>
      <xdr:rowOff>165705</xdr:rowOff>
    </xdr:to>
    <xdr:sp macro="" textlink="">
      <xdr:nvSpPr>
        <xdr:cNvPr id="262" name="フローチャート : 判断 261"/>
        <xdr:cNvSpPr/>
      </xdr:nvSpPr>
      <xdr:spPr>
        <a:xfrm>
          <a:off x="16129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150482</xdr:rowOff>
    </xdr:from>
    <xdr:ext cx="736600" cy="259045"/>
    <xdr:sp macro="" textlink="">
      <xdr:nvSpPr>
        <xdr:cNvPr id="263" name="テキスト ボックス 262"/>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88</xdr:row>
      <xdr:rowOff>160866</xdr:rowOff>
    </xdr:to>
    <xdr:cxnSp macro="">
      <xdr:nvCxnSpPr>
        <xdr:cNvPr id="264" name="直線コネクタ 263"/>
        <xdr:cNvCxnSpPr/>
      </xdr:nvCxnSpPr>
      <xdr:spPr>
        <a:xfrm>
          <a:off x="14401800" y="14237305"/>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5" name="フローチャート : 判断 264"/>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6" name="テキスト ボックス 265"/>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83</xdr:row>
      <xdr:rowOff>18445</xdr:rowOff>
    </xdr:to>
    <xdr:cxnSp macro="">
      <xdr:nvCxnSpPr>
        <xdr:cNvPr id="267" name="直線コネクタ 266"/>
        <xdr:cNvCxnSpPr/>
      </xdr:nvCxnSpPr>
      <xdr:spPr>
        <a:xfrm flipV="1">
          <a:off x="13512800" y="1423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82550</xdr:rowOff>
    </xdr:from>
    <xdr:to>
      <xdr:col>21</xdr:col>
      <xdr:colOff>50800</xdr:colOff>
      <xdr:row>84</xdr:row>
      <xdr:rowOff>12700</xdr:rowOff>
    </xdr:to>
    <xdr:sp macro="" textlink="">
      <xdr:nvSpPr>
        <xdr:cNvPr id="268" name="フローチャート :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105532</xdr:rowOff>
    </xdr:from>
    <xdr:to>
      <xdr:col>19</xdr:col>
      <xdr:colOff>533400</xdr:colOff>
      <xdr:row>84</xdr:row>
      <xdr:rowOff>35682</xdr:rowOff>
    </xdr:to>
    <xdr:sp macro="" textlink="">
      <xdr:nvSpPr>
        <xdr:cNvPr id="270" name="フローチャート : 判断 269"/>
        <xdr:cNvSpPr/>
      </xdr:nvSpPr>
      <xdr:spPr>
        <a:xfrm>
          <a:off x="134620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20459</xdr:rowOff>
    </xdr:from>
    <xdr:ext cx="762000" cy="259045"/>
    <xdr:sp macro="" textlink="">
      <xdr:nvSpPr>
        <xdr:cNvPr id="271" name="テキスト ボックス 270"/>
        <xdr:cNvSpPr txBox="1"/>
      </xdr:nvSpPr>
      <xdr:spPr>
        <a:xfrm>
          <a:off x="13131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7" name="円/楕円 276"/>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8"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52614</xdr:rowOff>
    </xdr:from>
    <xdr:to>
      <xdr:col>23</xdr:col>
      <xdr:colOff>457200</xdr:colOff>
      <xdr:row>88</xdr:row>
      <xdr:rowOff>154214</xdr:rowOff>
    </xdr:to>
    <xdr:sp macro="" textlink="">
      <xdr:nvSpPr>
        <xdr:cNvPr id="279" name="円/楕円 278"/>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80" name="テキスト ボックス 279"/>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1" name="円/楕円 280"/>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2" name="テキスト ボックス 281"/>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83" name="円/楕円 282"/>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4" name="テキスト ボックス 283"/>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85" name="円/楕円 284"/>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86" name="テキスト ボックス 285"/>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過去からの新規採用職員の採用抑制、組織の簡素合理化、事務事業の見直し等により、類似団体平均を大きく下回っている。</a:t>
          </a:r>
        </a:p>
        <a:p>
          <a:r>
            <a:rPr kumimoji="1" lang="ja-JP" altLang="en-US" sz="1300">
              <a:latin typeface="ＭＳ Ｐゴシック"/>
            </a:rPr>
            <a:t>　今後も引き続き、行政改革大綱等を踏まえつつ、新規採用職員の採用については慎重に検討しながら人件費の削減を図るとともに、組織・機構の見直しや民間委託の推進を図るなどして、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82187</xdr:rowOff>
    </xdr:from>
    <xdr:to>
      <xdr:col>24</xdr:col>
      <xdr:colOff>558800</xdr:colOff>
      <xdr:row>67</xdr:row>
      <xdr:rowOff>48985</xdr:rowOff>
    </xdr:to>
    <xdr:cxnSp macro="">
      <xdr:nvCxnSpPr>
        <xdr:cNvPr id="318" name="直線コネクタ 317"/>
        <xdr:cNvCxnSpPr/>
      </xdr:nvCxnSpPr>
      <xdr:spPr>
        <a:xfrm flipV="1">
          <a:off x="17018000" y="10026287"/>
          <a:ext cx="0" cy="1509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321"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322" name="直線コネクタ 321"/>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82187</xdr:rowOff>
    </xdr:from>
    <xdr:to>
      <xdr:col>24</xdr:col>
      <xdr:colOff>558800</xdr:colOff>
      <xdr:row>58</xdr:row>
      <xdr:rowOff>154577</xdr:rowOff>
    </xdr:to>
    <xdr:cxnSp macro="">
      <xdr:nvCxnSpPr>
        <xdr:cNvPr id="323" name="直線コネクタ 322"/>
        <xdr:cNvCxnSpPr/>
      </xdr:nvCxnSpPr>
      <xdr:spPr>
        <a:xfrm flipV="1">
          <a:off x="16179800" y="100262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33762</xdr:rowOff>
    </xdr:from>
    <xdr:ext cx="762000" cy="259045"/>
    <xdr:sp macro="" textlink="">
      <xdr:nvSpPr>
        <xdr:cNvPr id="324" name="定員管理の状況平均値テキスト"/>
        <xdr:cNvSpPr txBox="1"/>
      </xdr:nvSpPr>
      <xdr:spPr>
        <a:xfrm>
          <a:off x="17106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25" name="フローチャート : 判断 324"/>
        <xdr:cNvSpPr/>
      </xdr:nvSpPr>
      <xdr:spPr>
        <a:xfrm>
          <a:off x="16967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154577</xdr:rowOff>
    </xdr:from>
    <xdr:to>
      <xdr:col>23</xdr:col>
      <xdr:colOff>406400</xdr:colOff>
      <xdr:row>59</xdr:row>
      <xdr:rowOff>45176</xdr:rowOff>
    </xdr:to>
    <xdr:cxnSp macro="">
      <xdr:nvCxnSpPr>
        <xdr:cNvPr id="326" name="直線コネクタ 325"/>
        <xdr:cNvCxnSpPr/>
      </xdr:nvCxnSpPr>
      <xdr:spPr>
        <a:xfrm flipV="1">
          <a:off x="15290800" y="100986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68580</xdr:rowOff>
    </xdr:from>
    <xdr:to>
      <xdr:col>23</xdr:col>
      <xdr:colOff>457200</xdr:colOff>
      <xdr:row>61</xdr:row>
      <xdr:rowOff>170180</xdr:rowOff>
    </xdr:to>
    <xdr:sp macro="" textlink="">
      <xdr:nvSpPr>
        <xdr:cNvPr id="327" name="フローチャート : 判断 326"/>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154957</xdr:rowOff>
    </xdr:from>
    <xdr:ext cx="736600" cy="259045"/>
    <xdr:sp macro="" textlink="">
      <xdr:nvSpPr>
        <xdr:cNvPr id="328" name="テキスト ボックス 327"/>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45176</xdr:rowOff>
    </xdr:from>
    <xdr:to>
      <xdr:col>22</xdr:col>
      <xdr:colOff>203200</xdr:colOff>
      <xdr:row>59</xdr:row>
      <xdr:rowOff>52070</xdr:rowOff>
    </xdr:to>
    <xdr:cxnSp macro="">
      <xdr:nvCxnSpPr>
        <xdr:cNvPr id="329" name="直線コネクタ 328"/>
        <xdr:cNvCxnSpPr/>
      </xdr:nvCxnSpPr>
      <xdr:spPr>
        <a:xfrm flipV="1">
          <a:off x="14401800" y="101607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130628</xdr:rowOff>
    </xdr:from>
    <xdr:to>
      <xdr:col>22</xdr:col>
      <xdr:colOff>254000</xdr:colOff>
      <xdr:row>62</xdr:row>
      <xdr:rowOff>60778</xdr:rowOff>
    </xdr:to>
    <xdr:sp macro="" textlink="">
      <xdr:nvSpPr>
        <xdr:cNvPr id="330" name="フローチャート : 判断 329"/>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45555</xdr:rowOff>
    </xdr:from>
    <xdr:ext cx="762000" cy="259045"/>
    <xdr:sp macro="" textlink="">
      <xdr:nvSpPr>
        <xdr:cNvPr id="331" name="テキスト ボックス 330"/>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52070</xdr:rowOff>
    </xdr:from>
    <xdr:to>
      <xdr:col>21</xdr:col>
      <xdr:colOff>0</xdr:colOff>
      <xdr:row>59</xdr:row>
      <xdr:rowOff>58965</xdr:rowOff>
    </xdr:to>
    <xdr:cxnSp macro="">
      <xdr:nvCxnSpPr>
        <xdr:cNvPr id="332" name="直線コネクタ 331"/>
        <xdr:cNvCxnSpPr/>
      </xdr:nvCxnSpPr>
      <xdr:spPr>
        <a:xfrm flipV="1">
          <a:off x="13512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17780</xdr:rowOff>
    </xdr:from>
    <xdr:to>
      <xdr:col>21</xdr:col>
      <xdr:colOff>50800</xdr:colOff>
      <xdr:row>62</xdr:row>
      <xdr:rowOff>119380</xdr:rowOff>
    </xdr:to>
    <xdr:sp macro="" textlink="">
      <xdr:nvSpPr>
        <xdr:cNvPr id="333" name="フローチャート : 判断 332"/>
        <xdr:cNvSpPr/>
      </xdr:nvSpPr>
      <xdr:spPr>
        <a:xfrm>
          <a:off x="14351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104157</xdr:rowOff>
    </xdr:from>
    <xdr:ext cx="762000" cy="259045"/>
    <xdr:sp macro="" textlink="">
      <xdr:nvSpPr>
        <xdr:cNvPr id="334" name="テキスト ボックス 333"/>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35016</xdr:rowOff>
    </xdr:from>
    <xdr:to>
      <xdr:col>19</xdr:col>
      <xdr:colOff>533400</xdr:colOff>
      <xdr:row>62</xdr:row>
      <xdr:rowOff>136616</xdr:rowOff>
    </xdr:to>
    <xdr:sp macro="" textlink="">
      <xdr:nvSpPr>
        <xdr:cNvPr id="335" name="フローチャート : 判断 334"/>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121393</xdr:rowOff>
    </xdr:from>
    <xdr:ext cx="762000" cy="259045"/>
    <xdr:sp macro="" textlink="">
      <xdr:nvSpPr>
        <xdr:cNvPr id="336" name="テキスト ボックス 335"/>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31387</xdr:rowOff>
    </xdr:from>
    <xdr:to>
      <xdr:col>24</xdr:col>
      <xdr:colOff>609600</xdr:colOff>
      <xdr:row>58</xdr:row>
      <xdr:rowOff>132987</xdr:rowOff>
    </xdr:to>
    <xdr:sp macro="" textlink="">
      <xdr:nvSpPr>
        <xdr:cNvPr id="342" name="円/楕円 341"/>
        <xdr:cNvSpPr/>
      </xdr:nvSpPr>
      <xdr:spPr>
        <a:xfrm>
          <a:off x="169672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124114</xdr:rowOff>
    </xdr:from>
    <xdr:ext cx="762000" cy="259045"/>
    <xdr:sp macro="" textlink="">
      <xdr:nvSpPr>
        <xdr:cNvPr id="343" name="定員管理の状況該当値テキスト"/>
        <xdr:cNvSpPr txBox="1"/>
      </xdr:nvSpPr>
      <xdr:spPr>
        <a:xfrm>
          <a:off x="17106900" y="98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103777</xdr:rowOff>
    </xdr:from>
    <xdr:to>
      <xdr:col>23</xdr:col>
      <xdr:colOff>457200</xdr:colOff>
      <xdr:row>59</xdr:row>
      <xdr:rowOff>33927</xdr:rowOff>
    </xdr:to>
    <xdr:sp macro="" textlink="">
      <xdr:nvSpPr>
        <xdr:cNvPr id="344" name="円/楕円 343"/>
        <xdr:cNvSpPr/>
      </xdr:nvSpPr>
      <xdr:spPr>
        <a:xfrm>
          <a:off x="16129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44104</xdr:rowOff>
    </xdr:from>
    <xdr:ext cx="736600" cy="259045"/>
    <xdr:sp macro="" textlink="">
      <xdr:nvSpPr>
        <xdr:cNvPr id="345" name="テキスト ボックス 344"/>
        <xdr:cNvSpPr txBox="1"/>
      </xdr:nvSpPr>
      <xdr:spPr>
        <a:xfrm>
          <a:off x="15798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165826</xdr:rowOff>
    </xdr:from>
    <xdr:to>
      <xdr:col>22</xdr:col>
      <xdr:colOff>254000</xdr:colOff>
      <xdr:row>59</xdr:row>
      <xdr:rowOff>95976</xdr:rowOff>
    </xdr:to>
    <xdr:sp macro="" textlink="">
      <xdr:nvSpPr>
        <xdr:cNvPr id="346" name="円/楕円 345"/>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106153</xdr:rowOff>
    </xdr:from>
    <xdr:ext cx="762000" cy="259045"/>
    <xdr:sp macro="" textlink="">
      <xdr:nvSpPr>
        <xdr:cNvPr id="347" name="テキスト ボックス 346"/>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1270</xdr:rowOff>
    </xdr:from>
    <xdr:to>
      <xdr:col>21</xdr:col>
      <xdr:colOff>50800</xdr:colOff>
      <xdr:row>59</xdr:row>
      <xdr:rowOff>102870</xdr:rowOff>
    </xdr:to>
    <xdr:sp macro="" textlink="">
      <xdr:nvSpPr>
        <xdr:cNvPr id="348" name="円/楕円 347"/>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113047</xdr:rowOff>
    </xdr:from>
    <xdr:ext cx="762000" cy="259045"/>
    <xdr:sp macro="" textlink="">
      <xdr:nvSpPr>
        <xdr:cNvPr id="349" name="テキスト ボックス 348"/>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8165</xdr:rowOff>
    </xdr:from>
    <xdr:to>
      <xdr:col>19</xdr:col>
      <xdr:colOff>533400</xdr:colOff>
      <xdr:row>59</xdr:row>
      <xdr:rowOff>109765</xdr:rowOff>
    </xdr:to>
    <xdr:sp macro="" textlink="">
      <xdr:nvSpPr>
        <xdr:cNvPr id="350" name="円/楕円 349"/>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119942</xdr:rowOff>
    </xdr:from>
    <xdr:ext cx="762000" cy="259045"/>
    <xdr:sp macro="" textlink="">
      <xdr:nvSpPr>
        <xdr:cNvPr id="351" name="テキスト ボックス 350"/>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年度単年度では</a:t>
          </a:r>
          <a:r>
            <a:rPr kumimoji="1" lang="en-US" altLang="ja-JP" sz="1300">
              <a:latin typeface="ＭＳ Ｐゴシック"/>
            </a:rPr>
            <a:t>9.2</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年度までの３ヵ年平均では</a:t>
          </a:r>
          <a:r>
            <a:rPr kumimoji="1" lang="en-US" altLang="ja-JP" sz="1300">
              <a:latin typeface="ＭＳ Ｐゴシック"/>
            </a:rPr>
            <a:t>9.6</a:t>
          </a:r>
          <a:r>
            <a:rPr kumimoji="1" lang="ja-JP" altLang="en-US" sz="1300">
              <a:latin typeface="ＭＳ Ｐゴシック"/>
            </a:rPr>
            <a:t>％となっており、前年度より</a:t>
          </a:r>
          <a:r>
            <a:rPr kumimoji="1" lang="en-US" altLang="ja-JP" sz="1300">
              <a:latin typeface="ＭＳ Ｐゴシック"/>
            </a:rPr>
            <a:t>0.3</a:t>
          </a:r>
          <a:r>
            <a:rPr kumimoji="1" lang="ja-JP" altLang="en-US" sz="1300">
              <a:latin typeface="ＭＳ Ｐゴシック"/>
            </a:rPr>
            <a:t>ポイント減少しているが、今後、地方債残高は増加が見込まれるため、元利償還金等についても増加が見込まれる。</a:t>
          </a:r>
          <a:endParaRPr kumimoji="1" lang="en-US" altLang="ja-JP" sz="1300">
            <a:latin typeface="ＭＳ Ｐゴシック"/>
          </a:endParaRPr>
        </a:p>
        <a:p>
          <a:r>
            <a:rPr kumimoji="1" lang="ja-JP" altLang="en-US" sz="1300">
              <a:latin typeface="ＭＳ Ｐゴシック"/>
            </a:rPr>
            <a:t>　財政運営ガイドラインに基づき、合併特例債を有効に活用するなどして、実質公債費率</a:t>
          </a:r>
          <a:r>
            <a:rPr kumimoji="1" lang="en-US" altLang="ja-JP" sz="1300">
              <a:latin typeface="ＭＳ Ｐゴシック"/>
            </a:rPr>
            <a:t>18</a:t>
          </a:r>
          <a:r>
            <a:rPr kumimoji="1" lang="ja-JP" altLang="en-US" sz="1300">
              <a:latin typeface="ＭＳ Ｐゴシック"/>
            </a:rPr>
            <a:t>％以内を目標とし、公債費率の適正化に努める。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159596</xdr:rowOff>
    </xdr:to>
    <xdr:cxnSp macro="">
      <xdr:nvCxnSpPr>
        <xdr:cNvPr id="380" name="直線コネクタ 379"/>
        <xdr:cNvCxnSpPr/>
      </xdr:nvCxnSpPr>
      <xdr:spPr>
        <a:xfrm flipV="1">
          <a:off x="17018000" y="6156537"/>
          <a:ext cx="0" cy="1375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131673</xdr:rowOff>
    </xdr:from>
    <xdr:ext cx="762000" cy="259045"/>
    <xdr:sp macro="" textlink="">
      <xdr:nvSpPr>
        <xdr:cNvPr id="381"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159596</xdr:rowOff>
    </xdr:from>
    <xdr:to>
      <xdr:col>24</xdr:col>
      <xdr:colOff>647700</xdr:colOff>
      <xdr:row>43</xdr:row>
      <xdr:rowOff>159596</xdr:rowOff>
    </xdr:to>
    <xdr:cxnSp macro="">
      <xdr:nvCxnSpPr>
        <xdr:cNvPr id="382" name="直線コネクタ 381"/>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3"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4" name="直線コネクタ 383"/>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40</xdr:row>
      <xdr:rowOff>118956</xdr:rowOff>
    </xdr:to>
    <xdr:cxnSp macro="">
      <xdr:nvCxnSpPr>
        <xdr:cNvPr id="385" name="直線コネクタ 384"/>
        <xdr:cNvCxnSpPr/>
      </xdr:nvCxnSpPr>
      <xdr:spPr>
        <a:xfrm flipV="1">
          <a:off x="16179800" y="69528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118956</xdr:rowOff>
    </xdr:from>
    <xdr:to>
      <xdr:col>23</xdr:col>
      <xdr:colOff>406400</xdr:colOff>
      <xdr:row>40</xdr:row>
      <xdr:rowOff>143087</xdr:rowOff>
    </xdr:to>
    <xdr:cxnSp macro="">
      <xdr:nvCxnSpPr>
        <xdr:cNvPr id="388" name="直線コネクタ 387"/>
        <xdr:cNvCxnSpPr/>
      </xdr:nvCxnSpPr>
      <xdr:spPr>
        <a:xfrm flipV="1">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89" name="フローチャート :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0" name="テキスト ボックス 389"/>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40</xdr:row>
      <xdr:rowOff>151130</xdr:rowOff>
    </xdr:to>
    <xdr:cxnSp macro="">
      <xdr:nvCxnSpPr>
        <xdr:cNvPr id="391" name="直線コネクタ 390"/>
        <xdr:cNvCxnSpPr/>
      </xdr:nvCxnSpPr>
      <xdr:spPr>
        <a:xfrm flipV="1">
          <a:off x="14401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33444</xdr:rowOff>
    </xdr:from>
    <xdr:to>
      <xdr:col>22</xdr:col>
      <xdr:colOff>254000</xdr:colOff>
      <xdr:row>41</xdr:row>
      <xdr:rowOff>135044</xdr:rowOff>
    </xdr:to>
    <xdr:sp macro="" textlink="">
      <xdr:nvSpPr>
        <xdr:cNvPr id="392" name="フローチャート : 判断 391"/>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119821</xdr:rowOff>
    </xdr:from>
    <xdr:ext cx="762000" cy="259045"/>
    <xdr:sp macro="" textlink="">
      <xdr:nvSpPr>
        <xdr:cNvPr id="393" name="テキスト ボックス 392"/>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44027</xdr:rowOff>
    </xdr:to>
    <xdr:cxnSp macro="">
      <xdr:nvCxnSpPr>
        <xdr:cNvPr id="394" name="直線コネクタ 393"/>
        <xdr:cNvCxnSpPr/>
      </xdr:nvCxnSpPr>
      <xdr:spPr>
        <a:xfrm flipV="1">
          <a:off x="13512800" y="700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5" name="フローチャート : 判断 394"/>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52933</xdr:rowOff>
    </xdr:from>
    <xdr:ext cx="762000" cy="259045"/>
    <xdr:sp macro="" textlink="">
      <xdr:nvSpPr>
        <xdr:cNvPr id="396" name="テキスト ボックス 395"/>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397" name="フローチャート : 判断 396"/>
        <xdr:cNvSpPr/>
      </xdr:nvSpPr>
      <xdr:spPr>
        <a:xfrm>
          <a:off x="13462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117281</xdr:rowOff>
    </xdr:from>
    <xdr:ext cx="762000" cy="259045"/>
    <xdr:sp macro="" textlink="">
      <xdr:nvSpPr>
        <xdr:cNvPr id="398" name="テキスト ボックス 397"/>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404" name="円/楕円 403"/>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60554</xdr:rowOff>
    </xdr:from>
    <xdr:ext cx="762000" cy="259045"/>
    <xdr:sp macro="" textlink="">
      <xdr:nvSpPr>
        <xdr:cNvPr id="405"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68156</xdr:rowOff>
    </xdr:from>
    <xdr:to>
      <xdr:col>23</xdr:col>
      <xdr:colOff>457200</xdr:colOff>
      <xdr:row>40</xdr:row>
      <xdr:rowOff>169756</xdr:rowOff>
    </xdr:to>
    <xdr:sp macro="" textlink="">
      <xdr:nvSpPr>
        <xdr:cNvPr id="406" name="円/楕円 405"/>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8483</xdr:rowOff>
    </xdr:from>
    <xdr:ext cx="736600" cy="259045"/>
    <xdr:sp macro="" textlink="">
      <xdr:nvSpPr>
        <xdr:cNvPr id="407" name="テキスト ボックス 406"/>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92287</xdr:rowOff>
    </xdr:from>
    <xdr:to>
      <xdr:col>22</xdr:col>
      <xdr:colOff>254000</xdr:colOff>
      <xdr:row>41</xdr:row>
      <xdr:rowOff>22437</xdr:rowOff>
    </xdr:to>
    <xdr:sp macro="" textlink="">
      <xdr:nvSpPr>
        <xdr:cNvPr id="408" name="円/楕円 407"/>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32614</xdr:rowOff>
    </xdr:from>
    <xdr:ext cx="762000" cy="259045"/>
    <xdr:sp macro="" textlink="">
      <xdr:nvSpPr>
        <xdr:cNvPr id="409" name="テキスト ボックス 40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10" name="円/楕円 409"/>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11" name="テキスト ボックス 410"/>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12" name="円/楕円 411"/>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13" name="テキスト ボックス 412"/>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地方債現在高は増加しているものの、財政調整基金や減債基金の増加により、将来負担比率は昨年度よりも減少している。</a:t>
          </a:r>
        </a:p>
        <a:p>
          <a:r>
            <a:rPr kumimoji="1" lang="ja-JP" altLang="en-US" sz="1300">
              <a:latin typeface="ＭＳ Ｐゴシック"/>
            </a:rPr>
            <a:t>　今後も、都市基盤整備等の推進により公債費等義務的経費の増加が見込まれるが、財政運営ガイドラインに基づく将来負担比率</a:t>
          </a:r>
          <a:r>
            <a:rPr kumimoji="1" lang="en-US" altLang="ja-JP" sz="1300">
              <a:latin typeface="ＭＳ Ｐゴシック"/>
            </a:rPr>
            <a:t>180</a:t>
          </a:r>
          <a:r>
            <a:rPr kumimoji="1" lang="ja-JP" altLang="en-US" sz="1300">
              <a:latin typeface="ＭＳ Ｐゴシック"/>
            </a:rPr>
            <a:t>％未満を維持しつつ、財政の健全化に努める。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131475</xdr:rowOff>
    </xdr:from>
    <xdr:to>
      <xdr:col>24</xdr:col>
      <xdr:colOff>558800</xdr:colOff>
      <xdr:row>23</xdr:row>
      <xdr:rowOff>125609</xdr:rowOff>
    </xdr:to>
    <xdr:cxnSp macro="">
      <xdr:nvCxnSpPr>
        <xdr:cNvPr id="444" name="直線コネクタ 443"/>
        <xdr:cNvCxnSpPr/>
      </xdr:nvCxnSpPr>
      <xdr:spPr>
        <a:xfrm flipV="1">
          <a:off x="17018000" y="2360325"/>
          <a:ext cx="0" cy="17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97686</xdr:rowOff>
    </xdr:from>
    <xdr:ext cx="762000" cy="259045"/>
    <xdr:sp macro="" textlink="">
      <xdr:nvSpPr>
        <xdr:cNvPr id="445" name="将来負担の状況最小値テキスト"/>
        <xdr:cNvSpPr txBox="1"/>
      </xdr:nvSpPr>
      <xdr:spPr>
        <a:xfrm>
          <a:off x="17106900" y="40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152.8</a:t>
          </a:r>
          <a:endParaRPr kumimoji="1" lang="ja-JP" altLang="en-US" sz="1000" b="1">
            <a:latin typeface="ＭＳ Ｐゴシック"/>
          </a:endParaRPr>
        </a:p>
      </xdr:txBody>
    </xdr:sp>
    <xdr:clientData/>
  </xdr:oneCellAnchor>
  <xdr:twoCellAnchor>
    <xdr:from>
      <xdr:col>24</xdr:col>
      <xdr:colOff>469900</xdr:colOff>
      <xdr:row>23</xdr:row>
      <xdr:rowOff>125609</xdr:rowOff>
    </xdr:from>
    <xdr:to>
      <xdr:col>24</xdr:col>
      <xdr:colOff>647700</xdr:colOff>
      <xdr:row>23</xdr:row>
      <xdr:rowOff>125609</xdr:rowOff>
    </xdr:to>
    <xdr:cxnSp macro="">
      <xdr:nvCxnSpPr>
        <xdr:cNvPr id="446" name="直線コネクタ 445"/>
        <xdr:cNvCxnSpPr/>
      </xdr:nvCxnSpPr>
      <xdr:spPr>
        <a:xfrm>
          <a:off x="16929100" y="406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46402</xdr:rowOff>
    </xdr:from>
    <xdr:ext cx="762000" cy="259045"/>
    <xdr:sp macro="" textlink="">
      <xdr:nvSpPr>
        <xdr:cNvPr id="447" name="将来負担の状況最大値テキスト"/>
        <xdr:cNvSpPr txBox="1"/>
      </xdr:nvSpPr>
      <xdr:spPr>
        <a:xfrm>
          <a:off x="17106900" y="21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13</xdr:row>
      <xdr:rowOff>131475</xdr:rowOff>
    </xdr:from>
    <xdr:to>
      <xdr:col>24</xdr:col>
      <xdr:colOff>647700</xdr:colOff>
      <xdr:row>13</xdr:row>
      <xdr:rowOff>131475</xdr:rowOff>
    </xdr:to>
    <xdr:cxnSp macro="">
      <xdr:nvCxnSpPr>
        <xdr:cNvPr id="448" name="直線コネクタ 447"/>
        <xdr:cNvCxnSpPr/>
      </xdr:nvCxnSpPr>
      <xdr:spPr>
        <a:xfrm>
          <a:off x="16929100" y="236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101056</xdr:rowOff>
    </xdr:from>
    <xdr:to>
      <xdr:col>24</xdr:col>
      <xdr:colOff>558800</xdr:colOff>
      <xdr:row>21</xdr:row>
      <xdr:rowOff>46808</xdr:rowOff>
    </xdr:to>
    <xdr:cxnSp macro="">
      <xdr:nvCxnSpPr>
        <xdr:cNvPr id="449" name="直線コネクタ 448"/>
        <xdr:cNvCxnSpPr/>
      </xdr:nvCxnSpPr>
      <xdr:spPr>
        <a:xfrm flipV="1">
          <a:off x="16179800" y="3530056"/>
          <a:ext cx="838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20639</xdr:rowOff>
    </xdr:from>
    <xdr:ext cx="762000" cy="259045"/>
    <xdr:sp macro="" textlink="">
      <xdr:nvSpPr>
        <xdr:cNvPr id="450" name="将来負担の状況平均値テキスト"/>
        <xdr:cNvSpPr txBox="1"/>
      </xdr:nvSpPr>
      <xdr:spPr>
        <a:xfrm>
          <a:off x="17106900" y="259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4112</xdr:rowOff>
    </xdr:from>
    <xdr:to>
      <xdr:col>24</xdr:col>
      <xdr:colOff>609600</xdr:colOff>
      <xdr:row>16</xdr:row>
      <xdr:rowOff>105712</xdr:rowOff>
    </xdr:to>
    <xdr:sp macro="" textlink="">
      <xdr:nvSpPr>
        <xdr:cNvPr id="451" name="フローチャート : 判断 450"/>
        <xdr:cNvSpPr/>
      </xdr:nvSpPr>
      <xdr:spPr>
        <a:xfrm>
          <a:off x="169672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46808</xdr:rowOff>
    </xdr:from>
    <xdr:to>
      <xdr:col>23</xdr:col>
      <xdr:colOff>406400</xdr:colOff>
      <xdr:row>22</xdr:row>
      <xdr:rowOff>10946</xdr:rowOff>
    </xdr:to>
    <xdr:cxnSp macro="">
      <xdr:nvCxnSpPr>
        <xdr:cNvPr id="452" name="直線コネクタ 451"/>
        <xdr:cNvCxnSpPr/>
      </xdr:nvCxnSpPr>
      <xdr:spPr>
        <a:xfrm flipV="1">
          <a:off x="15290800" y="3647258"/>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3" name="フローチャート : 判断 452"/>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96114</xdr:rowOff>
    </xdr:from>
    <xdr:ext cx="736600" cy="259045"/>
    <xdr:sp macro="" textlink="">
      <xdr:nvSpPr>
        <xdr:cNvPr id="454" name="テキスト ボックス 453"/>
        <xdr:cNvSpPr txBox="1"/>
      </xdr:nvSpPr>
      <xdr:spPr>
        <a:xfrm>
          <a:off x="15798800" y="266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56001</xdr:rowOff>
    </xdr:from>
    <xdr:to>
      <xdr:col>22</xdr:col>
      <xdr:colOff>203200</xdr:colOff>
      <xdr:row>22</xdr:row>
      <xdr:rowOff>10946</xdr:rowOff>
    </xdr:to>
    <xdr:cxnSp macro="">
      <xdr:nvCxnSpPr>
        <xdr:cNvPr id="455" name="直線コネクタ 454"/>
        <xdr:cNvCxnSpPr/>
      </xdr:nvCxnSpPr>
      <xdr:spPr>
        <a:xfrm>
          <a:off x="14401800" y="365645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42938</xdr:rowOff>
    </xdr:from>
    <xdr:to>
      <xdr:col>22</xdr:col>
      <xdr:colOff>254000</xdr:colOff>
      <xdr:row>17</xdr:row>
      <xdr:rowOff>144538</xdr:rowOff>
    </xdr:to>
    <xdr:sp macro="" textlink="">
      <xdr:nvSpPr>
        <xdr:cNvPr id="456" name="フローチャート : 判断 455"/>
        <xdr:cNvSpPr/>
      </xdr:nvSpPr>
      <xdr:spPr>
        <a:xfrm>
          <a:off x="15240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154715</xdr:rowOff>
    </xdr:from>
    <xdr:ext cx="762000" cy="259045"/>
    <xdr:sp macro="" textlink="">
      <xdr:nvSpPr>
        <xdr:cNvPr id="457" name="テキスト ボックス 456"/>
        <xdr:cNvSpPr txBox="1"/>
      </xdr:nvSpPr>
      <xdr:spPr>
        <a:xfrm>
          <a:off x="14909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56001</xdr:rowOff>
    </xdr:from>
    <xdr:to>
      <xdr:col>21</xdr:col>
      <xdr:colOff>0</xdr:colOff>
      <xdr:row>22</xdr:row>
      <xdr:rowOff>6350</xdr:rowOff>
    </xdr:to>
    <xdr:cxnSp macro="">
      <xdr:nvCxnSpPr>
        <xdr:cNvPr id="458" name="直線コネクタ 457"/>
        <xdr:cNvCxnSpPr/>
      </xdr:nvCxnSpPr>
      <xdr:spPr>
        <a:xfrm flipV="1">
          <a:off x="13512800" y="3656451"/>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20622</xdr:rowOff>
    </xdr:from>
    <xdr:to>
      <xdr:col>21</xdr:col>
      <xdr:colOff>50800</xdr:colOff>
      <xdr:row>19</xdr:row>
      <xdr:rowOff>122222</xdr:rowOff>
    </xdr:to>
    <xdr:sp macro="" textlink="">
      <xdr:nvSpPr>
        <xdr:cNvPr id="459" name="フローチャート : 判断 458"/>
        <xdr:cNvSpPr/>
      </xdr:nvSpPr>
      <xdr:spPr>
        <a:xfrm>
          <a:off x="14351000" y="327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132399</xdr:rowOff>
    </xdr:from>
    <xdr:ext cx="762000" cy="259045"/>
    <xdr:sp macro="" textlink="">
      <xdr:nvSpPr>
        <xdr:cNvPr id="460" name="テキスト ボックス 459"/>
        <xdr:cNvSpPr txBox="1"/>
      </xdr:nvSpPr>
      <xdr:spPr>
        <a:xfrm>
          <a:off x="14020800" y="30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18082</xdr:rowOff>
    </xdr:from>
    <xdr:to>
      <xdr:col>19</xdr:col>
      <xdr:colOff>533400</xdr:colOff>
      <xdr:row>20</xdr:row>
      <xdr:rowOff>119682</xdr:rowOff>
    </xdr:to>
    <xdr:sp macro="" textlink="">
      <xdr:nvSpPr>
        <xdr:cNvPr id="461" name="フローチャート : 判断 460"/>
        <xdr:cNvSpPr/>
      </xdr:nvSpPr>
      <xdr:spPr>
        <a:xfrm>
          <a:off x="13462000" y="34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129859</xdr:rowOff>
    </xdr:from>
    <xdr:ext cx="762000" cy="259045"/>
    <xdr:sp macro="" textlink="">
      <xdr:nvSpPr>
        <xdr:cNvPr id="462" name="テキスト ボックス 461"/>
        <xdr:cNvSpPr txBox="1"/>
      </xdr:nvSpPr>
      <xdr:spPr>
        <a:xfrm>
          <a:off x="13131800" y="32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50256</xdr:rowOff>
    </xdr:from>
    <xdr:to>
      <xdr:col>24</xdr:col>
      <xdr:colOff>609600</xdr:colOff>
      <xdr:row>20</xdr:row>
      <xdr:rowOff>151856</xdr:rowOff>
    </xdr:to>
    <xdr:sp macro="" textlink="">
      <xdr:nvSpPr>
        <xdr:cNvPr id="468" name="円/楕円 467"/>
        <xdr:cNvSpPr/>
      </xdr:nvSpPr>
      <xdr:spPr>
        <a:xfrm>
          <a:off x="169672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22333</xdr:rowOff>
    </xdr:from>
    <xdr:ext cx="762000" cy="259045"/>
    <xdr:sp macro="" textlink="">
      <xdr:nvSpPr>
        <xdr:cNvPr id="469" name="将来負担の状況該当値テキスト"/>
        <xdr:cNvSpPr txBox="1"/>
      </xdr:nvSpPr>
      <xdr:spPr>
        <a:xfrm>
          <a:off x="17106900" y="345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167458</xdr:rowOff>
    </xdr:from>
    <xdr:to>
      <xdr:col>23</xdr:col>
      <xdr:colOff>457200</xdr:colOff>
      <xdr:row>21</xdr:row>
      <xdr:rowOff>97608</xdr:rowOff>
    </xdr:to>
    <xdr:sp macro="" textlink="">
      <xdr:nvSpPr>
        <xdr:cNvPr id="470" name="円/楕円 469"/>
        <xdr:cNvSpPr/>
      </xdr:nvSpPr>
      <xdr:spPr>
        <a:xfrm>
          <a:off x="16129000" y="3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82385</xdr:rowOff>
    </xdr:from>
    <xdr:ext cx="736600" cy="259045"/>
    <xdr:sp macro="" textlink="">
      <xdr:nvSpPr>
        <xdr:cNvPr id="471" name="テキスト ボックス 470"/>
        <xdr:cNvSpPr txBox="1"/>
      </xdr:nvSpPr>
      <xdr:spPr>
        <a:xfrm>
          <a:off x="15798800" y="368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131596</xdr:rowOff>
    </xdr:from>
    <xdr:to>
      <xdr:col>22</xdr:col>
      <xdr:colOff>254000</xdr:colOff>
      <xdr:row>22</xdr:row>
      <xdr:rowOff>61746</xdr:rowOff>
    </xdr:to>
    <xdr:sp macro="" textlink="">
      <xdr:nvSpPr>
        <xdr:cNvPr id="472" name="円/楕円 471"/>
        <xdr:cNvSpPr/>
      </xdr:nvSpPr>
      <xdr:spPr>
        <a:xfrm>
          <a:off x="15240000" y="37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46523</xdr:rowOff>
    </xdr:from>
    <xdr:ext cx="762000" cy="259045"/>
    <xdr:sp macro="" textlink="">
      <xdr:nvSpPr>
        <xdr:cNvPr id="473" name="テキスト ボックス 472"/>
        <xdr:cNvSpPr txBox="1"/>
      </xdr:nvSpPr>
      <xdr:spPr>
        <a:xfrm>
          <a:off x="14909800" y="38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5201</xdr:rowOff>
    </xdr:from>
    <xdr:to>
      <xdr:col>21</xdr:col>
      <xdr:colOff>50800</xdr:colOff>
      <xdr:row>21</xdr:row>
      <xdr:rowOff>106801</xdr:rowOff>
    </xdr:to>
    <xdr:sp macro="" textlink="">
      <xdr:nvSpPr>
        <xdr:cNvPr id="474" name="円/楕円 473"/>
        <xdr:cNvSpPr/>
      </xdr:nvSpPr>
      <xdr:spPr>
        <a:xfrm>
          <a:off x="14351000" y="36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91578</xdr:rowOff>
    </xdr:from>
    <xdr:ext cx="762000" cy="259045"/>
    <xdr:sp macro="" textlink="">
      <xdr:nvSpPr>
        <xdr:cNvPr id="475" name="テキスト ボックス 474"/>
        <xdr:cNvSpPr txBox="1"/>
      </xdr:nvSpPr>
      <xdr:spPr>
        <a:xfrm>
          <a:off x="14020800" y="369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127000</xdr:rowOff>
    </xdr:from>
    <xdr:to>
      <xdr:col>19</xdr:col>
      <xdr:colOff>533400</xdr:colOff>
      <xdr:row>22</xdr:row>
      <xdr:rowOff>57150</xdr:rowOff>
    </xdr:to>
    <xdr:sp macro="" textlink="">
      <xdr:nvSpPr>
        <xdr:cNvPr id="476" name="円/楕円 475"/>
        <xdr:cNvSpPr/>
      </xdr:nvSpPr>
      <xdr:spPr>
        <a:xfrm>
          <a:off x="13462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41927</xdr:rowOff>
    </xdr:from>
    <xdr:ext cx="762000" cy="259045"/>
    <xdr:sp macro="" textlink="">
      <xdr:nvSpPr>
        <xdr:cNvPr id="477" name="テキスト ボックス 476"/>
        <xdr:cNvSpPr txBox="1"/>
      </xdr:nvSpPr>
      <xdr:spPr>
        <a:xfrm>
          <a:off x="13131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145,815
143,386
123.58
48,577,108
46,938,241
1,395,529
29,251,413
61,240,476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105.9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人件費に係る経常収支比率は類似団体平均を上回っているが、職員数の削減等により減少傾向にある。</a:t>
          </a:r>
        </a:p>
        <a:p>
          <a:r>
            <a:rPr kumimoji="1" lang="ja-JP" altLang="en-US" sz="1200">
              <a:latin typeface="ＭＳ Ｐゴシック"/>
            </a:rPr>
            <a:t>　今後も、事業や政策に注視しながら、組織・機構の見直し等を行うとともに、職員数の適正化を図り、人件費の抑制に努める。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55563</xdr:rowOff>
    </xdr:from>
    <xdr:to>
      <xdr:col>7</xdr:col>
      <xdr:colOff>15875</xdr:colOff>
      <xdr:row>41</xdr:row>
      <xdr:rowOff>55563</xdr:rowOff>
    </xdr:to>
    <xdr:cxnSp macro="">
      <xdr:nvCxnSpPr>
        <xdr:cNvPr id="64" name="直線コネクタ 63"/>
        <xdr:cNvCxnSpPr/>
      </xdr:nvCxnSpPr>
      <xdr:spPr>
        <a:xfrm flipV="1">
          <a:off x="4826000" y="571341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27640</xdr:rowOff>
    </xdr:from>
    <xdr:ext cx="762000" cy="259045"/>
    <xdr:sp macro="" textlink="">
      <xdr:nvSpPr>
        <xdr:cNvPr id="65" name="人件費最小値テキスト"/>
        <xdr:cNvSpPr txBox="1"/>
      </xdr:nvSpPr>
      <xdr:spPr>
        <a:xfrm>
          <a:off x="4914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41</xdr:row>
      <xdr:rowOff>55563</xdr:rowOff>
    </xdr:from>
    <xdr:to>
      <xdr:col>7</xdr:col>
      <xdr:colOff>104775</xdr:colOff>
      <xdr:row>41</xdr:row>
      <xdr:rowOff>55563</xdr:rowOff>
    </xdr:to>
    <xdr:cxnSp macro="">
      <xdr:nvCxnSpPr>
        <xdr:cNvPr id="66" name="直線コネクタ 65"/>
        <xdr:cNvCxnSpPr/>
      </xdr:nvCxnSpPr>
      <xdr:spPr>
        <a:xfrm>
          <a:off x="4737100" y="708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141940</xdr:rowOff>
    </xdr:from>
    <xdr:ext cx="762000" cy="259045"/>
    <xdr:sp macro="" textlink="">
      <xdr:nvSpPr>
        <xdr:cNvPr id="67" name="人件費最大値テキスト"/>
        <xdr:cNvSpPr txBox="1"/>
      </xdr:nvSpPr>
      <xdr:spPr>
        <a:xfrm>
          <a:off x="4914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55563</xdr:rowOff>
    </xdr:from>
    <xdr:to>
      <xdr:col>7</xdr:col>
      <xdr:colOff>104775</xdr:colOff>
      <xdr:row>33</xdr:row>
      <xdr:rowOff>55563</xdr:rowOff>
    </xdr:to>
    <xdr:cxnSp macro="">
      <xdr:nvCxnSpPr>
        <xdr:cNvPr id="68" name="直線コネクタ 67"/>
        <xdr:cNvCxnSpPr/>
      </xdr:nvCxnSpPr>
      <xdr:spPr>
        <a:xfrm>
          <a:off x="4737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84138</xdr:rowOff>
    </xdr:from>
    <xdr:to>
      <xdr:col>7</xdr:col>
      <xdr:colOff>15875</xdr:colOff>
      <xdr:row>38</xdr:row>
      <xdr:rowOff>41275</xdr:rowOff>
    </xdr:to>
    <xdr:cxnSp macro="">
      <xdr:nvCxnSpPr>
        <xdr:cNvPr id="69" name="直線コネクタ 68"/>
        <xdr:cNvCxnSpPr/>
      </xdr:nvCxnSpPr>
      <xdr:spPr>
        <a:xfrm flipV="1">
          <a:off x="3987800" y="6427788"/>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64152</xdr:rowOff>
    </xdr:from>
    <xdr:ext cx="762000" cy="259045"/>
    <xdr:sp macro="" textlink="">
      <xdr:nvSpPr>
        <xdr:cNvPr id="70" name="人件費平均値テキスト"/>
        <xdr:cNvSpPr txBox="1"/>
      </xdr:nvSpPr>
      <xdr:spPr>
        <a:xfrm>
          <a:off x="4914900" y="6064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47625</xdr:rowOff>
    </xdr:from>
    <xdr:to>
      <xdr:col>7</xdr:col>
      <xdr:colOff>66675</xdr:colOff>
      <xdr:row>36</xdr:row>
      <xdr:rowOff>149225</xdr:rowOff>
    </xdr:to>
    <xdr:sp macro="" textlink="">
      <xdr:nvSpPr>
        <xdr:cNvPr id="71" name="フローチャート : 判断 70"/>
        <xdr:cNvSpPr/>
      </xdr:nvSpPr>
      <xdr:spPr>
        <a:xfrm>
          <a:off x="47752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41275</xdr:rowOff>
    </xdr:from>
    <xdr:to>
      <xdr:col>5</xdr:col>
      <xdr:colOff>549275</xdr:colOff>
      <xdr:row>38</xdr:row>
      <xdr:rowOff>127000</xdr:rowOff>
    </xdr:to>
    <xdr:cxnSp macro="">
      <xdr:nvCxnSpPr>
        <xdr:cNvPr id="72" name="直線コネクタ 71"/>
        <xdr:cNvCxnSpPr/>
      </xdr:nvCxnSpPr>
      <xdr:spPr>
        <a:xfrm flipV="1">
          <a:off x="3098800" y="65563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161925</xdr:rowOff>
    </xdr:from>
    <xdr:to>
      <xdr:col>5</xdr:col>
      <xdr:colOff>600075</xdr:colOff>
      <xdr:row>37</xdr:row>
      <xdr:rowOff>92075</xdr:rowOff>
    </xdr:to>
    <xdr:sp macro="" textlink="">
      <xdr:nvSpPr>
        <xdr:cNvPr id="73" name="フローチャート : 判断 72"/>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102252</xdr:rowOff>
    </xdr:from>
    <xdr:ext cx="736600" cy="259045"/>
    <xdr:sp macro="" textlink="">
      <xdr:nvSpPr>
        <xdr:cNvPr id="74" name="テキスト ボックス 73"/>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127000</xdr:rowOff>
    </xdr:to>
    <xdr:cxnSp macro="">
      <xdr:nvCxnSpPr>
        <xdr:cNvPr id="75" name="直線コネクタ 74"/>
        <xdr:cNvCxnSpPr/>
      </xdr:nvCxnSpPr>
      <xdr:spPr>
        <a:xfrm>
          <a:off x="2209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47625</xdr:rowOff>
    </xdr:from>
    <xdr:to>
      <xdr:col>4</xdr:col>
      <xdr:colOff>396875</xdr:colOff>
      <xdr:row>37</xdr:row>
      <xdr:rowOff>149225</xdr:rowOff>
    </xdr:to>
    <xdr:sp macro="" textlink="">
      <xdr:nvSpPr>
        <xdr:cNvPr id="76" name="フローチャート : 判断 75"/>
        <xdr:cNvSpPr/>
      </xdr:nvSpPr>
      <xdr:spPr>
        <a:xfrm>
          <a:off x="3048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159402</xdr:rowOff>
    </xdr:from>
    <xdr:ext cx="762000" cy="259045"/>
    <xdr:sp macro="" textlink="">
      <xdr:nvSpPr>
        <xdr:cNvPr id="77" name="テキスト ボックス 76"/>
        <xdr:cNvSpPr txBox="1"/>
      </xdr:nvSpPr>
      <xdr:spPr>
        <a:xfrm>
          <a:off x="2717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26988</xdr:rowOff>
    </xdr:to>
    <xdr:cxnSp macro="">
      <xdr:nvCxnSpPr>
        <xdr:cNvPr id="78" name="直線コネクタ 77"/>
        <xdr:cNvCxnSpPr/>
      </xdr:nvCxnSpPr>
      <xdr:spPr>
        <a:xfrm flipV="1">
          <a:off x="1320800" y="66421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76200</xdr:rowOff>
    </xdr:from>
    <xdr:to>
      <xdr:col>3</xdr:col>
      <xdr:colOff>193675</xdr:colOff>
      <xdr:row>40</xdr:row>
      <xdr:rowOff>6350</xdr:rowOff>
    </xdr:to>
    <xdr:sp macro="" textlink="">
      <xdr:nvSpPr>
        <xdr:cNvPr id="79" name="フローチャート : 判断 78"/>
        <xdr:cNvSpPr/>
      </xdr:nvSpPr>
      <xdr:spPr>
        <a:xfrm>
          <a:off x="2159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162577</xdr:rowOff>
    </xdr:from>
    <xdr:ext cx="762000" cy="259045"/>
    <xdr:sp macro="" textlink="">
      <xdr:nvSpPr>
        <xdr:cNvPr id="80" name="テキスト ボックス 79"/>
        <xdr:cNvSpPr txBox="1"/>
      </xdr:nvSpPr>
      <xdr:spPr>
        <a:xfrm>
          <a:off x="18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47625</xdr:rowOff>
    </xdr:from>
    <xdr:to>
      <xdr:col>1</xdr:col>
      <xdr:colOff>676275</xdr:colOff>
      <xdr:row>41</xdr:row>
      <xdr:rowOff>149225</xdr:rowOff>
    </xdr:to>
    <xdr:sp macro="" textlink="">
      <xdr:nvSpPr>
        <xdr:cNvPr id="81" name="フローチャート : 判断 80"/>
        <xdr:cNvSpPr/>
      </xdr:nvSpPr>
      <xdr:spPr>
        <a:xfrm>
          <a:off x="1270000" y="70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134002</xdr:rowOff>
    </xdr:from>
    <xdr:ext cx="762000" cy="259045"/>
    <xdr:sp macro="" textlink="">
      <xdr:nvSpPr>
        <xdr:cNvPr id="82" name="テキスト ボックス 81"/>
        <xdr:cNvSpPr txBox="1"/>
      </xdr:nvSpPr>
      <xdr:spPr>
        <a:xfrm>
          <a:off x="939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33338</xdr:rowOff>
    </xdr:from>
    <xdr:to>
      <xdr:col>7</xdr:col>
      <xdr:colOff>66675</xdr:colOff>
      <xdr:row>37</xdr:row>
      <xdr:rowOff>134938</xdr:rowOff>
    </xdr:to>
    <xdr:sp macro="" textlink="">
      <xdr:nvSpPr>
        <xdr:cNvPr id="88" name="円/楕円 87"/>
        <xdr:cNvSpPr/>
      </xdr:nvSpPr>
      <xdr:spPr>
        <a:xfrm>
          <a:off x="47752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5415</xdr:rowOff>
    </xdr:from>
    <xdr:ext cx="762000" cy="259045"/>
    <xdr:sp macro="" textlink="">
      <xdr:nvSpPr>
        <xdr:cNvPr id="89" name="人件費該当値テキスト"/>
        <xdr:cNvSpPr txBox="1"/>
      </xdr:nvSpPr>
      <xdr:spPr>
        <a:xfrm>
          <a:off x="4914900" y="634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161925</xdr:rowOff>
    </xdr:from>
    <xdr:to>
      <xdr:col>5</xdr:col>
      <xdr:colOff>600075</xdr:colOff>
      <xdr:row>38</xdr:row>
      <xdr:rowOff>92075</xdr:rowOff>
    </xdr:to>
    <xdr:sp macro="" textlink="">
      <xdr:nvSpPr>
        <xdr:cNvPr id="90" name="円/楕円 89"/>
        <xdr:cNvSpPr/>
      </xdr:nvSpPr>
      <xdr:spPr>
        <a:xfrm>
          <a:off x="3937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91" name="テキスト ボックス 90"/>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92" name="円/楕円 91"/>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3" name="テキスト ボックス 92"/>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4" name="円/楕円 93"/>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16527</xdr:rowOff>
    </xdr:from>
    <xdr:ext cx="762000" cy="259045"/>
    <xdr:sp macro="" textlink="">
      <xdr:nvSpPr>
        <xdr:cNvPr id="95" name="テキスト ボックス 94"/>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147638</xdr:rowOff>
    </xdr:from>
    <xdr:to>
      <xdr:col>1</xdr:col>
      <xdr:colOff>676275</xdr:colOff>
      <xdr:row>39</xdr:row>
      <xdr:rowOff>77788</xdr:rowOff>
    </xdr:to>
    <xdr:sp macro="" textlink="">
      <xdr:nvSpPr>
        <xdr:cNvPr id="96" name="円/楕円 95"/>
        <xdr:cNvSpPr/>
      </xdr:nvSpPr>
      <xdr:spPr>
        <a:xfrm>
          <a:off x="127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87965</xdr:rowOff>
    </xdr:from>
    <xdr:ext cx="762000" cy="259045"/>
    <xdr:sp macro="" textlink="">
      <xdr:nvSpPr>
        <xdr:cNvPr id="97" name="テキスト ボックス 96"/>
        <xdr:cNvSpPr txBox="1"/>
      </xdr:nvSpPr>
      <xdr:spPr>
        <a:xfrm>
          <a:off x="93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物件費決算額は平成</a:t>
          </a:r>
          <a:r>
            <a:rPr kumimoji="1" lang="en-US" altLang="ja-JP" sz="1300">
              <a:latin typeface="ＭＳ Ｐゴシック"/>
            </a:rPr>
            <a:t>24</a:t>
          </a:r>
          <a:r>
            <a:rPr kumimoji="1" lang="ja-JP" altLang="en-US" sz="1300">
              <a:latin typeface="ＭＳ Ｐゴシック"/>
            </a:rPr>
            <a:t>年度より減少し、類似団体平均と比較しても人口１人当たり決算額、経常収支比率において平均を下回っている。</a:t>
          </a:r>
        </a:p>
        <a:p>
          <a:r>
            <a:rPr kumimoji="1" lang="ja-JP" altLang="en-US" sz="1300">
              <a:latin typeface="ＭＳ Ｐゴシック"/>
            </a:rPr>
            <a:t>　今後も引き続き、歳出削減を図るとともに、事務事業の整理統合、類似施設の統廃合を行い、物件費の削減に努める。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5" name="直線コネクタ 124"/>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6"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7" name="直線コネクタ 126"/>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8"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9" name="直線コネクタ 128"/>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50800</xdr:rowOff>
    </xdr:to>
    <xdr:cxnSp macro="">
      <xdr:nvCxnSpPr>
        <xdr:cNvPr id="130" name="直線コネクタ 129"/>
        <xdr:cNvCxnSpPr/>
      </xdr:nvCxnSpPr>
      <xdr:spPr>
        <a:xfrm flipV="1">
          <a:off x="15671800" y="240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22877</xdr:rowOff>
    </xdr:from>
    <xdr:ext cx="762000" cy="259045"/>
    <xdr:sp macro="" textlink="">
      <xdr:nvSpPr>
        <xdr:cNvPr id="131"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32" name="フローチャート : 判断 131"/>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133350</xdr:rowOff>
    </xdr:from>
    <xdr:to>
      <xdr:col>22</xdr:col>
      <xdr:colOff>565150</xdr:colOff>
      <xdr:row>14</xdr:row>
      <xdr:rowOff>50800</xdr:rowOff>
    </xdr:to>
    <xdr:cxnSp macro="">
      <xdr:nvCxnSpPr>
        <xdr:cNvPr id="133" name="直線コネクタ 132"/>
        <xdr:cNvCxnSpPr/>
      </xdr:nvCxnSpPr>
      <xdr:spPr>
        <a:xfrm>
          <a:off x="14782800" y="236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146050</xdr:rowOff>
    </xdr:from>
    <xdr:to>
      <xdr:col>22</xdr:col>
      <xdr:colOff>615950</xdr:colOff>
      <xdr:row>14</xdr:row>
      <xdr:rowOff>76200</xdr:rowOff>
    </xdr:to>
    <xdr:sp macro="" textlink="">
      <xdr:nvSpPr>
        <xdr:cNvPr id="134" name="フローチャート : 判断 133"/>
        <xdr:cNvSpPr/>
      </xdr:nvSpPr>
      <xdr:spPr>
        <a:xfrm>
          <a:off x="15621000" y="23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35" name="テキスト ボックス 134"/>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13</xdr:row>
      <xdr:rowOff>133350</xdr:rowOff>
    </xdr:to>
    <xdr:cxnSp macro="">
      <xdr:nvCxnSpPr>
        <xdr:cNvPr id="136" name="直線コネクタ 135"/>
        <xdr:cNvCxnSpPr/>
      </xdr:nvCxnSpPr>
      <xdr:spPr>
        <a:xfrm>
          <a:off x="13893800" y="236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13</xdr:row>
      <xdr:rowOff>82550</xdr:rowOff>
    </xdr:from>
    <xdr:to>
      <xdr:col>21</xdr:col>
      <xdr:colOff>412750</xdr:colOff>
      <xdr:row>14</xdr:row>
      <xdr:rowOff>12700</xdr:rowOff>
    </xdr:to>
    <xdr:sp macro="" textlink="">
      <xdr:nvSpPr>
        <xdr:cNvPr id="137" name="フローチャート : 判断 136"/>
        <xdr:cNvSpPr/>
      </xdr:nvSpPr>
      <xdr:spPr>
        <a:xfrm>
          <a:off x="14732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22877</xdr:rowOff>
    </xdr:from>
    <xdr:ext cx="762000" cy="259045"/>
    <xdr:sp macro="" textlink="">
      <xdr:nvSpPr>
        <xdr:cNvPr id="138" name="テキスト ボックス 137"/>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88900</xdr:rowOff>
    </xdr:to>
    <xdr:cxnSp macro="">
      <xdr:nvCxnSpPr>
        <xdr:cNvPr id="139" name="直線コネクタ 138"/>
        <xdr:cNvCxnSpPr/>
      </xdr:nvCxnSpPr>
      <xdr:spPr>
        <a:xfrm flipV="1">
          <a:off x="13004800" y="236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12</xdr:row>
      <xdr:rowOff>139700</xdr:rowOff>
    </xdr:from>
    <xdr:to>
      <xdr:col>20</xdr:col>
      <xdr:colOff>209550</xdr:colOff>
      <xdr:row>13</xdr:row>
      <xdr:rowOff>69850</xdr:rowOff>
    </xdr:to>
    <xdr:sp macro="" textlink="">
      <xdr:nvSpPr>
        <xdr:cNvPr id="140" name="フローチャート : 判断 139"/>
        <xdr:cNvSpPr/>
      </xdr:nvSpPr>
      <xdr:spPr>
        <a:xfrm>
          <a:off x="13843000" y="21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80027</xdr:rowOff>
    </xdr:from>
    <xdr:ext cx="762000" cy="259045"/>
    <xdr:sp macro="" textlink="">
      <xdr:nvSpPr>
        <xdr:cNvPr id="141" name="テキスト ボックス 140"/>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42" name="フローチャート : 判断 141"/>
        <xdr:cNvSpPr/>
      </xdr:nvSpPr>
      <xdr:spPr>
        <a:xfrm>
          <a:off x="12954000" y="226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43" name="テキスト ボックス 142"/>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120650</xdr:rowOff>
    </xdr:from>
    <xdr:to>
      <xdr:col>24</xdr:col>
      <xdr:colOff>82550</xdr:colOff>
      <xdr:row>14</xdr:row>
      <xdr:rowOff>50800</xdr:rowOff>
    </xdr:to>
    <xdr:sp macro="" textlink="">
      <xdr:nvSpPr>
        <xdr:cNvPr id="149" name="円/楕円 148"/>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137177</xdr:rowOff>
    </xdr:from>
    <xdr:ext cx="762000" cy="259045"/>
    <xdr:sp macro="" textlink="">
      <xdr:nvSpPr>
        <xdr:cNvPr id="150"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51" name="円/楕円 150"/>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86377</xdr:rowOff>
    </xdr:from>
    <xdr:ext cx="736600" cy="259045"/>
    <xdr:sp macro="" textlink="">
      <xdr:nvSpPr>
        <xdr:cNvPr id="152" name="テキスト ボックス 15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82550</xdr:rowOff>
    </xdr:from>
    <xdr:to>
      <xdr:col>21</xdr:col>
      <xdr:colOff>412750</xdr:colOff>
      <xdr:row>14</xdr:row>
      <xdr:rowOff>12700</xdr:rowOff>
    </xdr:to>
    <xdr:sp macro="" textlink="">
      <xdr:nvSpPr>
        <xdr:cNvPr id="153" name="円/楕円 152"/>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4" name="テキスト ボックス 153"/>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5" name="円/楕円 154"/>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6" name="テキスト ボックス 155"/>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7" name="円/楕円 156"/>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58" name="テキスト ボックス 157"/>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年々増加していた経常収支比率は、平成</a:t>
          </a:r>
          <a:r>
            <a:rPr kumimoji="1" lang="en-US" altLang="ja-JP" sz="1200">
              <a:latin typeface="ＭＳ Ｐゴシック"/>
            </a:rPr>
            <a:t>25</a:t>
          </a:r>
          <a:r>
            <a:rPr kumimoji="1" lang="ja-JP" altLang="en-US" sz="1200">
              <a:latin typeface="ＭＳ Ｐゴシック"/>
            </a:rPr>
            <a:t>年度は減少に転じたものの、類似団体平均を上回っている。</a:t>
          </a:r>
          <a:endParaRPr kumimoji="1" lang="en-US" altLang="ja-JP" sz="1200">
            <a:latin typeface="ＭＳ Ｐゴシック"/>
          </a:endParaRPr>
        </a:p>
        <a:p>
          <a:r>
            <a:rPr kumimoji="1" lang="ja-JP" altLang="en-US" sz="1200">
              <a:latin typeface="ＭＳ Ｐゴシック"/>
            </a:rPr>
            <a:t>　扶助費に係る経常収支比率が類似団体平均を上回っている要因としては、生活保護費の額が年々増加していることがあげられる。</a:t>
          </a:r>
        </a:p>
        <a:p>
          <a:r>
            <a:rPr kumimoji="1" lang="ja-JP" altLang="en-US" sz="1200">
              <a:latin typeface="ＭＳ Ｐゴシック"/>
            </a:rPr>
            <a:t>　</a:t>
          </a:r>
          <a:r>
            <a:rPr lang="ja-JP" altLang="ja-JP" sz="1200" b="0" i="0" baseline="0">
              <a:solidFill>
                <a:schemeClr val="dk1"/>
              </a:solidFill>
              <a:effectLst/>
              <a:latin typeface="+mn-lt"/>
              <a:ea typeface="+mn-ea"/>
              <a:cs typeface="+mn-cs"/>
            </a:rPr>
            <a:t>資格審査等の適正化や、自立支援相談員等の自立支援施策の実施により、財政を圧迫する上昇傾向に歯止めをかける様に努める</a:t>
          </a:r>
          <a:r>
            <a:rPr lang="ja-JP" altLang="en-US" sz="1200" b="0" i="0" baseline="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84" name="直線コネクタ 183"/>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5"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6" name="直線コネクタ 185"/>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7"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8" name="直線コネクタ 187"/>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46990</xdr:rowOff>
    </xdr:from>
    <xdr:to>
      <xdr:col>7</xdr:col>
      <xdr:colOff>15875</xdr:colOff>
      <xdr:row>60</xdr:row>
      <xdr:rowOff>58420</xdr:rowOff>
    </xdr:to>
    <xdr:cxnSp macro="">
      <xdr:nvCxnSpPr>
        <xdr:cNvPr id="189" name="直線コネクタ 188"/>
        <xdr:cNvCxnSpPr/>
      </xdr:nvCxnSpPr>
      <xdr:spPr>
        <a:xfrm flipV="1">
          <a:off x="3987800" y="101625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161307</xdr:rowOff>
    </xdr:from>
    <xdr:ext cx="762000" cy="259045"/>
    <xdr:sp macro="" textlink="">
      <xdr:nvSpPr>
        <xdr:cNvPr id="190" name="扶助費平均値テキスト"/>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91" name="フローチャート : 判断 190"/>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58420</xdr:rowOff>
    </xdr:from>
    <xdr:to>
      <xdr:col>5</xdr:col>
      <xdr:colOff>549275</xdr:colOff>
      <xdr:row>60</xdr:row>
      <xdr:rowOff>58420</xdr:rowOff>
    </xdr:to>
    <xdr:cxnSp macro="">
      <xdr:nvCxnSpPr>
        <xdr:cNvPr id="192" name="直線コネクタ 191"/>
        <xdr:cNvCxnSpPr/>
      </xdr:nvCxnSpPr>
      <xdr:spPr>
        <a:xfrm>
          <a:off x="3098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93" name="フローチャート : 判断 192"/>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94" name="テキスト ボックス 193"/>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58420</xdr:rowOff>
    </xdr:to>
    <xdr:cxnSp macro="">
      <xdr:nvCxnSpPr>
        <xdr:cNvPr id="195" name="直線コネクタ 194"/>
        <xdr:cNvCxnSpPr/>
      </xdr:nvCxnSpPr>
      <xdr:spPr>
        <a:xfrm>
          <a:off x="2209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167640</xdr:rowOff>
    </xdr:from>
    <xdr:to>
      <xdr:col>4</xdr:col>
      <xdr:colOff>396875</xdr:colOff>
      <xdr:row>55</xdr:row>
      <xdr:rowOff>97790</xdr:rowOff>
    </xdr:to>
    <xdr:sp macro="" textlink="">
      <xdr:nvSpPr>
        <xdr:cNvPr id="196" name="フローチャート : 判断 195"/>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197" name="テキスト ボックス 196"/>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xdr:rowOff>
    </xdr:from>
    <xdr:to>
      <xdr:col>3</xdr:col>
      <xdr:colOff>142875</xdr:colOff>
      <xdr:row>60</xdr:row>
      <xdr:rowOff>12700</xdr:rowOff>
    </xdr:to>
    <xdr:cxnSp macro="">
      <xdr:nvCxnSpPr>
        <xdr:cNvPr id="198" name="直線コネクタ 197"/>
        <xdr:cNvCxnSpPr/>
      </xdr:nvCxnSpPr>
      <xdr:spPr>
        <a:xfrm>
          <a:off x="1320800" y="10116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121920</xdr:rowOff>
    </xdr:from>
    <xdr:to>
      <xdr:col>3</xdr:col>
      <xdr:colOff>193675</xdr:colOff>
      <xdr:row>59</xdr:row>
      <xdr:rowOff>52070</xdr:rowOff>
    </xdr:to>
    <xdr:sp macro="" textlink="">
      <xdr:nvSpPr>
        <xdr:cNvPr id="199" name="フローチャート : 判断 198"/>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62247</xdr:rowOff>
    </xdr:from>
    <xdr:ext cx="762000" cy="259045"/>
    <xdr:sp macro="" textlink="">
      <xdr:nvSpPr>
        <xdr:cNvPr id="200" name="テキスト ボックス 199"/>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64770</xdr:rowOff>
    </xdr:from>
    <xdr:to>
      <xdr:col>1</xdr:col>
      <xdr:colOff>676275</xdr:colOff>
      <xdr:row>57</xdr:row>
      <xdr:rowOff>166370</xdr:rowOff>
    </xdr:to>
    <xdr:sp macro="" textlink="">
      <xdr:nvSpPr>
        <xdr:cNvPr id="201" name="フローチャート : 判断 200"/>
        <xdr:cNvSpPr/>
      </xdr:nvSpPr>
      <xdr:spPr>
        <a:xfrm>
          <a:off x="1270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5097</xdr:rowOff>
    </xdr:from>
    <xdr:ext cx="762000" cy="259045"/>
    <xdr:sp macro="" textlink="">
      <xdr:nvSpPr>
        <xdr:cNvPr id="202" name="テキスト ボックス 201"/>
        <xdr:cNvSpPr txBox="1"/>
      </xdr:nvSpPr>
      <xdr:spPr>
        <a:xfrm>
          <a:off x="939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167640</xdr:rowOff>
    </xdr:from>
    <xdr:to>
      <xdr:col>7</xdr:col>
      <xdr:colOff>66675</xdr:colOff>
      <xdr:row>59</xdr:row>
      <xdr:rowOff>97790</xdr:rowOff>
    </xdr:to>
    <xdr:sp macro="" textlink="">
      <xdr:nvSpPr>
        <xdr:cNvPr id="208" name="円/楕円 207"/>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139717</xdr:rowOff>
    </xdr:from>
    <xdr:ext cx="762000" cy="259045"/>
    <xdr:sp macro="" textlink="">
      <xdr:nvSpPr>
        <xdr:cNvPr id="209" name="扶助費該当値テキスト"/>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xdr:rowOff>
    </xdr:from>
    <xdr:to>
      <xdr:col>5</xdr:col>
      <xdr:colOff>600075</xdr:colOff>
      <xdr:row>60</xdr:row>
      <xdr:rowOff>109220</xdr:rowOff>
    </xdr:to>
    <xdr:sp macro="" textlink="">
      <xdr:nvSpPr>
        <xdr:cNvPr id="210" name="円/楕円 209"/>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93997</xdr:rowOff>
    </xdr:from>
    <xdr:ext cx="736600" cy="259045"/>
    <xdr:sp macro="" textlink="">
      <xdr:nvSpPr>
        <xdr:cNvPr id="211" name="テキスト ボックス 210"/>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xdr:rowOff>
    </xdr:from>
    <xdr:to>
      <xdr:col>4</xdr:col>
      <xdr:colOff>396875</xdr:colOff>
      <xdr:row>60</xdr:row>
      <xdr:rowOff>109220</xdr:rowOff>
    </xdr:to>
    <xdr:sp macro="" textlink="">
      <xdr:nvSpPr>
        <xdr:cNvPr id="212" name="円/楕円 211"/>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93997</xdr:rowOff>
    </xdr:from>
    <xdr:ext cx="762000" cy="259045"/>
    <xdr:sp macro="" textlink="">
      <xdr:nvSpPr>
        <xdr:cNvPr id="213" name="テキスト ボックス 212"/>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4" name="円/楕円 213"/>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5" name="テキスト ボックス 214"/>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121920</xdr:rowOff>
    </xdr:from>
    <xdr:to>
      <xdr:col>1</xdr:col>
      <xdr:colOff>676275</xdr:colOff>
      <xdr:row>59</xdr:row>
      <xdr:rowOff>52070</xdr:rowOff>
    </xdr:to>
    <xdr:sp macro="" textlink="">
      <xdr:nvSpPr>
        <xdr:cNvPr id="216" name="円/楕円 215"/>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36847</xdr:rowOff>
    </xdr:from>
    <xdr:ext cx="762000" cy="259045"/>
    <xdr:sp macro="" textlink="">
      <xdr:nvSpPr>
        <xdr:cNvPr id="217" name="テキスト ボックス 216"/>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要因は、国民健康保険特別会計において、医療費の増加等により財政状態が悪化したことに伴い、赤字補填的な繰出金が多額になっていることが挙げられる。</a:t>
          </a:r>
        </a:p>
        <a:p>
          <a:r>
            <a:rPr kumimoji="1" lang="ja-JP" altLang="en-US" sz="1300">
              <a:latin typeface="ＭＳ Ｐゴシック"/>
            </a:rPr>
            <a:t>　今後は、国民健康保険税の適正化や医療費の抑制を図ることにより、普通会計の負担を減らしていくよう努める。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50800</xdr:rowOff>
    </xdr:from>
    <xdr:to>
      <xdr:col>24</xdr:col>
      <xdr:colOff>31750</xdr:colOff>
      <xdr:row>61</xdr:row>
      <xdr:rowOff>146050</xdr:rowOff>
    </xdr:to>
    <xdr:cxnSp macro="">
      <xdr:nvCxnSpPr>
        <xdr:cNvPr id="245" name="直線コネクタ 244"/>
        <xdr:cNvCxnSpPr/>
      </xdr:nvCxnSpPr>
      <xdr:spPr>
        <a:xfrm flipV="1">
          <a:off x="16510000" y="9137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6"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7" name="直線コネクタ 246"/>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137177</xdr:rowOff>
    </xdr:from>
    <xdr:ext cx="762000" cy="259045"/>
    <xdr:sp macro="" textlink="">
      <xdr:nvSpPr>
        <xdr:cNvPr id="248"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50800</xdr:rowOff>
    </xdr:from>
    <xdr:to>
      <xdr:col>24</xdr:col>
      <xdr:colOff>120650</xdr:colOff>
      <xdr:row>53</xdr:row>
      <xdr:rowOff>50800</xdr:rowOff>
    </xdr:to>
    <xdr:cxnSp macro="">
      <xdr:nvCxnSpPr>
        <xdr:cNvPr id="249" name="直線コネクタ 248"/>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58</xdr:row>
      <xdr:rowOff>12700</xdr:rowOff>
    </xdr:to>
    <xdr:cxnSp macro="">
      <xdr:nvCxnSpPr>
        <xdr:cNvPr id="250" name="直線コネクタ 249"/>
        <xdr:cNvCxnSpPr/>
      </xdr:nvCxnSpPr>
      <xdr:spPr>
        <a:xfrm>
          <a:off x="15671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1"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2" name="フローチャート : 判断 251"/>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58</xdr:row>
      <xdr:rowOff>50800</xdr:rowOff>
    </xdr:to>
    <xdr:cxnSp macro="">
      <xdr:nvCxnSpPr>
        <xdr:cNvPr id="253" name="直線コネクタ 252"/>
        <xdr:cNvCxnSpPr/>
      </xdr:nvCxnSpPr>
      <xdr:spPr>
        <a:xfrm flipV="1">
          <a:off x="14782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4" name="フローチャート : 判断 253"/>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5" name="テキスト ボックス 25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50800</xdr:rowOff>
    </xdr:to>
    <xdr:cxnSp macro="">
      <xdr:nvCxnSpPr>
        <xdr:cNvPr id="256" name="直線コネクタ 255"/>
        <xdr:cNvCxnSpPr/>
      </xdr:nvCxnSpPr>
      <xdr:spPr>
        <a:xfrm>
          <a:off x="13893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114300</xdr:rowOff>
    </xdr:from>
    <xdr:to>
      <xdr:col>21</xdr:col>
      <xdr:colOff>412750</xdr:colOff>
      <xdr:row>56</xdr:row>
      <xdr:rowOff>44450</xdr:rowOff>
    </xdr:to>
    <xdr:sp macro="" textlink="">
      <xdr:nvSpPr>
        <xdr:cNvPr id="257" name="フローチャート : 判断 256"/>
        <xdr:cNvSpPr/>
      </xdr:nvSpPr>
      <xdr:spPr>
        <a:xfrm>
          <a:off x="14732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54627</xdr:rowOff>
    </xdr:from>
    <xdr:ext cx="762000" cy="259045"/>
    <xdr:sp macro="" textlink="">
      <xdr:nvSpPr>
        <xdr:cNvPr id="258" name="テキスト ボックス 257"/>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59</xdr:row>
      <xdr:rowOff>69850</xdr:rowOff>
    </xdr:to>
    <xdr:cxnSp macro="">
      <xdr:nvCxnSpPr>
        <xdr:cNvPr id="259" name="直線コネクタ 258"/>
        <xdr:cNvCxnSpPr/>
      </xdr:nvCxnSpPr>
      <xdr:spPr>
        <a:xfrm flipV="1">
          <a:off x="13004800" y="999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95250</xdr:rowOff>
    </xdr:from>
    <xdr:to>
      <xdr:col>20</xdr:col>
      <xdr:colOff>209550</xdr:colOff>
      <xdr:row>57</xdr:row>
      <xdr:rowOff>25400</xdr:rowOff>
    </xdr:to>
    <xdr:sp macro="" textlink="">
      <xdr:nvSpPr>
        <xdr:cNvPr id="260" name="フローチャート : 判断 259"/>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35577</xdr:rowOff>
    </xdr:from>
    <xdr:ext cx="762000" cy="259045"/>
    <xdr:sp macro="" textlink="">
      <xdr:nvSpPr>
        <xdr:cNvPr id="261" name="テキスト ボックス 260"/>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2" name="フローチャート : 判断 261"/>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3" name="テキスト ボックス 26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9" name="円/楕円 268"/>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0"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71" name="円/楕円 270"/>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162577</xdr:rowOff>
    </xdr:from>
    <xdr:ext cx="736600" cy="259045"/>
    <xdr:sp macro="" textlink="">
      <xdr:nvSpPr>
        <xdr:cNvPr id="272" name="テキスト ボックス 271"/>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3" name="円/楕円 272"/>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4" name="テキスト ボックス 273"/>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5" name="円/楕円 274"/>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6" name="テキスト ボックス 275"/>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7" name="円/楕円 276"/>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8" name="テキスト ボックス 277"/>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今年度は、決算額において増加しているものの、補助費等に占める経常一般財源の割合が低いため、経常収支比率は減少している。</a:t>
          </a:r>
        </a:p>
        <a:p>
          <a:r>
            <a:rPr kumimoji="1" lang="ja-JP" altLang="en-US" sz="1200">
              <a:latin typeface="ＭＳ Ｐゴシック"/>
            </a:rPr>
            <a:t>　経常収支比率が類似団体平均を上回っている要因としては、一部事務組合で実施している消防業務や、ごみ処理等の経費に対する負担金が多額になっていることが挙げられる。</a:t>
          </a:r>
        </a:p>
        <a:p>
          <a:r>
            <a:rPr kumimoji="1" lang="ja-JP" altLang="en-US" sz="1200">
              <a:latin typeface="ＭＳ Ｐゴシック"/>
            </a:rPr>
            <a:t>　今後は、行政改革推進の観点から、補助金等審議会などを通して、補助金等の見直しを行い、補助費の削減に努める。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41</xdr:row>
      <xdr:rowOff>37193</xdr:rowOff>
    </xdr:to>
    <xdr:cxnSp macro="">
      <xdr:nvCxnSpPr>
        <xdr:cNvPr id="308" name="直線コネクタ 307"/>
        <xdr:cNvCxnSpPr/>
      </xdr:nvCxnSpPr>
      <xdr:spPr>
        <a:xfrm flipV="1">
          <a:off x="16510000" y="57930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309"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310" name="直線コネクタ 309"/>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1"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2" name="直線コネクタ 311"/>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39</xdr:row>
      <xdr:rowOff>31750</xdr:rowOff>
    </xdr:to>
    <xdr:cxnSp macro="">
      <xdr:nvCxnSpPr>
        <xdr:cNvPr id="313" name="直線コネクタ 312"/>
        <xdr:cNvCxnSpPr/>
      </xdr:nvCxnSpPr>
      <xdr:spPr>
        <a:xfrm flipV="1">
          <a:off x="15671800" y="664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4"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5" name="フローチャート : 判断 314"/>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39</xdr:row>
      <xdr:rowOff>31750</xdr:rowOff>
    </xdr:to>
    <xdr:cxnSp macro="">
      <xdr:nvCxnSpPr>
        <xdr:cNvPr id="316" name="直線コネクタ 315"/>
        <xdr:cNvCxnSpPr/>
      </xdr:nvCxnSpPr>
      <xdr:spPr>
        <a:xfrm>
          <a:off x="147828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138793</xdr:rowOff>
    </xdr:from>
    <xdr:to>
      <xdr:col>22</xdr:col>
      <xdr:colOff>615950</xdr:colOff>
      <xdr:row>38</xdr:row>
      <xdr:rowOff>68943</xdr:rowOff>
    </xdr:to>
    <xdr:sp macro="" textlink="">
      <xdr:nvSpPr>
        <xdr:cNvPr id="317" name="フローチャート : 判断 316"/>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79120</xdr:rowOff>
    </xdr:from>
    <xdr:ext cx="736600" cy="259045"/>
    <xdr:sp macro="" textlink="">
      <xdr:nvSpPr>
        <xdr:cNvPr id="318" name="テキスト ボックス 317"/>
        <xdr:cNvSpPr txBox="1"/>
      </xdr:nvSpPr>
      <xdr:spPr>
        <a:xfrm>
          <a:off x="15290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94343</xdr:rowOff>
    </xdr:from>
    <xdr:to>
      <xdr:col>21</xdr:col>
      <xdr:colOff>361950</xdr:colOff>
      <xdr:row>39</xdr:row>
      <xdr:rowOff>31750</xdr:rowOff>
    </xdr:to>
    <xdr:cxnSp macro="">
      <xdr:nvCxnSpPr>
        <xdr:cNvPr id="319" name="直線コネクタ 318"/>
        <xdr:cNvCxnSpPr/>
      </xdr:nvCxnSpPr>
      <xdr:spPr>
        <a:xfrm>
          <a:off x="13893800" y="6609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0</xdr:rowOff>
    </xdr:from>
    <xdr:to>
      <xdr:col>21</xdr:col>
      <xdr:colOff>412750</xdr:colOff>
      <xdr:row>38</xdr:row>
      <xdr:rowOff>101600</xdr:rowOff>
    </xdr:to>
    <xdr:sp macro="" textlink="">
      <xdr:nvSpPr>
        <xdr:cNvPr id="320" name="フローチャート : 判断 319"/>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111777</xdr:rowOff>
    </xdr:from>
    <xdr:ext cx="762000" cy="259045"/>
    <xdr:sp macro="" textlink="">
      <xdr:nvSpPr>
        <xdr:cNvPr id="321" name="テキスト ボックス 320"/>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94343</xdr:rowOff>
    </xdr:from>
    <xdr:to>
      <xdr:col>20</xdr:col>
      <xdr:colOff>158750</xdr:colOff>
      <xdr:row>38</xdr:row>
      <xdr:rowOff>116115</xdr:rowOff>
    </xdr:to>
    <xdr:cxnSp macro="">
      <xdr:nvCxnSpPr>
        <xdr:cNvPr id="322" name="直線コネクタ 321"/>
        <xdr:cNvCxnSpPr/>
      </xdr:nvCxnSpPr>
      <xdr:spPr>
        <a:xfrm flipV="1">
          <a:off x="13004800" y="6609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3" name="フローチャート : 判断 322"/>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4" name="テキスト ボックス 32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5" name="フローチャート : 判断 324"/>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6" name="テキスト ボックス 325"/>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32" name="円/楕円 331"/>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33"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152400</xdr:rowOff>
    </xdr:from>
    <xdr:to>
      <xdr:col>22</xdr:col>
      <xdr:colOff>615950</xdr:colOff>
      <xdr:row>39</xdr:row>
      <xdr:rowOff>82550</xdr:rowOff>
    </xdr:to>
    <xdr:sp macro="" textlink="">
      <xdr:nvSpPr>
        <xdr:cNvPr id="334" name="円/楕円 333"/>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67327</xdr:rowOff>
    </xdr:from>
    <xdr:ext cx="736600" cy="259045"/>
    <xdr:sp macro="" textlink="">
      <xdr:nvSpPr>
        <xdr:cNvPr id="335" name="テキスト ボックス 334"/>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6" name="円/楕円 335"/>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7" name="テキスト ボックス 336"/>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43543</xdr:rowOff>
    </xdr:from>
    <xdr:to>
      <xdr:col>20</xdr:col>
      <xdr:colOff>209550</xdr:colOff>
      <xdr:row>38</xdr:row>
      <xdr:rowOff>145143</xdr:rowOff>
    </xdr:to>
    <xdr:sp macro="" textlink="">
      <xdr:nvSpPr>
        <xdr:cNvPr id="338" name="円/楕円 337"/>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129920</xdr:rowOff>
    </xdr:from>
    <xdr:ext cx="762000" cy="259045"/>
    <xdr:sp macro="" textlink="">
      <xdr:nvSpPr>
        <xdr:cNvPr id="339" name="テキスト ボックス 338"/>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65315</xdr:rowOff>
    </xdr:from>
    <xdr:to>
      <xdr:col>19</xdr:col>
      <xdr:colOff>6350</xdr:colOff>
      <xdr:row>38</xdr:row>
      <xdr:rowOff>166915</xdr:rowOff>
    </xdr:to>
    <xdr:sp macro="" textlink="">
      <xdr:nvSpPr>
        <xdr:cNvPr id="340" name="円/楕円 339"/>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151692</xdr:rowOff>
    </xdr:from>
    <xdr:ext cx="762000" cy="259045"/>
    <xdr:sp macro="" textlink="">
      <xdr:nvSpPr>
        <xdr:cNvPr id="341" name="テキスト ボックス 340"/>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合併特例債を活用した基盤整備等の推進により、決算額が増加し、経常収支比率は類似団体平均値を上回ることとなった。</a:t>
          </a:r>
          <a:endParaRPr kumimoji="1" lang="en-US" altLang="ja-JP" sz="1300">
            <a:latin typeface="ＭＳ Ｐゴシック"/>
          </a:endParaRPr>
        </a:p>
        <a:p>
          <a:r>
            <a:rPr kumimoji="1" lang="ja-JP" altLang="en-US" sz="1300">
              <a:latin typeface="ＭＳ Ｐゴシック"/>
            </a:rPr>
            <a:t>　今後も公債費は増加していくことが見込まれるため、厳しい財政運営となることが予想される</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年度に作成した財政運営ガイドラインを踏まえた運用を行い</a:t>
          </a:r>
          <a:r>
            <a:rPr kumimoji="1" lang="ja-JP" altLang="en-US" sz="1300">
              <a:latin typeface="ＭＳ Ｐゴシック"/>
            </a:rPr>
            <a:t>、健全財政の維持に努める。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80</xdr:row>
      <xdr:rowOff>119380</xdr:rowOff>
    </xdr:to>
    <xdr:cxnSp macro="">
      <xdr:nvCxnSpPr>
        <xdr:cNvPr id="369" name="直線コネクタ 368"/>
        <xdr:cNvCxnSpPr/>
      </xdr:nvCxnSpPr>
      <xdr:spPr>
        <a:xfrm flipV="1">
          <a:off x="4826000" y="12654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70"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71" name="直線コネクタ 370"/>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104139</xdr:rowOff>
    </xdr:to>
    <xdr:cxnSp macro="">
      <xdr:nvCxnSpPr>
        <xdr:cNvPr id="374" name="直線コネクタ 373"/>
        <xdr:cNvCxnSpPr/>
      </xdr:nvCxnSpPr>
      <xdr:spPr>
        <a:xfrm>
          <a:off x="3987800" y="133781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47007</xdr:rowOff>
    </xdr:from>
    <xdr:ext cx="762000" cy="259045"/>
    <xdr:sp macro="" textlink="">
      <xdr:nvSpPr>
        <xdr:cNvPr id="375" name="公債費平均値テキスト"/>
        <xdr:cNvSpPr txBox="1"/>
      </xdr:nvSpPr>
      <xdr:spPr>
        <a:xfrm>
          <a:off x="4914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6" name="フローチャート : 判断 375"/>
        <xdr:cNvSpPr/>
      </xdr:nvSpPr>
      <xdr:spPr>
        <a:xfrm>
          <a:off x="4775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12700</xdr:rowOff>
    </xdr:to>
    <xdr:cxnSp macro="">
      <xdr:nvCxnSpPr>
        <xdr:cNvPr id="377" name="直線コネクタ 376"/>
        <xdr:cNvCxnSpPr/>
      </xdr:nvCxnSpPr>
      <xdr:spPr>
        <a:xfrm flipV="1">
          <a:off x="3098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45720</xdr:rowOff>
    </xdr:from>
    <xdr:to>
      <xdr:col>5</xdr:col>
      <xdr:colOff>600075</xdr:colOff>
      <xdr:row>78</xdr:row>
      <xdr:rowOff>147320</xdr:rowOff>
    </xdr:to>
    <xdr:sp macro="" textlink="">
      <xdr:nvSpPr>
        <xdr:cNvPr id="378" name="フローチャート : 判断 377"/>
        <xdr:cNvSpPr/>
      </xdr:nvSpPr>
      <xdr:spPr>
        <a:xfrm>
          <a:off x="3937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79" name="テキスト ボックス 378"/>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78</xdr:row>
      <xdr:rowOff>12700</xdr:rowOff>
    </xdr:to>
    <xdr:cxnSp macro="">
      <xdr:nvCxnSpPr>
        <xdr:cNvPr id="380" name="直線コネクタ 379"/>
        <xdr:cNvCxnSpPr/>
      </xdr:nvCxnSpPr>
      <xdr:spPr>
        <a:xfrm>
          <a:off x="2209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1" name="フローチャート : 判断 380"/>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2" name="テキスト ボックス 38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100330</xdr:rowOff>
    </xdr:to>
    <xdr:cxnSp macro="">
      <xdr:nvCxnSpPr>
        <xdr:cNvPr id="383" name="直線コネクタ 382"/>
        <xdr:cNvCxnSpPr/>
      </xdr:nvCxnSpPr>
      <xdr:spPr>
        <a:xfrm>
          <a:off x="1320800" y="132181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160020</xdr:rowOff>
    </xdr:from>
    <xdr:to>
      <xdr:col>3</xdr:col>
      <xdr:colOff>193675</xdr:colOff>
      <xdr:row>79</xdr:row>
      <xdr:rowOff>90170</xdr:rowOff>
    </xdr:to>
    <xdr:sp macro="" textlink="">
      <xdr:nvSpPr>
        <xdr:cNvPr id="384" name="フローチャート : 判断 383"/>
        <xdr:cNvSpPr/>
      </xdr:nvSpPr>
      <xdr:spPr>
        <a:xfrm>
          <a:off x="2159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385" name="テキスト ボックス 384"/>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386" name="フローチャート : 判断 385"/>
        <xdr:cNvSpPr/>
      </xdr:nvSpPr>
      <xdr:spPr>
        <a:xfrm>
          <a:off x="1270000" y="1361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158766</xdr:rowOff>
    </xdr:from>
    <xdr:ext cx="762000" cy="259045"/>
    <xdr:sp macro="" textlink="">
      <xdr:nvSpPr>
        <xdr:cNvPr id="387" name="テキスト ボックス 386"/>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3" name="円/楕円 392"/>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4"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125730</xdr:rowOff>
    </xdr:from>
    <xdr:to>
      <xdr:col>5</xdr:col>
      <xdr:colOff>600075</xdr:colOff>
      <xdr:row>78</xdr:row>
      <xdr:rowOff>55880</xdr:rowOff>
    </xdr:to>
    <xdr:sp macro="" textlink="">
      <xdr:nvSpPr>
        <xdr:cNvPr id="395" name="円/楕円 394"/>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96" name="テキスト ボックス 395"/>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7" name="円/楕円 396"/>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98" name="テキスト ボックス 397"/>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99" name="円/楕円 398"/>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400" name="テキスト ボックス 399"/>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401" name="円/楕円 400"/>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402" name="テキスト ボックス 401"/>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が類似団体平均を上回る要因となっている各項目、特に「補助費等」及び「繰出金」について重点的に削減を図るとともに、「人件費」についても、引き続き定員管理・給与の適正化による歳出削減を行い、健全な財政基盤の確立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38100</xdr:rowOff>
    </xdr:from>
    <xdr:to>
      <xdr:col>24</xdr:col>
      <xdr:colOff>31750</xdr:colOff>
      <xdr:row>82</xdr:row>
      <xdr:rowOff>38100</xdr:rowOff>
    </xdr:to>
    <xdr:cxnSp macro="">
      <xdr:nvCxnSpPr>
        <xdr:cNvPr id="430" name="直線コネクタ 429"/>
        <xdr:cNvCxnSpPr/>
      </xdr:nvCxnSpPr>
      <xdr:spPr>
        <a:xfrm flipV="1">
          <a:off x="16510000" y="12725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1"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2" name="直線コネクタ 431"/>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124477</xdr:rowOff>
    </xdr:from>
    <xdr:ext cx="762000" cy="259045"/>
    <xdr:sp macro="" textlink="">
      <xdr:nvSpPr>
        <xdr:cNvPr id="433"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38100</xdr:rowOff>
    </xdr:from>
    <xdr:to>
      <xdr:col>24</xdr:col>
      <xdr:colOff>120650</xdr:colOff>
      <xdr:row>74</xdr:row>
      <xdr:rowOff>38100</xdr:rowOff>
    </xdr:to>
    <xdr:cxnSp macro="">
      <xdr:nvCxnSpPr>
        <xdr:cNvPr id="434" name="直線コネクタ 433"/>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95250</xdr:rowOff>
    </xdr:from>
    <xdr:to>
      <xdr:col>24</xdr:col>
      <xdr:colOff>31750</xdr:colOff>
      <xdr:row>81</xdr:row>
      <xdr:rowOff>19050</xdr:rowOff>
    </xdr:to>
    <xdr:cxnSp macro="">
      <xdr:nvCxnSpPr>
        <xdr:cNvPr id="435" name="直線コネクタ 434"/>
        <xdr:cNvCxnSpPr/>
      </xdr:nvCxnSpPr>
      <xdr:spPr>
        <a:xfrm flipV="1">
          <a:off x="15671800" y="136398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156227</xdr:rowOff>
    </xdr:from>
    <xdr:ext cx="762000" cy="259045"/>
    <xdr:sp macro="" textlink="">
      <xdr:nvSpPr>
        <xdr:cNvPr id="436" name="公債費以外平均値テキスト"/>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139700</xdr:rowOff>
    </xdr:from>
    <xdr:to>
      <xdr:col>24</xdr:col>
      <xdr:colOff>82550</xdr:colOff>
      <xdr:row>77</xdr:row>
      <xdr:rowOff>69850</xdr:rowOff>
    </xdr:to>
    <xdr:sp macro="" textlink="">
      <xdr:nvSpPr>
        <xdr:cNvPr id="437" name="フローチャート : 判断 436"/>
        <xdr:cNvSpPr/>
      </xdr:nvSpPr>
      <xdr:spPr>
        <a:xfrm>
          <a:off x="164592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19050</xdr:rowOff>
    </xdr:from>
    <xdr:to>
      <xdr:col>22</xdr:col>
      <xdr:colOff>565150</xdr:colOff>
      <xdr:row>81</xdr:row>
      <xdr:rowOff>69850</xdr:rowOff>
    </xdr:to>
    <xdr:cxnSp macro="">
      <xdr:nvCxnSpPr>
        <xdr:cNvPr id="438" name="直線コネクタ 437"/>
        <xdr:cNvCxnSpPr/>
      </xdr:nvCxnSpPr>
      <xdr:spPr>
        <a:xfrm flipV="1">
          <a:off x="14782800" y="1390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165100</xdr:rowOff>
    </xdr:from>
    <xdr:to>
      <xdr:col>22</xdr:col>
      <xdr:colOff>615950</xdr:colOff>
      <xdr:row>77</xdr:row>
      <xdr:rowOff>95250</xdr:rowOff>
    </xdr:to>
    <xdr:sp macro="" textlink="">
      <xdr:nvSpPr>
        <xdr:cNvPr id="439" name="フローチャート : 判断 438"/>
        <xdr:cNvSpPr/>
      </xdr:nvSpPr>
      <xdr:spPr>
        <a:xfrm>
          <a:off x="15621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40" name="テキスト ボックス 439"/>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101600</xdr:rowOff>
    </xdr:from>
    <xdr:to>
      <xdr:col>21</xdr:col>
      <xdr:colOff>361950</xdr:colOff>
      <xdr:row>81</xdr:row>
      <xdr:rowOff>69850</xdr:rowOff>
    </xdr:to>
    <xdr:cxnSp macro="">
      <xdr:nvCxnSpPr>
        <xdr:cNvPr id="441" name="直線コネクタ 440"/>
        <xdr:cNvCxnSpPr/>
      </xdr:nvCxnSpPr>
      <xdr:spPr>
        <a:xfrm>
          <a:off x="13893800" y="13817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12700</xdr:rowOff>
    </xdr:from>
    <xdr:to>
      <xdr:col>21</xdr:col>
      <xdr:colOff>412750</xdr:colOff>
      <xdr:row>76</xdr:row>
      <xdr:rowOff>114300</xdr:rowOff>
    </xdr:to>
    <xdr:sp macro="" textlink="">
      <xdr:nvSpPr>
        <xdr:cNvPr id="442" name="フローチャート : 判断 441"/>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124477</xdr:rowOff>
    </xdr:from>
    <xdr:ext cx="762000" cy="259045"/>
    <xdr:sp macro="" textlink="">
      <xdr:nvSpPr>
        <xdr:cNvPr id="443" name="テキスト ボックス 442"/>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101600</xdr:rowOff>
    </xdr:from>
    <xdr:to>
      <xdr:col>20</xdr:col>
      <xdr:colOff>158750</xdr:colOff>
      <xdr:row>82</xdr:row>
      <xdr:rowOff>50800</xdr:rowOff>
    </xdr:to>
    <xdr:cxnSp macro="">
      <xdr:nvCxnSpPr>
        <xdr:cNvPr id="444" name="直線コネクタ 443"/>
        <xdr:cNvCxnSpPr/>
      </xdr:nvCxnSpPr>
      <xdr:spPr>
        <a:xfrm flipV="1">
          <a:off x="13004800" y="13817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63500</xdr:rowOff>
    </xdr:from>
    <xdr:to>
      <xdr:col>20</xdr:col>
      <xdr:colOff>209550</xdr:colOff>
      <xdr:row>76</xdr:row>
      <xdr:rowOff>165100</xdr:rowOff>
    </xdr:to>
    <xdr:sp macro="" textlink="">
      <xdr:nvSpPr>
        <xdr:cNvPr id="445" name="フローチャート : 判断 444"/>
        <xdr:cNvSpPr/>
      </xdr:nvSpPr>
      <xdr:spPr>
        <a:xfrm>
          <a:off x="13843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3827</xdr:rowOff>
    </xdr:from>
    <xdr:ext cx="762000" cy="259045"/>
    <xdr:sp macro="" textlink="">
      <xdr:nvSpPr>
        <xdr:cNvPr id="446" name="テキスト ボックス 445"/>
        <xdr:cNvSpPr txBox="1"/>
      </xdr:nvSpPr>
      <xdr:spPr>
        <a:xfrm>
          <a:off x="13512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47" name="フローチャート : 判断 446"/>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54627</xdr:rowOff>
    </xdr:from>
    <xdr:ext cx="762000" cy="259045"/>
    <xdr:sp macro="" textlink="">
      <xdr:nvSpPr>
        <xdr:cNvPr id="448" name="テキスト ボックス 447"/>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44450</xdr:rowOff>
    </xdr:from>
    <xdr:to>
      <xdr:col>24</xdr:col>
      <xdr:colOff>82550</xdr:colOff>
      <xdr:row>79</xdr:row>
      <xdr:rowOff>146050</xdr:rowOff>
    </xdr:to>
    <xdr:sp macro="" textlink="">
      <xdr:nvSpPr>
        <xdr:cNvPr id="454" name="円/楕円 453"/>
        <xdr:cNvSpPr/>
      </xdr:nvSpPr>
      <xdr:spPr>
        <a:xfrm>
          <a:off x="16459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16527</xdr:rowOff>
    </xdr:from>
    <xdr:ext cx="762000" cy="259045"/>
    <xdr:sp macro="" textlink="">
      <xdr:nvSpPr>
        <xdr:cNvPr id="455" name="公債費以外該当値テキスト"/>
        <xdr:cNvSpPr txBox="1"/>
      </xdr:nvSpPr>
      <xdr:spPr>
        <a:xfrm>
          <a:off x="165989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139700</xdr:rowOff>
    </xdr:from>
    <xdr:to>
      <xdr:col>22</xdr:col>
      <xdr:colOff>615950</xdr:colOff>
      <xdr:row>81</xdr:row>
      <xdr:rowOff>69850</xdr:rowOff>
    </xdr:to>
    <xdr:sp macro="" textlink="">
      <xdr:nvSpPr>
        <xdr:cNvPr id="456" name="円/楕円 455"/>
        <xdr:cNvSpPr/>
      </xdr:nvSpPr>
      <xdr:spPr>
        <a:xfrm>
          <a:off x="15621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54627</xdr:rowOff>
    </xdr:from>
    <xdr:ext cx="736600" cy="259045"/>
    <xdr:sp macro="" textlink="">
      <xdr:nvSpPr>
        <xdr:cNvPr id="457" name="テキスト ボックス 456"/>
        <xdr:cNvSpPr txBox="1"/>
      </xdr:nvSpPr>
      <xdr:spPr>
        <a:xfrm>
          <a:off x="15290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19050</xdr:rowOff>
    </xdr:from>
    <xdr:to>
      <xdr:col>21</xdr:col>
      <xdr:colOff>412750</xdr:colOff>
      <xdr:row>81</xdr:row>
      <xdr:rowOff>120650</xdr:rowOff>
    </xdr:to>
    <xdr:sp macro="" textlink="">
      <xdr:nvSpPr>
        <xdr:cNvPr id="458" name="円/楕円 457"/>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105427</xdr:rowOff>
    </xdr:from>
    <xdr:ext cx="762000" cy="259045"/>
    <xdr:sp macro="" textlink="">
      <xdr:nvSpPr>
        <xdr:cNvPr id="459" name="テキスト ボックス 458"/>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50800</xdr:rowOff>
    </xdr:from>
    <xdr:to>
      <xdr:col>20</xdr:col>
      <xdr:colOff>209550</xdr:colOff>
      <xdr:row>80</xdr:row>
      <xdr:rowOff>152400</xdr:rowOff>
    </xdr:to>
    <xdr:sp macro="" textlink="">
      <xdr:nvSpPr>
        <xdr:cNvPr id="460" name="円/楕円 459"/>
        <xdr:cNvSpPr/>
      </xdr:nvSpPr>
      <xdr:spPr>
        <a:xfrm>
          <a:off x="13843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137177</xdr:rowOff>
    </xdr:from>
    <xdr:ext cx="762000" cy="259045"/>
    <xdr:sp macro="" textlink="">
      <xdr:nvSpPr>
        <xdr:cNvPr id="461" name="テキスト ボックス 460"/>
        <xdr:cNvSpPr txBox="1"/>
      </xdr:nvSpPr>
      <xdr:spPr>
        <a:xfrm>
          <a:off x="13512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82</xdr:row>
      <xdr:rowOff>0</xdr:rowOff>
    </xdr:from>
    <xdr:to>
      <xdr:col>19</xdr:col>
      <xdr:colOff>6350</xdr:colOff>
      <xdr:row>82</xdr:row>
      <xdr:rowOff>101600</xdr:rowOff>
    </xdr:to>
    <xdr:sp macro="" textlink="">
      <xdr:nvSpPr>
        <xdr:cNvPr id="462" name="円/楕円 461"/>
        <xdr:cNvSpPr/>
      </xdr:nvSpPr>
      <xdr:spPr>
        <a:xfrm>
          <a:off x="12954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86377</xdr:rowOff>
    </xdr:from>
    <xdr:ext cx="762000" cy="259045"/>
    <xdr:sp macro="" textlink="">
      <xdr:nvSpPr>
        <xdr:cNvPr id="463" name="テキスト ボックス 462"/>
        <xdr:cNvSpPr txBox="1"/>
      </xdr:nvSpPr>
      <xdr:spPr>
        <a:xfrm>
          <a:off x="12623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茨城県古河市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37602</xdr:rowOff>
    </xdr:from>
    <xdr:to>
      <xdr:col>4</xdr:col>
      <xdr:colOff>1117600</xdr:colOff>
      <xdr:row>20</xdr:row>
      <xdr:rowOff>52736</xdr:rowOff>
    </xdr:to>
    <xdr:cxnSp macro="">
      <xdr:nvCxnSpPr>
        <xdr:cNvPr id="43" name="直線コネクタ 42"/>
        <xdr:cNvCxnSpPr/>
      </xdr:nvCxnSpPr>
      <xdr:spPr bwMode="auto">
        <a:xfrm flipV="1">
          <a:off x="5651500" y="1971177"/>
          <a:ext cx="0" cy="15581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24813</xdr:rowOff>
    </xdr:from>
    <xdr:ext cx="762000" cy="259045"/>
    <xdr:sp macro="" textlink="">
      <xdr:nvSpPr>
        <xdr:cNvPr id="44" name="人口1人当たり決算額の推移最小値テキスト130"/>
        <xdr:cNvSpPr txBox="1"/>
      </xdr:nvSpPr>
      <xdr:spPr>
        <a:xfrm>
          <a:off x="5740400" y="35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58,916</a:t>
          </a:r>
          <a:endParaRPr kumimoji="1" lang="ja-JP" altLang="en-US" sz="1000" b="1">
            <a:latin typeface="ＭＳ Ｐゴシック"/>
          </a:endParaRPr>
        </a:p>
      </xdr:txBody>
    </xdr:sp>
    <xdr:clientData/>
  </xdr:oneCellAnchor>
  <xdr:twoCellAnchor>
    <xdr:from>
      <xdr:col>4</xdr:col>
      <xdr:colOff>1028700</xdr:colOff>
      <xdr:row>20</xdr:row>
      <xdr:rowOff>52736</xdr:rowOff>
    </xdr:from>
    <xdr:to>
      <xdr:col>5</xdr:col>
      <xdr:colOff>73025</xdr:colOff>
      <xdr:row>20</xdr:row>
      <xdr:rowOff>52736</xdr:rowOff>
    </xdr:to>
    <xdr:cxnSp macro="">
      <xdr:nvCxnSpPr>
        <xdr:cNvPr id="45" name="直線コネクタ 44"/>
        <xdr:cNvCxnSpPr/>
      </xdr:nvCxnSpPr>
      <xdr:spPr bwMode="auto">
        <a:xfrm>
          <a:off x="5562600" y="35293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123979</xdr:rowOff>
    </xdr:from>
    <xdr:ext cx="762000" cy="259045"/>
    <xdr:sp macro="" textlink="">
      <xdr:nvSpPr>
        <xdr:cNvPr id="46" name="人口1人当たり決算額の推移最大値テキスト130"/>
        <xdr:cNvSpPr txBox="1"/>
      </xdr:nvSpPr>
      <xdr:spPr>
        <a:xfrm>
          <a:off x="5740400" y="17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92,997</a:t>
          </a:r>
          <a:endParaRPr kumimoji="1" lang="ja-JP" altLang="en-US" sz="1000" b="1">
            <a:latin typeface="ＭＳ Ｐゴシック"/>
          </a:endParaRPr>
        </a:p>
      </xdr:txBody>
    </xdr:sp>
    <xdr:clientData/>
  </xdr:oneCellAnchor>
  <xdr:twoCellAnchor>
    <xdr:from>
      <xdr:col>4</xdr:col>
      <xdr:colOff>1028700</xdr:colOff>
      <xdr:row>11</xdr:row>
      <xdr:rowOff>37602</xdr:rowOff>
    </xdr:from>
    <xdr:to>
      <xdr:col>5</xdr:col>
      <xdr:colOff>73025</xdr:colOff>
      <xdr:row>11</xdr:row>
      <xdr:rowOff>37602</xdr:rowOff>
    </xdr:to>
    <xdr:cxnSp macro="">
      <xdr:nvCxnSpPr>
        <xdr:cNvPr id="47" name="直線コネクタ 46"/>
        <xdr:cNvCxnSpPr/>
      </xdr:nvCxnSpPr>
      <xdr:spPr bwMode="auto">
        <a:xfrm>
          <a:off x="5562600" y="197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105131</xdr:rowOff>
    </xdr:from>
    <xdr:to>
      <xdr:col>4</xdr:col>
      <xdr:colOff>1117600</xdr:colOff>
      <xdr:row>19</xdr:row>
      <xdr:rowOff>159675</xdr:rowOff>
    </xdr:to>
    <xdr:cxnSp macro="">
      <xdr:nvCxnSpPr>
        <xdr:cNvPr id="48" name="直線コネクタ 47"/>
        <xdr:cNvCxnSpPr/>
      </xdr:nvCxnSpPr>
      <xdr:spPr bwMode="auto">
        <a:xfrm>
          <a:off x="5003800" y="3410306"/>
          <a:ext cx="647700" cy="5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138797</xdr:rowOff>
    </xdr:from>
    <xdr:ext cx="762000" cy="259045"/>
    <xdr:sp macro="" textlink="">
      <xdr:nvSpPr>
        <xdr:cNvPr id="49" name="人口1人当たり決算額の推移平均値テキスト130"/>
        <xdr:cNvSpPr txBox="1"/>
      </xdr:nvSpPr>
      <xdr:spPr>
        <a:xfrm>
          <a:off x="5740400" y="2758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122270</xdr:rowOff>
    </xdr:from>
    <xdr:to>
      <xdr:col>5</xdr:col>
      <xdr:colOff>34925</xdr:colOff>
      <xdr:row>17</xdr:row>
      <xdr:rowOff>52420</xdr:rowOff>
    </xdr:to>
    <xdr:sp macro="" textlink="">
      <xdr:nvSpPr>
        <xdr:cNvPr id="50" name="フローチャート : 判断 49"/>
        <xdr:cNvSpPr/>
      </xdr:nvSpPr>
      <xdr:spPr bwMode="auto">
        <a:xfrm>
          <a:off x="56007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44917</xdr:rowOff>
    </xdr:from>
    <xdr:to>
      <xdr:col>4</xdr:col>
      <xdr:colOff>469900</xdr:colOff>
      <xdr:row>19</xdr:row>
      <xdr:rowOff>105131</xdr:rowOff>
    </xdr:to>
    <xdr:cxnSp macro="">
      <xdr:nvCxnSpPr>
        <xdr:cNvPr id="51" name="直線コネクタ 50"/>
        <xdr:cNvCxnSpPr/>
      </xdr:nvCxnSpPr>
      <xdr:spPr bwMode="auto">
        <a:xfrm>
          <a:off x="4305300" y="3350092"/>
          <a:ext cx="698500" cy="6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73213</xdr:rowOff>
    </xdr:from>
    <xdr:to>
      <xdr:col>4</xdr:col>
      <xdr:colOff>520700</xdr:colOff>
      <xdr:row>17</xdr:row>
      <xdr:rowOff>3363</xdr:rowOff>
    </xdr:to>
    <xdr:sp macro="" textlink="">
      <xdr:nvSpPr>
        <xdr:cNvPr id="52" name="フローチャート : 判断 51"/>
        <xdr:cNvSpPr/>
      </xdr:nvSpPr>
      <xdr:spPr bwMode="auto">
        <a:xfrm>
          <a:off x="49530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13540</xdr:rowOff>
    </xdr:from>
    <xdr:ext cx="736600" cy="259045"/>
    <xdr:sp macro="" textlink="">
      <xdr:nvSpPr>
        <xdr:cNvPr id="53" name="テキスト ボックス 52"/>
        <xdr:cNvSpPr txBox="1"/>
      </xdr:nvSpPr>
      <xdr:spPr>
        <a:xfrm>
          <a:off x="4622800" y="263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37282</xdr:rowOff>
    </xdr:from>
    <xdr:to>
      <xdr:col>3</xdr:col>
      <xdr:colOff>904875</xdr:colOff>
      <xdr:row>19</xdr:row>
      <xdr:rowOff>44917</xdr:rowOff>
    </xdr:to>
    <xdr:cxnSp macro="">
      <xdr:nvCxnSpPr>
        <xdr:cNvPr id="54" name="直線コネクタ 53"/>
        <xdr:cNvCxnSpPr/>
      </xdr:nvCxnSpPr>
      <xdr:spPr bwMode="auto">
        <a:xfrm>
          <a:off x="3606800" y="3342457"/>
          <a:ext cx="698500" cy="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95661</xdr:rowOff>
    </xdr:from>
    <xdr:to>
      <xdr:col>3</xdr:col>
      <xdr:colOff>955675</xdr:colOff>
      <xdr:row>16</xdr:row>
      <xdr:rowOff>25811</xdr:rowOff>
    </xdr:to>
    <xdr:sp macro="" textlink="">
      <xdr:nvSpPr>
        <xdr:cNvPr id="55" name="フローチャート : 判断 54"/>
        <xdr:cNvSpPr/>
      </xdr:nvSpPr>
      <xdr:spPr bwMode="auto">
        <a:xfrm>
          <a:off x="42545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35988</xdr:rowOff>
    </xdr:from>
    <xdr:ext cx="762000" cy="259045"/>
    <xdr:sp macro="" textlink="">
      <xdr:nvSpPr>
        <xdr:cNvPr id="56" name="テキスト ボックス 55"/>
        <xdr:cNvSpPr txBox="1"/>
      </xdr:nvSpPr>
      <xdr:spPr>
        <a:xfrm>
          <a:off x="39243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37282</xdr:rowOff>
    </xdr:from>
    <xdr:to>
      <xdr:col>3</xdr:col>
      <xdr:colOff>206375</xdr:colOff>
      <xdr:row>19</xdr:row>
      <xdr:rowOff>97998</xdr:rowOff>
    </xdr:to>
    <xdr:cxnSp macro="">
      <xdr:nvCxnSpPr>
        <xdr:cNvPr id="57" name="直線コネクタ 56"/>
        <xdr:cNvCxnSpPr/>
      </xdr:nvCxnSpPr>
      <xdr:spPr bwMode="auto">
        <a:xfrm flipV="1">
          <a:off x="2908300" y="3342457"/>
          <a:ext cx="698500" cy="60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65532</xdr:rowOff>
    </xdr:from>
    <xdr:to>
      <xdr:col>3</xdr:col>
      <xdr:colOff>257175</xdr:colOff>
      <xdr:row>16</xdr:row>
      <xdr:rowOff>167132</xdr:rowOff>
    </xdr:to>
    <xdr:sp macro="" textlink="">
      <xdr:nvSpPr>
        <xdr:cNvPr id="58" name="フローチャート : 判断 57"/>
        <xdr:cNvSpPr/>
      </xdr:nvSpPr>
      <xdr:spPr bwMode="auto">
        <a:xfrm>
          <a:off x="3556000" y="285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5859</xdr:rowOff>
    </xdr:from>
    <xdr:ext cx="762000" cy="259045"/>
    <xdr:sp macro="" textlink="">
      <xdr:nvSpPr>
        <xdr:cNvPr id="59" name="テキスト ボックス 58"/>
        <xdr:cNvSpPr txBox="1"/>
      </xdr:nvSpPr>
      <xdr:spPr>
        <a:xfrm>
          <a:off x="3225800" y="26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8656</xdr:rowOff>
    </xdr:from>
    <xdr:to>
      <xdr:col>2</xdr:col>
      <xdr:colOff>692150</xdr:colOff>
      <xdr:row>16</xdr:row>
      <xdr:rowOff>110256</xdr:rowOff>
    </xdr:to>
    <xdr:sp macro="" textlink="">
      <xdr:nvSpPr>
        <xdr:cNvPr id="60" name="フローチャート : 判断 59"/>
        <xdr:cNvSpPr/>
      </xdr:nvSpPr>
      <xdr:spPr bwMode="auto">
        <a:xfrm>
          <a:off x="2857500" y="2799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120433</xdr:rowOff>
    </xdr:from>
    <xdr:ext cx="762000" cy="259045"/>
    <xdr:sp macro="" textlink="">
      <xdr:nvSpPr>
        <xdr:cNvPr id="61" name="テキスト ボックス 60"/>
        <xdr:cNvSpPr txBox="1"/>
      </xdr:nvSpPr>
      <xdr:spPr>
        <a:xfrm>
          <a:off x="2527300" y="256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108875</xdr:rowOff>
    </xdr:from>
    <xdr:to>
      <xdr:col>5</xdr:col>
      <xdr:colOff>34925</xdr:colOff>
      <xdr:row>20</xdr:row>
      <xdr:rowOff>39025</xdr:rowOff>
    </xdr:to>
    <xdr:sp macro="" textlink="">
      <xdr:nvSpPr>
        <xdr:cNvPr id="67" name="円/楕円 66"/>
        <xdr:cNvSpPr/>
      </xdr:nvSpPr>
      <xdr:spPr bwMode="auto">
        <a:xfrm>
          <a:off x="5600700" y="341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17452</xdr:rowOff>
    </xdr:from>
    <xdr:ext cx="762000" cy="259045"/>
    <xdr:sp macro="" textlink="">
      <xdr:nvSpPr>
        <xdr:cNvPr id="68" name="人口1人当たり決算額の推移該当値テキスト130"/>
        <xdr:cNvSpPr txBox="1"/>
      </xdr:nvSpPr>
      <xdr:spPr>
        <a:xfrm>
          <a:off x="5740400" y="332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54331</xdr:rowOff>
    </xdr:from>
    <xdr:to>
      <xdr:col>4</xdr:col>
      <xdr:colOff>520700</xdr:colOff>
      <xdr:row>19</xdr:row>
      <xdr:rowOff>155931</xdr:rowOff>
    </xdr:to>
    <xdr:sp macro="" textlink="">
      <xdr:nvSpPr>
        <xdr:cNvPr id="69" name="円/楕円 68"/>
        <xdr:cNvSpPr/>
      </xdr:nvSpPr>
      <xdr:spPr bwMode="auto">
        <a:xfrm>
          <a:off x="4953000" y="33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140708</xdr:rowOff>
    </xdr:from>
    <xdr:ext cx="736600" cy="259045"/>
    <xdr:sp macro="" textlink="">
      <xdr:nvSpPr>
        <xdr:cNvPr id="70" name="テキスト ボックス 69"/>
        <xdr:cNvSpPr txBox="1"/>
      </xdr:nvSpPr>
      <xdr:spPr>
        <a:xfrm>
          <a:off x="4622800" y="3445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165567</xdr:rowOff>
    </xdr:from>
    <xdr:to>
      <xdr:col>3</xdr:col>
      <xdr:colOff>955675</xdr:colOff>
      <xdr:row>19</xdr:row>
      <xdr:rowOff>95717</xdr:rowOff>
    </xdr:to>
    <xdr:sp macro="" textlink="">
      <xdr:nvSpPr>
        <xdr:cNvPr id="71" name="円/楕円 70"/>
        <xdr:cNvSpPr/>
      </xdr:nvSpPr>
      <xdr:spPr bwMode="auto">
        <a:xfrm>
          <a:off x="4254500" y="329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80494</xdr:rowOff>
    </xdr:from>
    <xdr:ext cx="762000" cy="259045"/>
    <xdr:sp macro="" textlink="">
      <xdr:nvSpPr>
        <xdr:cNvPr id="72" name="テキスト ボックス 71"/>
        <xdr:cNvSpPr txBox="1"/>
      </xdr:nvSpPr>
      <xdr:spPr>
        <a:xfrm>
          <a:off x="3924300" y="338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157932</xdr:rowOff>
    </xdr:from>
    <xdr:to>
      <xdr:col>3</xdr:col>
      <xdr:colOff>257175</xdr:colOff>
      <xdr:row>19</xdr:row>
      <xdr:rowOff>88082</xdr:rowOff>
    </xdr:to>
    <xdr:sp macro="" textlink="">
      <xdr:nvSpPr>
        <xdr:cNvPr id="73" name="円/楕円 72"/>
        <xdr:cNvSpPr/>
      </xdr:nvSpPr>
      <xdr:spPr bwMode="auto">
        <a:xfrm>
          <a:off x="3556000" y="329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72859</xdr:rowOff>
    </xdr:from>
    <xdr:ext cx="762000" cy="259045"/>
    <xdr:sp macro="" textlink="">
      <xdr:nvSpPr>
        <xdr:cNvPr id="74" name="テキスト ボックス 73"/>
        <xdr:cNvSpPr txBox="1"/>
      </xdr:nvSpPr>
      <xdr:spPr>
        <a:xfrm>
          <a:off x="3225800" y="33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63,004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47198</xdr:rowOff>
    </xdr:from>
    <xdr:to>
      <xdr:col>2</xdr:col>
      <xdr:colOff>692150</xdr:colOff>
      <xdr:row>19</xdr:row>
      <xdr:rowOff>148798</xdr:rowOff>
    </xdr:to>
    <xdr:sp macro="" textlink="">
      <xdr:nvSpPr>
        <xdr:cNvPr id="75" name="円/楕円 74"/>
        <xdr:cNvSpPr/>
      </xdr:nvSpPr>
      <xdr:spPr bwMode="auto">
        <a:xfrm>
          <a:off x="2857500" y="335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133575</xdr:rowOff>
    </xdr:from>
    <xdr:ext cx="762000" cy="259045"/>
    <xdr:sp macro="" textlink="">
      <xdr:nvSpPr>
        <xdr:cNvPr id="76" name="テキスト ボックス 75"/>
        <xdr:cNvSpPr txBox="1"/>
      </xdr:nvSpPr>
      <xdr:spPr>
        <a:xfrm>
          <a:off x="2527300" y="34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88367</xdr:rowOff>
    </xdr:from>
    <xdr:to>
      <xdr:col>4</xdr:col>
      <xdr:colOff>1117600</xdr:colOff>
      <xdr:row>38</xdr:row>
      <xdr:rowOff>128600</xdr:rowOff>
    </xdr:to>
    <xdr:cxnSp macro="">
      <xdr:nvCxnSpPr>
        <xdr:cNvPr id="105" name="直線コネクタ 104"/>
        <xdr:cNvCxnSpPr/>
      </xdr:nvCxnSpPr>
      <xdr:spPr bwMode="auto">
        <a:xfrm flipV="1">
          <a:off x="5651500" y="6012917"/>
          <a:ext cx="0" cy="15832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100677</xdr:rowOff>
    </xdr:from>
    <xdr:ext cx="762000" cy="259045"/>
    <xdr:sp macro="" textlink="">
      <xdr:nvSpPr>
        <xdr:cNvPr id="106" name="人口1人当たり決算額の推移最小値テキスト445"/>
        <xdr:cNvSpPr txBox="1"/>
      </xdr:nvSpPr>
      <xdr:spPr>
        <a:xfrm>
          <a:off x="5740400" y="75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4</xdr:col>
      <xdr:colOff>1028700</xdr:colOff>
      <xdr:row>38</xdr:row>
      <xdr:rowOff>128600</xdr:rowOff>
    </xdr:from>
    <xdr:to>
      <xdr:col>5</xdr:col>
      <xdr:colOff>73025</xdr:colOff>
      <xdr:row>38</xdr:row>
      <xdr:rowOff>128600</xdr:rowOff>
    </xdr:to>
    <xdr:cxnSp macro="">
      <xdr:nvCxnSpPr>
        <xdr:cNvPr id="107" name="直線コネクタ 106"/>
        <xdr:cNvCxnSpPr/>
      </xdr:nvCxnSpPr>
      <xdr:spPr bwMode="auto">
        <a:xfrm>
          <a:off x="5562600" y="759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3294</xdr:rowOff>
    </xdr:from>
    <xdr:ext cx="762000" cy="259045"/>
    <xdr:sp macro="" textlink="">
      <xdr:nvSpPr>
        <xdr:cNvPr id="108" name="人口1人当たり決算額の推移最大値テキスト445"/>
        <xdr:cNvSpPr txBox="1"/>
      </xdr:nvSpPr>
      <xdr:spPr>
        <a:xfrm>
          <a:off x="5740400" y="57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40,514</a:t>
          </a:r>
          <a:endParaRPr kumimoji="1" lang="ja-JP" altLang="en-US" sz="1000" b="1">
            <a:latin typeface="ＭＳ Ｐゴシック"/>
          </a:endParaRPr>
        </a:p>
      </xdr:txBody>
    </xdr:sp>
    <xdr:clientData/>
  </xdr:oneCellAnchor>
  <xdr:twoCellAnchor>
    <xdr:from>
      <xdr:col>4</xdr:col>
      <xdr:colOff>1028700</xdr:colOff>
      <xdr:row>33</xdr:row>
      <xdr:rowOff>88367</xdr:rowOff>
    </xdr:from>
    <xdr:to>
      <xdr:col>5</xdr:col>
      <xdr:colOff>73025</xdr:colOff>
      <xdr:row>33</xdr:row>
      <xdr:rowOff>88367</xdr:rowOff>
    </xdr:to>
    <xdr:cxnSp macro="">
      <xdr:nvCxnSpPr>
        <xdr:cNvPr id="109" name="直線コネクタ 108"/>
        <xdr:cNvCxnSpPr/>
      </xdr:nvCxnSpPr>
      <xdr:spPr bwMode="auto">
        <a:xfrm>
          <a:off x="5562600" y="60129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3556</xdr:rowOff>
    </xdr:from>
    <xdr:to>
      <xdr:col>4</xdr:col>
      <xdr:colOff>1117600</xdr:colOff>
      <xdr:row>36</xdr:row>
      <xdr:rowOff>30150</xdr:rowOff>
    </xdr:to>
    <xdr:cxnSp macro="">
      <xdr:nvCxnSpPr>
        <xdr:cNvPr id="110" name="直線コネクタ 109"/>
        <xdr:cNvCxnSpPr/>
      </xdr:nvCxnSpPr>
      <xdr:spPr bwMode="auto">
        <a:xfrm flipV="1">
          <a:off x="5003800" y="6956806"/>
          <a:ext cx="6477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324642</xdr:rowOff>
    </xdr:from>
    <xdr:ext cx="762000" cy="259045"/>
    <xdr:sp macro="" textlink="">
      <xdr:nvSpPr>
        <xdr:cNvPr id="111" name="人口1人当たり決算額の推移平均値テキスト445"/>
        <xdr:cNvSpPr txBox="1"/>
      </xdr:nvSpPr>
      <xdr:spPr>
        <a:xfrm>
          <a:off x="5740400" y="659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136665</xdr:rowOff>
    </xdr:from>
    <xdr:to>
      <xdr:col>5</xdr:col>
      <xdr:colOff>34925</xdr:colOff>
      <xdr:row>35</xdr:row>
      <xdr:rowOff>238265</xdr:rowOff>
    </xdr:to>
    <xdr:sp macro="" textlink="">
      <xdr:nvSpPr>
        <xdr:cNvPr id="112" name="フローチャート : 判断 111"/>
        <xdr:cNvSpPr/>
      </xdr:nvSpPr>
      <xdr:spPr bwMode="auto">
        <a:xfrm>
          <a:off x="56007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254178</xdr:rowOff>
    </xdr:from>
    <xdr:to>
      <xdr:col>4</xdr:col>
      <xdr:colOff>469900</xdr:colOff>
      <xdr:row>36</xdr:row>
      <xdr:rowOff>30150</xdr:rowOff>
    </xdr:to>
    <xdr:cxnSp macro="">
      <xdr:nvCxnSpPr>
        <xdr:cNvPr id="113" name="直線コネクタ 112"/>
        <xdr:cNvCxnSpPr/>
      </xdr:nvCxnSpPr>
      <xdr:spPr bwMode="auto">
        <a:xfrm>
          <a:off x="4305300" y="6864528"/>
          <a:ext cx="698500" cy="1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88582</xdr:rowOff>
    </xdr:from>
    <xdr:to>
      <xdr:col>4</xdr:col>
      <xdr:colOff>520700</xdr:colOff>
      <xdr:row>35</xdr:row>
      <xdr:rowOff>190182</xdr:rowOff>
    </xdr:to>
    <xdr:sp macro="" textlink="">
      <xdr:nvSpPr>
        <xdr:cNvPr id="114" name="フローチャート : 判断 113"/>
        <xdr:cNvSpPr/>
      </xdr:nvSpPr>
      <xdr:spPr bwMode="auto">
        <a:xfrm>
          <a:off x="49530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200359</xdr:rowOff>
    </xdr:from>
    <xdr:ext cx="736600" cy="259045"/>
    <xdr:sp macro="" textlink="">
      <xdr:nvSpPr>
        <xdr:cNvPr id="115" name="テキスト ボックス 114"/>
        <xdr:cNvSpPr txBox="1"/>
      </xdr:nvSpPr>
      <xdr:spPr>
        <a:xfrm>
          <a:off x="4622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254178</xdr:rowOff>
    </xdr:from>
    <xdr:to>
      <xdr:col>3</xdr:col>
      <xdr:colOff>904875</xdr:colOff>
      <xdr:row>35</xdr:row>
      <xdr:rowOff>301231</xdr:rowOff>
    </xdr:to>
    <xdr:cxnSp macro="">
      <xdr:nvCxnSpPr>
        <xdr:cNvPr id="116" name="直線コネクタ 115"/>
        <xdr:cNvCxnSpPr/>
      </xdr:nvCxnSpPr>
      <xdr:spPr bwMode="auto">
        <a:xfrm flipV="1">
          <a:off x="3606800" y="6864528"/>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21222</xdr:rowOff>
    </xdr:from>
    <xdr:to>
      <xdr:col>3</xdr:col>
      <xdr:colOff>955675</xdr:colOff>
      <xdr:row>35</xdr:row>
      <xdr:rowOff>122822</xdr:rowOff>
    </xdr:to>
    <xdr:sp macro="" textlink="">
      <xdr:nvSpPr>
        <xdr:cNvPr id="117" name="フローチャート : 判断 116"/>
        <xdr:cNvSpPr/>
      </xdr:nvSpPr>
      <xdr:spPr bwMode="auto">
        <a:xfrm>
          <a:off x="42545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132999</xdr:rowOff>
    </xdr:from>
    <xdr:ext cx="762000" cy="259045"/>
    <xdr:sp macro="" textlink="">
      <xdr:nvSpPr>
        <xdr:cNvPr id="118" name="テキスト ボックス 117"/>
        <xdr:cNvSpPr txBox="1"/>
      </xdr:nvSpPr>
      <xdr:spPr>
        <a:xfrm>
          <a:off x="39243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301231</xdr:rowOff>
    </xdr:from>
    <xdr:to>
      <xdr:col>3</xdr:col>
      <xdr:colOff>206375</xdr:colOff>
      <xdr:row>35</xdr:row>
      <xdr:rowOff>328244</xdr:rowOff>
    </xdr:to>
    <xdr:cxnSp macro="">
      <xdr:nvCxnSpPr>
        <xdr:cNvPr id="119" name="直線コネクタ 118"/>
        <xdr:cNvCxnSpPr/>
      </xdr:nvCxnSpPr>
      <xdr:spPr bwMode="auto">
        <a:xfrm flipV="1">
          <a:off x="2908300" y="6911581"/>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319545</xdr:rowOff>
    </xdr:from>
    <xdr:to>
      <xdr:col>3</xdr:col>
      <xdr:colOff>257175</xdr:colOff>
      <xdr:row>35</xdr:row>
      <xdr:rowOff>78245</xdr:rowOff>
    </xdr:to>
    <xdr:sp macro="" textlink="">
      <xdr:nvSpPr>
        <xdr:cNvPr id="120" name="フローチャート : 判断 119"/>
        <xdr:cNvSpPr/>
      </xdr:nvSpPr>
      <xdr:spPr bwMode="auto">
        <a:xfrm>
          <a:off x="3556000" y="6586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88422</xdr:rowOff>
    </xdr:from>
    <xdr:ext cx="762000" cy="259045"/>
    <xdr:sp macro="" textlink="">
      <xdr:nvSpPr>
        <xdr:cNvPr id="121" name="テキスト ボックス 120"/>
        <xdr:cNvSpPr txBox="1"/>
      </xdr:nvSpPr>
      <xdr:spPr>
        <a:xfrm>
          <a:off x="3225800" y="635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267309</xdr:rowOff>
    </xdr:from>
    <xdr:to>
      <xdr:col>2</xdr:col>
      <xdr:colOff>692150</xdr:colOff>
      <xdr:row>35</xdr:row>
      <xdr:rowOff>26009</xdr:rowOff>
    </xdr:to>
    <xdr:sp macro="" textlink="">
      <xdr:nvSpPr>
        <xdr:cNvPr id="122" name="フローチャート : 判断 121"/>
        <xdr:cNvSpPr/>
      </xdr:nvSpPr>
      <xdr:spPr bwMode="auto">
        <a:xfrm>
          <a:off x="2857500" y="6534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36187</xdr:rowOff>
    </xdr:from>
    <xdr:ext cx="762000" cy="259045"/>
    <xdr:sp macro="" textlink="">
      <xdr:nvSpPr>
        <xdr:cNvPr id="123" name="テキスト ボックス 122"/>
        <xdr:cNvSpPr txBox="1"/>
      </xdr:nvSpPr>
      <xdr:spPr>
        <a:xfrm>
          <a:off x="2527300" y="63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295656</xdr:rowOff>
    </xdr:from>
    <xdr:to>
      <xdr:col>5</xdr:col>
      <xdr:colOff>34925</xdr:colOff>
      <xdr:row>36</xdr:row>
      <xdr:rowOff>54356</xdr:rowOff>
    </xdr:to>
    <xdr:sp macro="" textlink="">
      <xdr:nvSpPr>
        <xdr:cNvPr id="129" name="円/楕円 128"/>
        <xdr:cNvSpPr/>
      </xdr:nvSpPr>
      <xdr:spPr bwMode="auto">
        <a:xfrm>
          <a:off x="5600700" y="690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267733</xdr:rowOff>
    </xdr:from>
    <xdr:ext cx="762000" cy="259045"/>
    <xdr:sp macro="" textlink="">
      <xdr:nvSpPr>
        <xdr:cNvPr id="130" name="人口1人当たり決算額の推移該当値テキスト445"/>
        <xdr:cNvSpPr txBox="1"/>
      </xdr:nvSpPr>
      <xdr:spPr>
        <a:xfrm>
          <a:off x="5740400" y="687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322250</xdr:rowOff>
    </xdr:from>
    <xdr:to>
      <xdr:col>4</xdr:col>
      <xdr:colOff>520700</xdr:colOff>
      <xdr:row>36</xdr:row>
      <xdr:rowOff>80950</xdr:rowOff>
    </xdr:to>
    <xdr:sp macro="" textlink="">
      <xdr:nvSpPr>
        <xdr:cNvPr id="131" name="円/楕円 130"/>
        <xdr:cNvSpPr/>
      </xdr:nvSpPr>
      <xdr:spPr bwMode="auto">
        <a:xfrm>
          <a:off x="4953000" y="693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65727</xdr:rowOff>
    </xdr:from>
    <xdr:ext cx="736600" cy="259045"/>
    <xdr:sp macro="" textlink="">
      <xdr:nvSpPr>
        <xdr:cNvPr id="132" name="テキスト ボックス 131"/>
        <xdr:cNvSpPr txBox="1"/>
      </xdr:nvSpPr>
      <xdr:spPr>
        <a:xfrm>
          <a:off x="4622800" y="70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203378</xdr:rowOff>
    </xdr:from>
    <xdr:to>
      <xdr:col>3</xdr:col>
      <xdr:colOff>955675</xdr:colOff>
      <xdr:row>35</xdr:row>
      <xdr:rowOff>304978</xdr:rowOff>
    </xdr:to>
    <xdr:sp macro="" textlink="">
      <xdr:nvSpPr>
        <xdr:cNvPr id="133" name="円/楕円 132"/>
        <xdr:cNvSpPr/>
      </xdr:nvSpPr>
      <xdr:spPr bwMode="auto">
        <a:xfrm>
          <a:off x="4254500" y="681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289755</xdr:rowOff>
    </xdr:from>
    <xdr:ext cx="762000" cy="259045"/>
    <xdr:sp macro="" textlink="">
      <xdr:nvSpPr>
        <xdr:cNvPr id="134" name="テキスト ボックス 133"/>
        <xdr:cNvSpPr txBox="1"/>
      </xdr:nvSpPr>
      <xdr:spPr>
        <a:xfrm>
          <a:off x="3924300" y="69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250431</xdr:rowOff>
    </xdr:from>
    <xdr:to>
      <xdr:col>3</xdr:col>
      <xdr:colOff>257175</xdr:colOff>
      <xdr:row>36</xdr:row>
      <xdr:rowOff>9131</xdr:rowOff>
    </xdr:to>
    <xdr:sp macro="" textlink="">
      <xdr:nvSpPr>
        <xdr:cNvPr id="135" name="円/楕円 134"/>
        <xdr:cNvSpPr/>
      </xdr:nvSpPr>
      <xdr:spPr bwMode="auto">
        <a:xfrm>
          <a:off x="3556000" y="686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336808</xdr:rowOff>
    </xdr:from>
    <xdr:ext cx="762000" cy="259045"/>
    <xdr:sp macro="" textlink="">
      <xdr:nvSpPr>
        <xdr:cNvPr id="136" name="テキスト ボックス 135"/>
        <xdr:cNvSpPr txBox="1"/>
      </xdr:nvSpPr>
      <xdr:spPr>
        <a:xfrm>
          <a:off x="3225800" y="694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277444</xdr:rowOff>
    </xdr:from>
    <xdr:to>
      <xdr:col>2</xdr:col>
      <xdr:colOff>692150</xdr:colOff>
      <xdr:row>36</xdr:row>
      <xdr:rowOff>36144</xdr:rowOff>
    </xdr:to>
    <xdr:sp macro="" textlink="">
      <xdr:nvSpPr>
        <xdr:cNvPr id="137" name="円/楕円 136"/>
        <xdr:cNvSpPr/>
      </xdr:nvSpPr>
      <xdr:spPr bwMode="auto">
        <a:xfrm>
          <a:off x="2857500" y="688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20921</xdr:rowOff>
    </xdr:from>
    <xdr:ext cx="762000" cy="259045"/>
    <xdr:sp macro="" textlink="">
      <xdr:nvSpPr>
        <xdr:cNvPr id="138" name="テキスト ボックス 137"/>
        <xdr:cNvSpPr txBox="1"/>
      </xdr:nvSpPr>
      <xdr:spPr>
        <a:xfrm>
          <a:off x="2527300" y="697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財政調整基金残高</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の基金取り崩しによる減少から回復し、平成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年度には</a:t>
          </a:r>
          <a:r>
            <a:rPr kumimoji="1" lang="en-US" altLang="ja-JP" sz="1300">
              <a:latin typeface="ＭＳ ゴシック" pitchFamily="49" charset="-128"/>
              <a:ea typeface="ＭＳ ゴシック" pitchFamily="49" charset="-128"/>
            </a:rPr>
            <a:t>9.2</a:t>
          </a:r>
          <a:r>
            <a:rPr kumimoji="1" lang="ja-JP" altLang="en-US" sz="1300">
              <a:latin typeface="ＭＳ ゴシック" pitchFamily="49" charset="-128"/>
              <a:ea typeface="ＭＳ ゴシック" pitchFamily="49" charset="-128"/>
            </a:rPr>
            <a:t>％まで増加している。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実質収支額</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多少のばらつきはあるものの、望ましいとされる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％台を推移している。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実質単年度収支</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財政調整基金の増により、実質単年度収支は増加している。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連結赤字比率の状況について、古河市では各会計ともに赤字はなく、すべての会計で黒字となっている。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標準財政規模における各会計の比率としては、水道事業会計の比率が年々増加していて、平成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9.67</a:t>
          </a:r>
          <a:r>
            <a:rPr kumimoji="1" lang="ja-JP" altLang="en-US" sz="1400">
              <a:latin typeface="ＭＳ ゴシック" pitchFamily="49" charset="-128"/>
              <a:ea typeface="ＭＳ ゴシック" pitchFamily="49" charset="-128"/>
            </a:rPr>
            <a:t>％となっており、次いで一般会計の比率が</a:t>
          </a:r>
          <a:r>
            <a:rPr kumimoji="1" lang="en-US" altLang="ja-JP" sz="1400">
              <a:latin typeface="ＭＳ ゴシック" pitchFamily="49" charset="-128"/>
              <a:ea typeface="ＭＳ ゴシック" pitchFamily="49" charset="-128"/>
            </a:rPr>
            <a:t>4.59</a:t>
          </a:r>
          <a:r>
            <a:rPr kumimoji="1" lang="ja-JP" altLang="en-US" sz="1400">
              <a:latin typeface="ＭＳ ゴシック" pitchFamily="49" charset="-128"/>
              <a:ea typeface="ＭＳ ゴシック" pitchFamily="49" charset="-128"/>
            </a:rPr>
            <a:t>％となっている。その他の会計に関しては、標準財政規模に対する比率は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％以下を推移している状況である。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元利償還金については、都市基盤等の推進により平成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年以降年々増加しているが、合併特例債を有効活用することにより算入公債費についても増加している。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今後も都市基盤整備等の推進による元利償還金の増加が見込まれるが、引き続き合併特例債を有効に活用し、算定公債費等の額を増加させるなど、適正な実質公債費比率の維持に努める。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地方債残高については、合併特例債を活用した都市基盤整備等の推進により年々増加している。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その他の項目については、新規採用職員の抑制や組織機構の見直しにより職員数が減少したため退職手当負担見込額が減少するなど、全体的に減少している。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充当可能財源等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充当可能基金は財政調整基金の積み増しにより積立額が増加した。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また、合併特例債を有効に活用することにより、基準財政需要額算入見込額が増加したため、充当可能財源は年々増加している。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今後も都市基盤整備の推進により、地方債残高は増加する見込みだが、合併特例債を有効に活用するなどにより、財政運営ガイドラインに基づき、将来負担比率</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％以内を維持するよう努める。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48577108</v>
      </c>
      <c r="BO4" s="349"/>
      <c r="BP4" s="349"/>
      <c r="BQ4" s="349"/>
      <c r="BR4" s="349"/>
      <c r="BS4" s="349"/>
      <c r="BT4" s="349"/>
      <c r="BU4" s="350"/>
      <c r="BV4" s="348">
        <v>49147259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46938241</v>
      </c>
      <c r="BO5" s="386"/>
      <c r="BP5" s="386"/>
      <c r="BQ5" s="386"/>
      <c r="BR5" s="386"/>
      <c r="BS5" s="386"/>
      <c r="BT5" s="386"/>
      <c r="BU5" s="387"/>
      <c r="BV5" s="385">
        <v>47750158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90.4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1638867</v>
      </c>
      <c r="BO6" s="386"/>
      <c r="BP6" s="386"/>
      <c r="BQ6" s="386"/>
      <c r="BR6" s="386"/>
      <c r="BS6" s="386"/>
      <c r="BT6" s="386"/>
      <c r="BU6" s="387"/>
      <c r="BV6" s="385">
        <v>1397101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v>
      </c>
      <c r="CU6" s="423"/>
      <c r="CV6" s="423"/>
      <c r="CW6" s="423"/>
      <c r="CX6" s="423"/>
      <c r="CY6" s="423"/>
      <c r="CZ6" s="423"/>
      <c r="DA6" s="424"/>
      <c r="DB6" s="422">
        <v>99.5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243338</v>
      </c>
      <c r="BO7" s="386"/>
      <c r="BP7" s="386"/>
      <c r="BQ7" s="386"/>
      <c r="BR7" s="386"/>
      <c r="BS7" s="386"/>
      <c r="BT7" s="386"/>
      <c r="BU7" s="387"/>
      <c r="BV7" s="385">
        <v>359079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29251413</v>
      </c>
      <c r="CU7" s="386"/>
      <c r="CV7" s="386"/>
      <c r="CW7" s="386"/>
      <c r="CX7" s="386"/>
      <c r="CY7" s="386"/>
      <c r="CZ7" s="386"/>
      <c r="DA7" s="387"/>
      <c r="DB7" s="385">
        <v>28509023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1395529</v>
      </c>
      <c r="BO8" s="386"/>
      <c r="BP8" s="386"/>
      <c r="BQ8" s="386"/>
      <c r="BR8" s="386"/>
      <c r="BS8" s="386"/>
      <c r="BT8" s="386"/>
      <c r="BU8" s="387"/>
      <c r="BV8" s="385">
        <v>1038022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142995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357507</v>
      </c>
      <c r="BO9" s="386"/>
      <c r="BP9" s="386"/>
      <c r="BQ9" s="386"/>
      <c r="BR9" s="386"/>
      <c r="BS9" s="386"/>
      <c r="BT9" s="386"/>
      <c r="BU9" s="387"/>
      <c r="BV9" s="385">
        <v>-208693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145265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800587</v>
      </c>
      <c r="BO10" s="386"/>
      <c r="BP10" s="386"/>
      <c r="BQ10" s="386"/>
      <c r="BR10" s="386"/>
      <c r="BS10" s="386"/>
      <c r="BT10" s="386"/>
      <c r="BU10" s="387"/>
      <c r="BV10" s="385">
        <v>380896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125</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145815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38759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143386</v>
      </c>
      <c r="S13" s="467"/>
      <c r="T13" s="467"/>
      <c r="U13" s="467"/>
      <c r="V13" s="468"/>
      <c r="W13" s="401" t="s">
        <v>123</v>
      </c>
      <c r="X13" s="402"/>
      <c r="Y13" s="402"/>
      <c r="Z13" s="402"/>
      <c r="AA13" s="402"/>
      <c r="AB13" s="392"/>
      <c r="AC13" s="436">
        <v>2890</v>
      </c>
      <c r="AD13" s="437"/>
      <c r="AE13" s="437"/>
      <c r="AF13" s="437"/>
      <c r="AG13" s="476"/>
      <c r="AH13" s="436">
        <v>3625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1158094</v>
      </c>
      <c r="BO13" s="386"/>
      <c r="BP13" s="386"/>
      <c r="BQ13" s="386"/>
      <c r="BR13" s="386"/>
      <c r="BS13" s="386"/>
      <c r="BT13" s="386"/>
      <c r="BU13" s="387"/>
      <c r="BV13" s="385">
        <v>133569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146066</v>
      </c>
      <c r="S14" s="467"/>
      <c r="T14" s="467"/>
      <c r="U14" s="467"/>
      <c r="V14" s="468"/>
      <c r="W14" s="375"/>
      <c r="X14" s="376"/>
      <c r="Y14" s="376"/>
      <c r="Z14" s="376"/>
      <c r="AA14" s="376"/>
      <c r="AB14" s="365"/>
      <c r="AC14" s="469">
        <v>4.3</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105.9</v>
      </c>
      <c r="CU14" s="481"/>
      <c r="CV14" s="481"/>
      <c r="CW14" s="481"/>
      <c r="CX14" s="481"/>
      <c r="CY14" s="481"/>
      <c r="CZ14" s="481"/>
      <c r="DA14" s="482"/>
      <c r="DB14" s="480">
        <v>116.1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143675</v>
      </c>
      <c r="S15" s="467"/>
      <c r="T15" s="467"/>
      <c r="U15" s="467"/>
      <c r="V15" s="468"/>
      <c r="W15" s="401" t="s">
        <v>130</v>
      </c>
      <c r="X15" s="402"/>
      <c r="Y15" s="402"/>
      <c r="Z15" s="402"/>
      <c r="AA15" s="402"/>
      <c r="AB15" s="392"/>
      <c r="AC15" s="436">
        <v>25499</v>
      </c>
      <c r="AD15" s="437"/>
      <c r="AE15" s="437"/>
      <c r="AF15" s="437"/>
      <c r="AG15" s="476"/>
      <c r="AH15" s="436">
        <v>28164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15402079</v>
      </c>
      <c r="BO15" s="349"/>
      <c r="BP15" s="349"/>
      <c r="BQ15" s="349"/>
      <c r="BR15" s="349"/>
      <c r="BS15" s="349"/>
      <c r="BT15" s="349"/>
      <c r="BU15" s="350"/>
      <c r="BV15" s="348">
        <v>14979706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v>
      </c>
      <c r="AD16" s="470"/>
      <c r="AE16" s="470"/>
      <c r="AF16" s="470"/>
      <c r="AG16" s="471"/>
      <c r="AH16" s="469">
        <v>38.1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20160572</v>
      </c>
      <c r="BO16" s="386"/>
      <c r="BP16" s="386"/>
      <c r="BQ16" s="386"/>
      <c r="BR16" s="386"/>
      <c r="BS16" s="386"/>
      <c r="BT16" s="386"/>
      <c r="BU16" s="387"/>
      <c r="BV16" s="385">
        <v>19698661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38650</v>
      </c>
      <c r="AD17" s="437"/>
      <c r="AE17" s="437"/>
      <c r="AF17" s="437"/>
      <c r="AG17" s="476"/>
      <c r="AH17" s="436">
        <v>40981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19847940</v>
      </c>
      <c r="BO17" s="386"/>
      <c r="BP17" s="386"/>
      <c r="BQ17" s="386"/>
      <c r="BR17" s="386"/>
      <c r="BS17" s="386"/>
      <c r="BT17" s="386"/>
      <c r="BU17" s="387"/>
      <c r="BV17" s="385">
        <v>19294484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123.58</v>
      </c>
      <c r="M18" s="498"/>
      <c r="N18" s="498"/>
      <c r="O18" s="498"/>
      <c r="P18" s="498"/>
      <c r="Q18" s="498"/>
      <c r="R18" s="499"/>
      <c r="S18" s="499"/>
      <c r="T18" s="499"/>
      <c r="U18" s="499"/>
      <c r="V18" s="500"/>
      <c r="W18" s="403"/>
      <c r="X18" s="404"/>
      <c r="Y18" s="404"/>
      <c r="Z18" s="404"/>
      <c r="AA18" s="404"/>
      <c r="AB18" s="395"/>
      <c r="AC18" s="501">
        <v>57.7</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26428335</v>
      </c>
      <c r="BO18" s="386"/>
      <c r="BP18" s="386"/>
      <c r="BQ18" s="386"/>
      <c r="BR18" s="386"/>
      <c r="BS18" s="386"/>
      <c r="BT18" s="386"/>
      <c r="BU18" s="387"/>
      <c r="BV18" s="385">
        <v>26293640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1157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32947623</v>
      </c>
      <c r="BO19" s="386"/>
      <c r="BP19" s="386"/>
      <c r="BQ19" s="386"/>
      <c r="BR19" s="386"/>
      <c r="BS19" s="386"/>
      <c r="BT19" s="386"/>
      <c r="BU19" s="387"/>
      <c r="BV19" s="385">
        <v>32355378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50465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61240476</v>
      </c>
      <c r="BO23" s="386"/>
      <c r="BP23" s="386"/>
      <c r="BQ23" s="386"/>
      <c r="BR23" s="386"/>
      <c r="BS23" s="386"/>
      <c r="BT23" s="386"/>
      <c r="BU23" s="387"/>
      <c r="BV23" s="385">
        <v>59477984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9700</v>
      </c>
      <c r="R24" s="437"/>
      <c r="S24" s="437"/>
      <c r="T24" s="437"/>
      <c r="U24" s="437"/>
      <c r="V24" s="476"/>
      <c r="W24" s="531"/>
      <c r="X24" s="519"/>
      <c r="Y24" s="520"/>
      <c r="Z24" s="435" t="s">
        <v>153</v>
      </c>
      <c r="AA24" s="415"/>
      <c r="AB24" s="415"/>
      <c r="AC24" s="415"/>
      <c r="AD24" s="415"/>
      <c r="AE24" s="415"/>
      <c r="AF24" s="415"/>
      <c r="AG24" s="416"/>
      <c r="AH24" s="436">
        <v>769</v>
      </c>
      <c r="AI24" s="437"/>
      <c r="AJ24" s="437"/>
      <c r="AK24" s="437"/>
      <c r="AL24" s="476"/>
      <c r="AM24" s="436">
        <v>2440037</v>
      </c>
      <c r="AN24" s="437"/>
      <c r="AO24" s="437"/>
      <c r="AP24" s="437"/>
      <c r="AQ24" s="437"/>
      <c r="AR24" s="476"/>
      <c r="AS24" s="436">
        <v>3173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37593953</v>
      </c>
      <c r="BO24" s="386"/>
      <c r="BP24" s="386"/>
      <c r="BQ24" s="386"/>
      <c r="BR24" s="386"/>
      <c r="BS24" s="386"/>
      <c r="BT24" s="386"/>
      <c r="BU24" s="387"/>
      <c r="BV24" s="385">
        <v>35189444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7700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5628868</v>
      </c>
      <c r="BO25" s="349"/>
      <c r="BP25" s="349"/>
      <c r="BQ25" s="349"/>
      <c r="BR25" s="349"/>
      <c r="BS25" s="349"/>
      <c r="BT25" s="349"/>
      <c r="BU25" s="350"/>
      <c r="BV25" s="348">
        <v>4626768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6570</v>
      </c>
      <c r="R26" s="437"/>
      <c r="S26" s="437"/>
      <c r="T26" s="437"/>
      <c r="U26" s="437"/>
      <c r="V26" s="476"/>
      <c r="W26" s="531"/>
      <c r="X26" s="519"/>
      <c r="Y26" s="520"/>
      <c r="Z26" s="435" t="s">
        <v>159</v>
      </c>
      <c r="AA26" s="539"/>
      <c r="AB26" s="539"/>
      <c r="AC26" s="539"/>
      <c r="AD26" s="539"/>
      <c r="AE26" s="539"/>
      <c r="AF26" s="539"/>
      <c r="AG26" s="540"/>
      <c r="AH26" s="436">
        <v>31</v>
      </c>
      <c r="AI26" s="437"/>
      <c r="AJ26" s="437"/>
      <c r="AK26" s="437"/>
      <c r="AL26" s="476"/>
      <c r="AM26" s="436">
        <v>92814</v>
      </c>
      <c r="AN26" s="437"/>
      <c r="AO26" s="437"/>
      <c r="AP26" s="437"/>
      <c r="AQ26" s="437"/>
      <c r="AR26" s="476"/>
      <c r="AS26" s="436">
        <v>2994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5000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705118</v>
      </c>
      <c r="BO27" s="553"/>
      <c r="BP27" s="553"/>
      <c r="BQ27" s="553"/>
      <c r="BR27" s="553"/>
      <c r="BS27" s="553"/>
      <c r="BT27" s="553"/>
      <c r="BU27" s="554"/>
      <c r="BV27" s="552">
        <v>705036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2690950</v>
      </c>
      <c r="BO28" s="349"/>
      <c r="BP28" s="349"/>
      <c r="BQ28" s="349"/>
      <c r="BR28" s="349"/>
      <c r="BS28" s="349"/>
      <c r="BT28" s="349"/>
      <c r="BU28" s="350"/>
      <c r="BV28" s="348">
        <v>1890363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4000</v>
      </c>
      <c r="R29" s="437"/>
      <c r="S29" s="437"/>
      <c r="T29" s="437"/>
      <c r="U29" s="437"/>
      <c r="V29" s="476"/>
      <c r="W29" s="531"/>
      <c r="X29" s="519"/>
      <c r="Y29" s="520"/>
      <c r="Z29" s="435" t="s">
        <v>169</v>
      </c>
      <c r="AA29" s="415"/>
      <c r="AB29" s="415"/>
      <c r="AC29" s="415"/>
      <c r="AD29" s="415"/>
      <c r="AE29" s="415"/>
      <c r="AF29" s="415"/>
      <c r="AG29" s="416"/>
      <c r="AH29" s="436">
        <v>769</v>
      </c>
      <c r="AI29" s="437"/>
      <c r="AJ29" s="437"/>
      <c r="AK29" s="437"/>
      <c r="AL29" s="476"/>
      <c r="AM29" s="436">
        <v>2440037</v>
      </c>
      <c r="AN29" s="437"/>
      <c r="AO29" s="437"/>
      <c r="AP29" s="437"/>
      <c r="AQ29" s="437"/>
      <c r="AR29" s="476"/>
      <c r="AS29" s="436">
        <v>3173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697884</v>
      </c>
      <c r="BO29" s="386"/>
      <c r="BP29" s="386"/>
      <c r="BQ29" s="386"/>
      <c r="BR29" s="386"/>
      <c r="BS29" s="386"/>
      <c r="BT29" s="386"/>
      <c r="BU29" s="387"/>
      <c r="BV29" s="385">
        <v>729240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3331121</v>
      </c>
      <c r="BO30" s="553"/>
      <c r="BP30" s="553"/>
      <c r="BQ30" s="553"/>
      <c r="BR30" s="553"/>
      <c r="BS30" s="553"/>
      <c r="BT30" s="553"/>
      <c r="BU30" s="554"/>
      <c r="BV30" s="552">
        <v>3384598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古河市国民健康保険特別会計（事業勘定）</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IF('各会計、関係団体の財政状況及び健全化判断比率'!B33="","",'各会計、関係団体の財政状況及び健全化判断比率'!B33)</f>
        <v>古河市水道事業会計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IF('各会計、関係団体の財政状況及び健全化判断比率'!B34="","",'各会計、関係団体の財政状況及び健全化判断比率'!B34)</f>
        <v>古河市公共下水道事業特別会計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古河市情報センター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古河市古河福祉の森診療所特別会計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古河市国民健康保険特別会計（直診勘定）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IF('各会計、関係団体の財政状況及び健全化判断比率'!B35="","",'各会計、関係団体の財政状況及び健全化判断比率'!B35)</f>
        <v>古河市農業集落排水事業特別会計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古河市地域振興公社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古河市古河駅東部土地区画整理事業特別会計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古河市介護保険特別会計（保険事業勘定）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IF('各会計、関係団体の財政状況及び健全化判断比率'!B36="","",'各会計、関係団体の財政状況及び健全化判断比率'!B36)</f>
        <v>古河市ゴルフ場事業特別会計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古河市片田南西部土地区画整理事業特別会計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古河市介護保険特別会計（介護サービス事業勘定）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古河市公共用地先行取得特別会計</v>
      </c>
      <c r="F38" s="565"/>
      <c r="G38" s="565"/>
      <c r="H38" s="565"/>
      <c r="I38" s="565"/>
      <c r="J38" s="565"/>
      <c r="K38" s="565"/>
      <c r="L38" s="565"/>
      <c r="M38" s="565"/>
      <c r="N38" s="565"/>
      <c r="O38" s="565"/>
      <c r="P38" s="565"/>
      <c r="Q38" s="565"/>
      <c r="R38" s="565"/>
      <c r="S38" s="565"/>
      <c r="T38" s="165"/>
      <c r="U38" s="564">
        <f t="shared" si="4"/>
        <v>10</v>
      </c>
      <c r="V38" s="564"/>
      <c r="W38" s="565" t="str">
        <f>IF('各会計、関係団体の財政状況及び健全化判断比率'!B32="","",'各会計、関係団体の財政状況及び健全化判断比率'!B32)</f>
        <v>古河市後期高齢者医療特別会計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茨城県後期高齢者医療広域連合（後期高齢者医療特別会計）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清水ヶ丘診療所事務組合（国民健康保険事業）</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さしま環境管理事務組合（一般会計）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さしま環境管理事務組合（清水ヶ丘整地霊園管理事業特別会計）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さしま環境管理事務組合（ごみ処理施設建設用地取得特別会計）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茨城西南地方広域市町村圏事務組合（一般会計）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43896</v>
      </c>
      <c r="J41" s="83">
        <v>53157</v>
      </c>
      <c r="K41" s="83">
        <v>56913</v>
      </c>
      <c r="L41" s="83">
        <v>61119</v>
      </c>
      <c r="M41" s="84">
        <v>62928</v>
      </c>
    </row>
    <row r="42" spans="2:13" ht="27.75" customHeight="1">
      <c r="B42" s="1169"/>
      <c r="C42" s="1170"/>
      <c r="D42" s="85"/>
      <c r="E42" s="1175" t="s">
        <v>26</v>
      </c>
      <c r="F42" s="1175"/>
      <c r="G42" s="1175"/>
      <c r="H42" s="1176"/>
      <c r="I42" s="86">
        <v>809</v>
      </c>
      <c r="J42" s="87">
        <v>683</v>
      </c>
      <c r="K42" s="87">
        <v>559</v>
      </c>
      <c r="L42" s="87">
        <v>475</v>
      </c>
      <c r="M42" s="88">
        <v>421</v>
      </c>
    </row>
    <row r="43" spans="2:13" ht="27.75" customHeight="1">
      <c r="B43" s="1169"/>
      <c r="C43" s="1170"/>
      <c r="D43" s="85"/>
      <c r="E43" s="1175" t="s">
        <v>27</v>
      </c>
      <c r="F43" s="1175"/>
      <c r="G43" s="1175"/>
      <c r="H43" s="1176"/>
      <c r="I43" s="86">
        <v>21912</v>
      </c>
      <c r="J43" s="87">
        <v>21214</v>
      </c>
      <c r="K43" s="87">
        <v>20892</v>
      </c>
      <c r="L43" s="87">
        <v>19956</v>
      </c>
      <c r="M43" s="88">
        <v>19467</v>
      </c>
    </row>
    <row r="44" spans="2:13" ht="27.75" customHeight="1">
      <c r="B44" s="1169"/>
      <c r="C44" s="1170"/>
      <c r="D44" s="85"/>
      <c r="E44" s="1175" t="s">
        <v>28</v>
      </c>
      <c r="F44" s="1175"/>
      <c r="G44" s="1175"/>
      <c r="H44" s="1176"/>
      <c r="I44" s="86">
        <v>2407</v>
      </c>
      <c r="J44" s="87">
        <v>3002</v>
      </c>
      <c r="K44" s="87">
        <v>2654</v>
      </c>
      <c r="L44" s="87">
        <v>2651</v>
      </c>
      <c r="M44" s="88">
        <v>2480</v>
      </c>
    </row>
    <row r="45" spans="2:13" ht="27.75" customHeight="1">
      <c r="B45" s="1169"/>
      <c r="C45" s="1170"/>
      <c r="D45" s="85"/>
      <c r="E45" s="1175" t="s">
        <v>29</v>
      </c>
      <c r="F45" s="1175"/>
      <c r="G45" s="1175"/>
      <c r="H45" s="1176"/>
      <c r="I45" s="86">
        <v>8583</v>
      </c>
      <c r="J45" s="87">
        <v>8603</v>
      </c>
      <c r="K45" s="87">
        <v>8301</v>
      </c>
      <c r="L45" s="87">
        <v>8013</v>
      </c>
      <c r="M45" s="88">
        <v>7605</v>
      </c>
    </row>
    <row r="46" spans="2:13" ht="27.75" customHeight="1">
      <c r="B46" s="1169"/>
      <c r="C46" s="1170"/>
      <c r="D46" s="85"/>
      <c r="E46" s="1175" t="s">
        <v>30</v>
      </c>
      <c r="F46" s="1175"/>
      <c r="G46" s="1175"/>
      <c r="H46" s="1176"/>
      <c r="I46" s="86">
        <v>4637</v>
      </c>
      <c r="J46" s="87">
        <v>28</v>
      </c>
      <c r="K46" s="87">
        <v>24</v>
      </c>
      <c r="L46" s="87">
        <v>22</v>
      </c>
      <c r="M46" s="88">
        <v>17</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1559</v>
      </c>
      <c r="J49" s="87">
        <v>2889</v>
      </c>
      <c r="K49" s="87">
        <v>2664</v>
      </c>
      <c r="L49" s="87">
        <v>3772</v>
      </c>
      <c r="M49" s="88">
        <v>4704</v>
      </c>
    </row>
    <row r="50" spans="2:13" ht="27.75" customHeight="1">
      <c r="B50" s="1169"/>
      <c r="C50" s="1170"/>
      <c r="D50" s="85"/>
      <c r="E50" s="1175" t="s">
        <v>35</v>
      </c>
      <c r="F50" s="1175"/>
      <c r="G50" s="1175"/>
      <c r="H50" s="1176"/>
      <c r="I50" s="86">
        <v>5181</v>
      </c>
      <c r="J50" s="87">
        <v>6694</v>
      </c>
      <c r="K50" s="87">
        <v>4526</v>
      </c>
      <c r="L50" s="87">
        <v>5238</v>
      </c>
      <c r="M50" s="88">
        <v>5427</v>
      </c>
    </row>
    <row r="51" spans="2:13" ht="27.75" customHeight="1">
      <c r="B51" s="1171"/>
      <c r="C51" s="1172"/>
      <c r="D51" s="85"/>
      <c r="E51" s="1175" t="s">
        <v>36</v>
      </c>
      <c r="F51" s="1175"/>
      <c r="G51" s="1175"/>
      <c r="H51" s="1176"/>
      <c r="I51" s="86">
        <v>45116</v>
      </c>
      <c r="J51" s="87">
        <v>48471</v>
      </c>
      <c r="K51" s="87">
        <v>51002</v>
      </c>
      <c r="L51" s="87">
        <v>54785</v>
      </c>
      <c r="M51" s="88">
        <v>56485</v>
      </c>
    </row>
    <row r="52" spans="2:13" ht="27.75" customHeight="1" thickBot="1">
      <c r="B52" s="1179" t="s">
        <v>37</v>
      </c>
      <c r="C52" s="1180"/>
      <c r="D52" s="90"/>
      <c r="E52" s="1181" t="s">
        <v>38</v>
      </c>
      <c r="F52" s="1181"/>
      <c r="G52" s="1181"/>
      <c r="H52" s="1182"/>
      <c r="I52" s="91">
        <v>30388</v>
      </c>
      <c r="J52" s="92">
        <v>28633</v>
      </c>
      <c r="K52" s="92">
        <v>31150</v>
      </c>
      <c r="L52" s="92">
        <v>28441</v>
      </c>
      <c r="M52" s="93">
        <v>26302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56333</v>
      </c>
      <c r="E3" s="116"/>
      <c r="F3" s="117">
        <v>53925</v>
      </c>
      <c r="G3" s="118"/>
      <c r="H3" s="119"/>
    </row>
    <row r="4" spans="1:8">
      <c r="A4" s="120"/>
      <c r="B4" s="121"/>
      <c r="C4" s="122"/>
      <c r="D4" s="123">
        <v>38318</v>
      </c>
      <c r="E4" s="124"/>
      <c r="F4" s="125">
        <v>34260</v>
      </c>
      <c r="G4" s="126"/>
      <c r="H4" s="127"/>
    </row>
    <row r="5" spans="1:8">
      <c r="A5" s="108" t="s">
        <v>514</v>
      </c>
      <c r="B5" s="113"/>
      <c r="C5" s="114"/>
      <c r="D5" s="115">
        <v>55927</v>
      </c>
      <c r="E5" s="116"/>
      <c r="F5" s="117">
        <v>51263</v>
      </c>
      <c r="G5" s="118"/>
      <c r="H5" s="119"/>
    </row>
    <row r="6" spans="1:8">
      <c r="A6" s="120"/>
      <c r="B6" s="121"/>
      <c r="C6" s="122"/>
      <c r="D6" s="123">
        <v>34528</v>
      </c>
      <c r="E6" s="124"/>
      <c r="F6" s="125">
        <v>29061</v>
      </c>
      <c r="G6" s="126"/>
      <c r="H6" s="127"/>
    </row>
    <row r="7" spans="1:8">
      <c r="A7" s="108" t="s">
        <v>515</v>
      </c>
      <c r="B7" s="113"/>
      <c r="C7" s="114"/>
      <c r="D7" s="115">
        <v>54852</v>
      </c>
      <c r="E7" s="116"/>
      <c r="F7" s="117">
        <v>50671</v>
      </c>
      <c r="G7" s="118"/>
      <c r="H7" s="119"/>
    </row>
    <row r="8" spans="1:8">
      <c r="A8" s="120"/>
      <c r="B8" s="121"/>
      <c r="C8" s="122"/>
      <c r="D8" s="123">
        <v>35570</v>
      </c>
      <c r="E8" s="124"/>
      <c r="F8" s="125">
        <v>30499</v>
      </c>
      <c r="G8" s="126"/>
      <c r="H8" s="127"/>
    </row>
    <row r="9" spans="1:8">
      <c r="A9" s="108" t="s">
        <v>516</v>
      </c>
      <c r="B9" s="113"/>
      <c r="C9" s="114"/>
      <c r="D9" s="115">
        <v>52698</v>
      </c>
      <c r="E9" s="116"/>
      <c r="F9" s="117">
        <v>57996</v>
      </c>
      <c r="G9" s="118"/>
      <c r="H9" s="119"/>
    </row>
    <row r="10" spans="1:8">
      <c r="A10" s="120"/>
      <c r="B10" s="121"/>
      <c r="C10" s="122"/>
      <c r="D10" s="123">
        <v>39479</v>
      </c>
      <c r="E10" s="124"/>
      <c r="F10" s="125">
        <v>32288</v>
      </c>
      <c r="G10" s="126"/>
      <c r="H10" s="127"/>
    </row>
    <row r="11" spans="1:8">
      <c r="A11" s="108" t="s">
        <v>517</v>
      </c>
      <c r="B11" s="113"/>
      <c r="C11" s="114"/>
      <c r="D11" s="115">
        <v>42822</v>
      </c>
      <c r="E11" s="116"/>
      <c r="F11" s="117">
        <v>64620</v>
      </c>
      <c r="G11" s="118"/>
      <c r="H11" s="119"/>
    </row>
    <row r="12" spans="1:8">
      <c r="A12" s="120"/>
      <c r="B12" s="121"/>
      <c r="C12" s="128"/>
      <c r="D12" s="123">
        <v>29631</v>
      </c>
      <c r="E12" s="124"/>
      <c r="F12" s="125">
        <v>37260</v>
      </c>
      <c r="G12" s="126"/>
      <c r="H12" s="127"/>
    </row>
    <row r="13" spans="1:8">
      <c r="A13" s="108"/>
      <c r="B13" s="113"/>
      <c r="C13" s="129"/>
      <c r="D13" s="130">
        <v>52526</v>
      </c>
      <c r="E13" s="131"/>
      <c r="F13" s="132">
        <v>55695</v>
      </c>
      <c r="G13" s="133"/>
      <c r="H13" s="119"/>
    </row>
    <row r="14" spans="1:8">
      <c r="A14" s="120"/>
      <c r="B14" s="121"/>
      <c r="C14" s="122"/>
      <c r="D14" s="123">
        <v>35505</v>
      </c>
      <c r="E14" s="124"/>
      <c r="F14" s="125">
        <v>32674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4.58</v>
      </c>
      <c r="C19" s="134">
        <f>ROUND(VALUE(SUBSTITUTE(実質収支比率等に係る経年分析!G$48,"▲","-")),2)</f>
        <v>3.3</v>
      </c>
      <c r="D19" s="134">
        <f>ROUND(VALUE(SUBSTITUTE(実質収支比率等に係る経年分析!H$48,"▲","-")),2)</f>
        <v>4.43</v>
      </c>
      <c r="E19" s="134">
        <f>ROUND(VALUE(SUBSTITUTE(実質収支比率等に係る経年分析!I$48,"▲","-")),2)</f>
        <v>3.64</v>
      </c>
      <c r="F19" s="134">
        <f>ROUND(VALUE(SUBSTITUTE(実質収支比率等に係る経年分析!J$48,"▲","-")),2)</f>
        <v>4.7699999999999996</v>
      </c>
    </row>
    <row r="20" spans="1:11">
      <c r="A20" s="134" t="s">
        <v>43</v>
      </c>
      <c r="B20" s="134">
        <f>ROUND(VALUE(SUBSTITUTE(実質収支比率等に係る経年分析!F$47,"▲","-")),2)</f>
        <v>2.68</v>
      </c>
      <c r="C20" s="134">
        <f>ROUND(VALUE(SUBSTITUTE(実質収支比率等に係る経年分析!G$47,"▲","-")),2)</f>
        <v>7.34</v>
      </c>
      <c r="D20" s="134">
        <f>ROUND(VALUE(SUBSTITUTE(実質収支比率等に係る経年分析!H$47,"▲","-")),2)</f>
        <v>5.5</v>
      </c>
      <c r="E20" s="134">
        <f>ROUND(VALUE(SUBSTITUTE(実質収支比率等に係る経年分析!I$47,"▲","-")),2)</f>
        <v>6.63</v>
      </c>
      <c r="F20" s="134">
        <f>ROUND(VALUE(SUBSTITUTE(実質収支比率等に係る経年分析!J$47,"▲","-")),2)</f>
        <v>9.1999999999999993</v>
      </c>
    </row>
    <row r="21" spans="1:11">
      <c r="A21" s="134" t="s">
        <v>44</v>
      </c>
      <c r="B21" s="134">
        <f>IF(ISNUMBER(VALUE(SUBSTITUTE(実質収支比率等に係る経年分析!F$49,"▲","-"))),ROUND(VALUE(SUBSTITUTE(実質収支比率等に係る経年分析!F$49,"▲","-")),2),NA())</f>
        <v>2.78</v>
      </c>
      <c r="C21" s="134">
        <f>IF(ISNUMBER(VALUE(SUBSTITUTE(実質収支比率等に係る経年分析!G$49,"▲","-"))),ROUND(VALUE(SUBSTITUTE(実質収支比率等に係る経年分析!G$49,"▲","-")),2),NA())</f>
        <v>3.7</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0.47</v>
      </c>
      <c r="F21" s="134">
        <f>IF(ISNUMBER(VALUE(SUBSTITUTE(実質収支比率等に係る経年分析!J$49,"▲","-"))),ROUND(VALUE(SUBSTITUTE(実質収支比率等に係る経年分析!J$49,"▲","-")),2),NA())</f>
        <v>3.96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古河市ゴルフ場事業特別会計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古河市古河駅東部土地区画整理事業特別会計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古河市農業集落排水事業特別会計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古河市公共下水道事業特別会計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古河市国民健康保険特別会計（事業勘定）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古河市介護保険特別会計（保険事業勘定）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v>
      </c>
    </row>
    <row r="36" spans="1:16">
      <c r="A36" s="135" t="str">
        <f>IF(連結実質赤字比率に係る赤字・黒字の構成分析!C$34="",NA(),連結実質赤字比率に係る赤字・黒字の構成分析!C$34)</f>
        <v>古河市水道事業会計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4061</v>
      </c>
      <c r="E42" s="136"/>
      <c r="F42" s="136"/>
      <c r="G42" s="136">
        <f>'実質公債費比率（分子）の構造'!L$52</f>
        <v>4680</v>
      </c>
      <c r="H42" s="136"/>
      <c r="I42" s="136"/>
      <c r="J42" s="136">
        <f>'実質公債費比率（分子）の構造'!M$52</f>
        <v>4841</v>
      </c>
      <c r="K42" s="136"/>
      <c r="L42" s="136"/>
      <c r="M42" s="136">
        <f>'実質公債費比率（分子）の構造'!N$52</f>
        <v>5105</v>
      </c>
      <c r="N42" s="136"/>
      <c r="O42" s="136"/>
      <c r="P42" s="136">
        <f>'実質公債費比率（分子）の構造'!O$52</f>
        <v>5569</v>
      </c>
    </row>
    <row r="43" spans="1:16">
      <c r="A43" s="136" t="s">
        <v>52</v>
      </c>
      <c r="B43" s="136">
        <f>'実質公債費比率（分子）の構造'!K$51</f>
        <v>27</v>
      </c>
      <c r="C43" s="136"/>
      <c r="D43" s="136"/>
      <c r="E43" s="136">
        <f>'実質公債費比率（分子）の構造'!L$51</f>
        <v>22</v>
      </c>
      <c r="F43" s="136"/>
      <c r="G43" s="136"/>
      <c r="H43" s="136">
        <f>'実質公債費比率（分子）の構造'!M$51</f>
        <v>3</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252</v>
      </c>
      <c r="C44" s="136"/>
      <c r="D44" s="136"/>
      <c r="E44" s="136">
        <f>'実質公債費比率（分子）の構造'!L$50</f>
        <v>235</v>
      </c>
      <c r="F44" s="136"/>
      <c r="G44" s="136"/>
      <c r="H44" s="136">
        <f>'実質公債費比率（分子）の構造'!M$50</f>
        <v>172</v>
      </c>
      <c r="I44" s="136"/>
      <c r="J44" s="136"/>
      <c r="K44" s="136">
        <f>'実質公債費比率（分子）の構造'!N$50</f>
        <v>91</v>
      </c>
      <c r="L44" s="136"/>
      <c r="M44" s="136"/>
      <c r="N44" s="136">
        <f>'実質公債費比率（分子）の構造'!O$50</f>
        <v>58</v>
      </c>
      <c r="O44" s="136"/>
      <c r="P44" s="136"/>
    </row>
    <row r="45" spans="1:16">
      <c r="A45" s="136" t="s">
        <v>54</v>
      </c>
      <c r="B45" s="136">
        <f>'実質公債費比率（分子）の構造'!K$49</f>
        <v>222</v>
      </c>
      <c r="C45" s="136"/>
      <c r="D45" s="136"/>
      <c r="E45" s="136">
        <f>'実質公債費比率（分子）の構造'!L$49</f>
        <v>381</v>
      </c>
      <c r="F45" s="136"/>
      <c r="G45" s="136"/>
      <c r="H45" s="136">
        <f>'実質公債費比率（分子）の構造'!M$49</f>
        <v>452</v>
      </c>
      <c r="I45" s="136"/>
      <c r="J45" s="136"/>
      <c r="K45" s="136">
        <f>'実質公債費比率（分子）の構造'!N$49</f>
        <v>442</v>
      </c>
      <c r="L45" s="136"/>
      <c r="M45" s="136"/>
      <c r="N45" s="136">
        <f>'実質公債費比率（分子）の構造'!O$49</f>
        <v>418</v>
      </c>
      <c r="O45" s="136"/>
      <c r="P45" s="136"/>
    </row>
    <row r="46" spans="1:16">
      <c r="A46" s="136" t="s">
        <v>55</v>
      </c>
      <c r="B46" s="136">
        <f>'実質公債費比率（分子）の構造'!K$48</f>
        <v>2044</v>
      </c>
      <c r="C46" s="136"/>
      <c r="D46" s="136"/>
      <c r="E46" s="136">
        <f>'実質公債費比率（分子）の構造'!L$48</f>
        <v>1958</v>
      </c>
      <c r="F46" s="136"/>
      <c r="G46" s="136"/>
      <c r="H46" s="136">
        <f>'実質公債費比率（分子）の構造'!M$48</f>
        <v>1929</v>
      </c>
      <c r="I46" s="136"/>
      <c r="J46" s="136"/>
      <c r="K46" s="136">
        <f>'実質公債費比率（分子）の構造'!N$48</f>
        <v>1782</v>
      </c>
      <c r="L46" s="136"/>
      <c r="M46" s="136"/>
      <c r="N46" s="136">
        <f>'実質公債費比率（分子）の構造'!O$48</f>
        <v>1859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3869</v>
      </c>
      <c r="C49" s="136"/>
      <c r="D49" s="136"/>
      <c r="E49" s="136">
        <f>'実質公債費比率（分子）の構造'!L$45</f>
        <v>4529</v>
      </c>
      <c r="F49" s="136"/>
      <c r="G49" s="136"/>
      <c r="H49" s="136">
        <f>'実質公債費比率（分子）の構造'!M$45</f>
        <v>4902</v>
      </c>
      <c r="I49" s="136"/>
      <c r="J49" s="136"/>
      <c r="K49" s="136">
        <f>'実質公債費比率（分子）の構造'!N$45</f>
        <v>4987</v>
      </c>
      <c r="L49" s="136"/>
      <c r="M49" s="136"/>
      <c r="N49" s="136">
        <f>'実質公債費比率（分子）の構造'!O$45</f>
        <v>5526</v>
      </c>
      <c r="O49" s="136"/>
      <c r="P49" s="136"/>
    </row>
    <row r="50" spans="1:16">
      <c r="A50" s="136" t="s">
        <v>59</v>
      </c>
      <c r="B50" s="136" t="e">
        <f>NA()</f>
        <v>#N/A</v>
      </c>
      <c r="C50" s="136">
        <f>IF(ISNUMBER('実質公債費比率（分子）の構造'!K$53),'実質公債費比率（分子）の構造'!K$53,NA())</f>
        <v>2353</v>
      </c>
      <c r="D50" s="136" t="e">
        <f>NA()</f>
        <v>#N/A</v>
      </c>
      <c r="E50" s="136" t="e">
        <f>NA()</f>
        <v>#N/A</v>
      </c>
      <c r="F50" s="136">
        <f>IF(ISNUMBER('実質公債費比率（分子）の構造'!L$53),'実質公債費比率（分子）の構造'!L$53,NA())</f>
        <v>2445</v>
      </c>
      <c r="G50" s="136" t="e">
        <f>NA()</f>
        <v>#N/A</v>
      </c>
      <c r="H50" s="136" t="e">
        <f>NA()</f>
        <v>#N/A</v>
      </c>
      <c r="I50" s="136">
        <f>IF(ISNUMBER('実質公債費比率（分子）の構造'!M$53),'実質公債費比率（分子）の構造'!M$53,NA())</f>
        <v>2617</v>
      </c>
      <c r="J50" s="136" t="e">
        <f>NA()</f>
        <v>#N/A</v>
      </c>
      <c r="K50" s="136" t="e">
        <f>NA()</f>
        <v>#N/A</v>
      </c>
      <c r="L50" s="136">
        <f>IF(ISNUMBER('実質公債費比率（分子）の構造'!N$53),'実質公債費比率（分子）の構造'!N$53,NA())</f>
        <v>2198</v>
      </c>
      <c r="M50" s="136" t="e">
        <f>NA()</f>
        <v>#N/A</v>
      </c>
      <c r="N50" s="136" t="e">
        <f>NA()</f>
        <v>#N/A</v>
      </c>
      <c r="O50" s="136">
        <f>IF(ISNUMBER('実質公債費比率（分子）の構造'!O$53),'実質公債費比率（分子）の構造'!O$53,NA())</f>
        <v>2293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45116</v>
      </c>
      <c r="E56" s="135"/>
      <c r="F56" s="135"/>
      <c r="G56" s="135">
        <f>'将来負担比率（分子）の構造'!J$51</f>
        <v>48471</v>
      </c>
      <c r="H56" s="135"/>
      <c r="I56" s="135"/>
      <c r="J56" s="135">
        <f>'将来負担比率（分子）の構造'!K$51</f>
        <v>51002</v>
      </c>
      <c r="K56" s="135"/>
      <c r="L56" s="135"/>
      <c r="M56" s="135">
        <f>'将来負担比率（分子）の構造'!L$51</f>
        <v>54785</v>
      </c>
      <c r="N56" s="135"/>
      <c r="O56" s="135"/>
      <c r="P56" s="135">
        <f>'将来負担比率（分子）の構造'!M$51</f>
        <v>56485</v>
      </c>
    </row>
    <row r="57" spans="1:16">
      <c r="A57" s="135" t="s">
        <v>35</v>
      </c>
      <c r="B57" s="135"/>
      <c r="C57" s="135"/>
      <c r="D57" s="135">
        <f>'将来負担比率（分子）の構造'!I$50</f>
        <v>5181</v>
      </c>
      <c r="E57" s="135"/>
      <c r="F57" s="135"/>
      <c r="G57" s="135">
        <f>'将来負担比率（分子）の構造'!J$50</f>
        <v>6694</v>
      </c>
      <c r="H57" s="135"/>
      <c r="I57" s="135"/>
      <c r="J57" s="135">
        <f>'将来負担比率（分子）の構造'!K$50</f>
        <v>4526</v>
      </c>
      <c r="K57" s="135"/>
      <c r="L57" s="135"/>
      <c r="M57" s="135">
        <f>'将来負担比率（分子）の構造'!L$50</f>
        <v>5238</v>
      </c>
      <c r="N57" s="135"/>
      <c r="O57" s="135"/>
      <c r="P57" s="135">
        <f>'将来負担比率（分子）の構造'!M$50</f>
        <v>5427</v>
      </c>
    </row>
    <row r="58" spans="1:16">
      <c r="A58" s="135" t="s">
        <v>34</v>
      </c>
      <c r="B58" s="135"/>
      <c r="C58" s="135"/>
      <c r="D58" s="135">
        <f>'将来負担比率（分子）の構造'!I$49</f>
        <v>1559</v>
      </c>
      <c r="E58" s="135"/>
      <c r="F58" s="135"/>
      <c r="G58" s="135">
        <f>'将来負担比率（分子）の構造'!J$49</f>
        <v>2889</v>
      </c>
      <c r="H58" s="135"/>
      <c r="I58" s="135"/>
      <c r="J58" s="135">
        <f>'将来負担比率（分子）の構造'!K$49</f>
        <v>2664</v>
      </c>
      <c r="K58" s="135"/>
      <c r="L58" s="135"/>
      <c r="M58" s="135">
        <f>'将来負担比率（分子）の構造'!L$49</f>
        <v>3772</v>
      </c>
      <c r="N58" s="135"/>
      <c r="O58" s="135"/>
      <c r="P58" s="135">
        <f>'将来負担比率（分子）の構造'!M$49</f>
        <v>4704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4637</v>
      </c>
      <c r="C61" s="135"/>
      <c r="D61" s="135"/>
      <c r="E61" s="135">
        <f>'将来負担比率（分子）の構造'!J$46</f>
        <v>28</v>
      </c>
      <c r="F61" s="135"/>
      <c r="G61" s="135"/>
      <c r="H61" s="135">
        <f>'将来負担比率（分子）の構造'!K$46</f>
        <v>24</v>
      </c>
      <c r="I61" s="135"/>
      <c r="J61" s="135"/>
      <c r="K61" s="135">
        <f>'将来負担比率（分子）の構造'!L$46</f>
        <v>22</v>
      </c>
      <c r="L61" s="135"/>
      <c r="M61" s="135"/>
      <c r="N61" s="135">
        <f>'将来負担比率（分子）の構造'!M$46</f>
        <v>17</v>
      </c>
      <c r="O61" s="135"/>
      <c r="P61" s="135"/>
    </row>
    <row r="62" spans="1:16">
      <c r="A62" s="135" t="s">
        <v>29</v>
      </c>
      <c r="B62" s="135">
        <f>'将来負担比率（分子）の構造'!I$45</f>
        <v>8583</v>
      </c>
      <c r="C62" s="135"/>
      <c r="D62" s="135"/>
      <c r="E62" s="135">
        <f>'将来負担比率（分子）の構造'!J$45</f>
        <v>8603</v>
      </c>
      <c r="F62" s="135"/>
      <c r="G62" s="135"/>
      <c r="H62" s="135">
        <f>'将来負担比率（分子）の構造'!K$45</f>
        <v>8301</v>
      </c>
      <c r="I62" s="135"/>
      <c r="J62" s="135"/>
      <c r="K62" s="135">
        <f>'将来負担比率（分子）の構造'!L$45</f>
        <v>8013</v>
      </c>
      <c r="L62" s="135"/>
      <c r="M62" s="135"/>
      <c r="N62" s="135">
        <f>'将来負担比率（分子）の構造'!M$45</f>
        <v>7605</v>
      </c>
      <c r="O62" s="135"/>
      <c r="P62" s="135"/>
    </row>
    <row r="63" spans="1:16">
      <c r="A63" s="135" t="s">
        <v>28</v>
      </c>
      <c r="B63" s="135">
        <f>'将来負担比率（分子）の構造'!I$44</f>
        <v>2407</v>
      </c>
      <c r="C63" s="135"/>
      <c r="D63" s="135"/>
      <c r="E63" s="135">
        <f>'将来負担比率（分子）の構造'!J$44</f>
        <v>3002</v>
      </c>
      <c r="F63" s="135"/>
      <c r="G63" s="135"/>
      <c r="H63" s="135">
        <f>'将来負担比率（分子）の構造'!K$44</f>
        <v>2654</v>
      </c>
      <c r="I63" s="135"/>
      <c r="J63" s="135"/>
      <c r="K63" s="135">
        <f>'将来負担比率（分子）の構造'!L$44</f>
        <v>2651</v>
      </c>
      <c r="L63" s="135"/>
      <c r="M63" s="135"/>
      <c r="N63" s="135">
        <f>'将来負担比率（分子）の構造'!M$44</f>
        <v>2480</v>
      </c>
      <c r="O63" s="135"/>
      <c r="P63" s="135"/>
    </row>
    <row r="64" spans="1:16">
      <c r="A64" s="135" t="s">
        <v>27</v>
      </c>
      <c r="B64" s="135">
        <f>'将来負担比率（分子）の構造'!I$43</f>
        <v>21912</v>
      </c>
      <c r="C64" s="135"/>
      <c r="D64" s="135"/>
      <c r="E64" s="135">
        <f>'将来負担比率（分子）の構造'!J$43</f>
        <v>21214</v>
      </c>
      <c r="F64" s="135"/>
      <c r="G64" s="135"/>
      <c r="H64" s="135">
        <f>'将来負担比率（分子）の構造'!K$43</f>
        <v>20892</v>
      </c>
      <c r="I64" s="135"/>
      <c r="J64" s="135"/>
      <c r="K64" s="135">
        <f>'将来負担比率（分子）の構造'!L$43</f>
        <v>19956</v>
      </c>
      <c r="L64" s="135"/>
      <c r="M64" s="135"/>
      <c r="N64" s="135">
        <f>'将来負担比率（分子）の構造'!M$43</f>
        <v>19467</v>
      </c>
      <c r="O64" s="135"/>
      <c r="P64" s="135"/>
    </row>
    <row r="65" spans="1:16">
      <c r="A65" s="135" t="s">
        <v>26</v>
      </c>
      <c r="B65" s="135">
        <f>'将来負担比率（分子）の構造'!I$42</f>
        <v>809</v>
      </c>
      <c r="C65" s="135"/>
      <c r="D65" s="135"/>
      <c r="E65" s="135">
        <f>'将来負担比率（分子）の構造'!J$42</f>
        <v>683</v>
      </c>
      <c r="F65" s="135"/>
      <c r="G65" s="135"/>
      <c r="H65" s="135">
        <f>'将来負担比率（分子）の構造'!K$42</f>
        <v>559</v>
      </c>
      <c r="I65" s="135"/>
      <c r="J65" s="135"/>
      <c r="K65" s="135">
        <f>'将来負担比率（分子）の構造'!L$42</f>
        <v>475</v>
      </c>
      <c r="L65" s="135"/>
      <c r="M65" s="135"/>
      <c r="N65" s="135">
        <f>'将来負担比率（分子）の構造'!M$42</f>
        <v>421</v>
      </c>
      <c r="O65" s="135"/>
      <c r="P65" s="135"/>
    </row>
    <row r="66" spans="1:16">
      <c r="A66" s="135" t="s">
        <v>25</v>
      </c>
      <c r="B66" s="135">
        <f>'将来負担比率（分子）の構造'!I$41</f>
        <v>43896</v>
      </c>
      <c r="C66" s="135"/>
      <c r="D66" s="135"/>
      <c r="E66" s="135">
        <f>'将来負担比率（分子）の構造'!J$41</f>
        <v>53157</v>
      </c>
      <c r="F66" s="135"/>
      <c r="G66" s="135"/>
      <c r="H66" s="135">
        <f>'将来負担比率（分子）の構造'!K$41</f>
        <v>56913</v>
      </c>
      <c r="I66" s="135"/>
      <c r="J66" s="135"/>
      <c r="K66" s="135">
        <f>'将来負担比率（分子）の構造'!L$41</f>
        <v>61119</v>
      </c>
      <c r="L66" s="135"/>
      <c r="M66" s="135"/>
      <c r="N66" s="135">
        <f>'将来負担比率（分子）の構造'!M$41</f>
        <v>62928</v>
      </c>
      <c r="O66" s="135"/>
      <c r="P66" s="135"/>
    </row>
    <row r="67" spans="1:16">
      <c r="A67" s="135" t="s">
        <v>63</v>
      </c>
      <c r="B67" s="135" t="e">
        <f>NA()</f>
        <v>#N/A</v>
      </c>
      <c r="C67" s="135">
        <f>IF(ISNUMBER('将来負担比率（分子）の構造'!I$52), IF('将来負担比率（分子）の構造'!I$52 &lt; 0, 0, '将来負担比率（分子）の構造'!I$52), NA())</f>
        <v>30388</v>
      </c>
      <c r="D67" s="135" t="e">
        <f>NA()</f>
        <v>#N/A</v>
      </c>
      <c r="E67" s="135" t="e">
        <f>NA()</f>
        <v>#N/A</v>
      </c>
      <c r="F67" s="135">
        <f>IF(ISNUMBER('将来負担比率（分子）の構造'!J$52), IF('将来負担比率（分子）の構造'!J$52 &lt; 0, 0, '将来負担比率（分子）の構造'!J$52), NA())</f>
        <v>28633</v>
      </c>
      <c r="G67" s="135" t="e">
        <f>NA()</f>
        <v>#N/A</v>
      </c>
      <c r="H67" s="135" t="e">
        <f>NA()</f>
        <v>#N/A</v>
      </c>
      <c r="I67" s="135">
        <f>IF(ISNUMBER('将来負担比率（分子）の構造'!K$52), IF('将来負担比率（分子）の構造'!K$52 &lt; 0, 0, '将来負担比率（分子）の構造'!K$52), NA())</f>
        <v>31150</v>
      </c>
      <c r="J67" s="135" t="e">
        <f>NA()</f>
        <v>#N/A</v>
      </c>
      <c r="K67" s="135" t="e">
        <f>NA()</f>
        <v>#N/A</v>
      </c>
      <c r="L67" s="135">
        <f>IF(ISNUMBER('将来負担比率（分子）の構造'!L$52), IF('将来負担比率（分子）の構造'!L$52 &lt; 0, 0, '将来負担比率（分子）の構造'!L$52), NA())</f>
        <v>28441</v>
      </c>
      <c r="M67" s="135" t="e">
        <f>NA()</f>
        <v>#N/A</v>
      </c>
      <c r="N67" s="135" t="e">
        <f>NA()</f>
        <v>#N/A</v>
      </c>
      <c r="O67" s="135">
        <f>IF(ISNUMBER('将来負担比率（分子）の構造'!M$52), IF('将来負担比率（分子）の構造'!M$52 &lt; 0, 0, '将来負担比率（分子）の構造'!M$52), NA())</f>
        <v>26302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18854029</v>
      </c>
      <c r="S5" s="581"/>
      <c r="T5" s="581"/>
      <c r="U5" s="581"/>
      <c r="V5" s="581"/>
      <c r="W5" s="581"/>
      <c r="X5" s="581"/>
      <c r="Y5" s="582"/>
      <c r="Z5" s="583">
        <v>38.799999999999997</v>
      </c>
      <c r="AA5" s="583"/>
      <c r="AB5" s="583"/>
      <c r="AC5" s="583"/>
      <c r="AD5" s="584">
        <v>17824094</v>
      </c>
      <c r="AE5" s="584"/>
      <c r="AF5" s="584"/>
      <c r="AG5" s="584"/>
      <c r="AH5" s="584"/>
      <c r="AI5" s="584"/>
      <c r="AJ5" s="584"/>
      <c r="AK5" s="584"/>
      <c r="AL5" s="585">
        <v>66.8</v>
      </c>
      <c r="AM5" s="586"/>
      <c r="AN5" s="586"/>
      <c r="AO5" s="587"/>
      <c r="AP5" s="577" t="s">
        <v>207</v>
      </c>
      <c r="AQ5" s="578"/>
      <c r="AR5" s="578"/>
      <c r="AS5" s="578"/>
      <c r="AT5" s="578"/>
      <c r="AU5" s="578"/>
      <c r="AV5" s="578"/>
      <c r="AW5" s="578"/>
      <c r="AX5" s="578"/>
      <c r="AY5" s="578"/>
      <c r="AZ5" s="578"/>
      <c r="BA5" s="578"/>
      <c r="BB5" s="578"/>
      <c r="BC5" s="578"/>
      <c r="BD5" s="578"/>
      <c r="BE5" s="578"/>
      <c r="BF5" s="579"/>
      <c r="BG5" s="591">
        <v>17824094</v>
      </c>
      <c r="BH5" s="592"/>
      <c r="BI5" s="592"/>
      <c r="BJ5" s="592"/>
      <c r="BK5" s="592"/>
      <c r="BL5" s="592"/>
      <c r="BM5" s="592"/>
      <c r="BN5" s="593"/>
      <c r="BO5" s="594">
        <v>94.5</v>
      </c>
      <c r="BP5" s="594"/>
      <c r="BQ5" s="594"/>
      <c r="BR5" s="594"/>
      <c r="BS5" s="595">
        <v>257239</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478601</v>
      </c>
      <c r="S6" s="592"/>
      <c r="T6" s="592"/>
      <c r="U6" s="592"/>
      <c r="V6" s="592"/>
      <c r="W6" s="592"/>
      <c r="X6" s="592"/>
      <c r="Y6" s="593"/>
      <c r="Z6" s="594">
        <v>1</v>
      </c>
      <c r="AA6" s="594"/>
      <c r="AB6" s="594"/>
      <c r="AC6" s="594"/>
      <c r="AD6" s="595">
        <v>478601</v>
      </c>
      <c r="AE6" s="595"/>
      <c r="AF6" s="595"/>
      <c r="AG6" s="595"/>
      <c r="AH6" s="595"/>
      <c r="AI6" s="595"/>
      <c r="AJ6" s="595"/>
      <c r="AK6" s="595"/>
      <c r="AL6" s="596">
        <v>1.8</v>
      </c>
      <c r="AM6" s="597"/>
      <c r="AN6" s="597"/>
      <c r="AO6" s="598"/>
      <c r="AP6" s="588" t="s">
        <v>212</v>
      </c>
      <c r="AQ6" s="589"/>
      <c r="AR6" s="589"/>
      <c r="AS6" s="589"/>
      <c r="AT6" s="589"/>
      <c r="AU6" s="589"/>
      <c r="AV6" s="589"/>
      <c r="AW6" s="589"/>
      <c r="AX6" s="589"/>
      <c r="AY6" s="589"/>
      <c r="AZ6" s="589"/>
      <c r="BA6" s="589"/>
      <c r="BB6" s="589"/>
      <c r="BC6" s="589"/>
      <c r="BD6" s="589"/>
      <c r="BE6" s="589"/>
      <c r="BF6" s="590"/>
      <c r="BG6" s="591">
        <v>17824094</v>
      </c>
      <c r="BH6" s="592"/>
      <c r="BI6" s="592"/>
      <c r="BJ6" s="592"/>
      <c r="BK6" s="592"/>
      <c r="BL6" s="592"/>
      <c r="BM6" s="592"/>
      <c r="BN6" s="593"/>
      <c r="BO6" s="594">
        <v>94.5</v>
      </c>
      <c r="BP6" s="594"/>
      <c r="BQ6" s="594"/>
      <c r="BR6" s="594"/>
      <c r="BS6" s="595">
        <v>257239</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320014</v>
      </c>
      <c r="CS6" s="592"/>
      <c r="CT6" s="592"/>
      <c r="CU6" s="592"/>
      <c r="CV6" s="592"/>
      <c r="CW6" s="592"/>
      <c r="CX6" s="592"/>
      <c r="CY6" s="593"/>
      <c r="CZ6" s="594">
        <v>0.7</v>
      </c>
      <c r="DA6" s="594"/>
      <c r="DB6" s="594"/>
      <c r="DC6" s="594"/>
      <c r="DD6" s="600" t="s">
        <v>214</v>
      </c>
      <c r="DE6" s="592"/>
      <c r="DF6" s="592"/>
      <c r="DG6" s="592"/>
      <c r="DH6" s="592"/>
      <c r="DI6" s="592"/>
      <c r="DJ6" s="592"/>
      <c r="DK6" s="592"/>
      <c r="DL6" s="592"/>
      <c r="DM6" s="592"/>
      <c r="DN6" s="592"/>
      <c r="DO6" s="592"/>
      <c r="DP6" s="593"/>
      <c r="DQ6" s="600">
        <v>320014</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35866</v>
      </c>
      <c r="S7" s="592"/>
      <c r="T7" s="592"/>
      <c r="U7" s="592"/>
      <c r="V7" s="592"/>
      <c r="W7" s="592"/>
      <c r="X7" s="592"/>
      <c r="Y7" s="593"/>
      <c r="Z7" s="594">
        <v>0.1</v>
      </c>
      <c r="AA7" s="594"/>
      <c r="AB7" s="594"/>
      <c r="AC7" s="594"/>
      <c r="AD7" s="595">
        <v>35866</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8591681</v>
      </c>
      <c r="BH7" s="592"/>
      <c r="BI7" s="592"/>
      <c r="BJ7" s="592"/>
      <c r="BK7" s="592"/>
      <c r="BL7" s="592"/>
      <c r="BM7" s="592"/>
      <c r="BN7" s="593"/>
      <c r="BO7" s="594">
        <v>45.6</v>
      </c>
      <c r="BP7" s="594"/>
      <c r="BQ7" s="594"/>
      <c r="BR7" s="594"/>
      <c r="BS7" s="595">
        <v>257239</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6738159</v>
      </c>
      <c r="CS7" s="592"/>
      <c r="CT7" s="592"/>
      <c r="CU7" s="592"/>
      <c r="CV7" s="592"/>
      <c r="CW7" s="592"/>
      <c r="CX7" s="592"/>
      <c r="CY7" s="593"/>
      <c r="CZ7" s="594">
        <v>14.4</v>
      </c>
      <c r="DA7" s="594"/>
      <c r="DB7" s="594"/>
      <c r="DC7" s="594"/>
      <c r="DD7" s="600">
        <v>899469</v>
      </c>
      <c r="DE7" s="592"/>
      <c r="DF7" s="592"/>
      <c r="DG7" s="592"/>
      <c r="DH7" s="592"/>
      <c r="DI7" s="592"/>
      <c r="DJ7" s="592"/>
      <c r="DK7" s="592"/>
      <c r="DL7" s="592"/>
      <c r="DM7" s="592"/>
      <c r="DN7" s="592"/>
      <c r="DO7" s="592"/>
      <c r="DP7" s="593"/>
      <c r="DQ7" s="600">
        <v>5233465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59227</v>
      </c>
      <c r="S8" s="592"/>
      <c r="T8" s="592"/>
      <c r="U8" s="592"/>
      <c r="V8" s="592"/>
      <c r="W8" s="592"/>
      <c r="X8" s="592"/>
      <c r="Y8" s="593"/>
      <c r="Z8" s="594">
        <v>0.1</v>
      </c>
      <c r="AA8" s="594"/>
      <c r="AB8" s="594"/>
      <c r="AC8" s="594"/>
      <c r="AD8" s="595">
        <v>59227</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205748</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16625605</v>
      </c>
      <c r="CS8" s="592"/>
      <c r="CT8" s="592"/>
      <c r="CU8" s="592"/>
      <c r="CV8" s="592"/>
      <c r="CW8" s="592"/>
      <c r="CX8" s="592"/>
      <c r="CY8" s="593"/>
      <c r="CZ8" s="594">
        <v>35.4</v>
      </c>
      <c r="DA8" s="594"/>
      <c r="DB8" s="594"/>
      <c r="DC8" s="594"/>
      <c r="DD8" s="600">
        <v>197677</v>
      </c>
      <c r="DE8" s="592"/>
      <c r="DF8" s="592"/>
      <c r="DG8" s="592"/>
      <c r="DH8" s="592"/>
      <c r="DI8" s="592"/>
      <c r="DJ8" s="592"/>
      <c r="DK8" s="592"/>
      <c r="DL8" s="592"/>
      <c r="DM8" s="592"/>
      <c r="DN8" s="592"/>
      <c r="DO8" s="592"/>
      <c r="DP8" s="593"/>
      <c r="DQ8" s="600">
        <v>7947980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98635</v>
      </c>
      <c r="S9" s="592"/>
      <c r="T9" s="592"/>
      <c r="U9" s="592"/>
      <c r="V9" s="592"/>
      <c r="W9" s="592"/>
      <c r="X9" s="592"/>
      <c r="Y9" s="593"/>
      <c r="Z9" s="594">
        <v>0.2</v>
      </c>
      <c r="AA9" s="594"/>
      <c r="AB9" s="594"/>
      <c r="AC9" s="594"/>
      <c r="AD9" s="595">
        <v>98635</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6733919</v>
      </c>
      <c r="BH9" s="592"/>
      <c r="BI9" s="592"/>
      <c r="BJ9" s="592"/>
      <c r="BK9" s="592"/>
      <c r="BL9" s="592"/>
      <c r="BM9" s="592"/>
      <c r="BN9" s="593"/>
      <c r="BO9" s="594">
        <v>35.700000000000003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3041401</v>
      </c>
      <c r="CS9" s="592"/>
      <c r="CT9" s="592"/>
      <c r="CU9" s="592"/>
      <c r="CV9" s="592"/>
      <c r="CW9" s="592"/>
      <c r="CX9" s="592"/>
      <c r="CY9" s="593"/>
      <c r="CZ9" s="594">
        <v>6.5</v>
      </c>
      <c r="DA9" s="594"/>
      <c r="DB9" s="594"/>
      <c r="DC9" s="594"/>
      <c r="DD9" s="600">
        <v>91546</v>
      </c>
      <c r="DE9" s="592"/>
      <c r="DF9" s="592"/>
      <c r="DG9" s="592"/>
      <c r="DH9" s="592"/>
      <c r="DI9" s="592"/>
      <c r="DJ9" s="592"/>
      <c r="DK9" s="592"/>
      <c r="DL9" s="592"/>
      <c r="DM9" s="592"/>
      <c r="DN9" s="592"/>
      <c r="DO9" s="592"/>
      <c r="DP9" s="593"/>
      <c r="DQ9" s="600">
        <v>2840118</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1294313</v>
      </c>
      <c r="S10" s="592"/>
      <c r="T10" s="592"/>
      <c r="U10" s="592"/>
      <c r="V10" s="592"/>
      <c r="W10" s="592"/>
      <c r="X10" s="592"/>
      <c r="Y10" s="593"/>
      <c r="Z10" s="594">
        <v>2.7</v>
      </c>
      <c r="AA10" s="594"/>
      <c r="AB10" s="594"/>
      <c r="AC10" s="594"/>
      <c r="AD10" s="595">
        <v>1294313</v>
      </c>
      <c r="AE10" s="595"/>
      <c r="AF10" s="595"/>
      <c r="AG10" s="595"/>
      <c r="AH10" s="595"/>
      <c r="AI10" s="595"/>
      <c r="AJ10" s="595"/>
      <c r="AK10" s="595"/>
      <c r="AL10" s="596">
        <v>4.8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444117</v>
      </c>
      <c r="BH10" s="592"/>
      <c r="BI10" s="592"/>
      <c r="BJ10" s="592"/>
      <c r="BK10" s="592"/>
      <c r="BL10" s="592"/>
      <c r="BM10" s="592"/>
      <c r="BN10" s="593"/>
      <c r="BO10" s="594">
        <v>2.4</v>
      </c>
      <c r="BP10" s="594"/>
      <c r="BQ10" s="594"/>
      <c r="BR10" s="594"/>
      <c r="BS10" s="600">
        <v>59388</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51234</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28592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20249</v>
      </c>
      <c r="S11" s="592"/>
      <c r="T11" s="592"/>
      <c r="U11" s="592"/>
      <c r="V11" s="592"/>
      <c r="W11" s="592"/>
      <c r="X11" s="592"/>
      <c r="Y11" s="593"/>
      <c r="Z11" s="594">
        <v>0</v>
      </c>
      <c r="AA11" s="594"/>
      <c r="AB11" s="594"/>
      <c r="AC11" s="594"/>
      <c r="AD11" s="595">
        <v>20249</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1207897</v>
      </c>
      <c r="BH11" s="592"/>
      <c r="BI11" s="592"/>
      <c r="BJ11" s="592"/>
      <c r="BK11" s="592"/>
      <c r="BL11" s="592"/>
      <c r="BM11" s="592"/>
      <c r="BN11" s="593"/>
      <c r="BO11" s="594">
        <v>6.4</v>
      </c>
      <c r="BP11" s="594"/>
      <c r="BQ11" s="594"/>
      <c r="BR11" s="594"/>
      <c r="BS11" s="600">
        <v>197851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991626</v>
      </c>
      <c r="CS11" s="592"/>
      <c r="CT11" s="592"/>
      <c r="CU11" s="592"/>
      <c r="CV11" s="592"/>
      <c r="CW11" s="592"/>
      <c r="CX11" s="592"/>
      <c r="CY11" s="593"/>
      <c r="CZ11" s="594">
        <v>2.1</v>
      </c>
      <c r="DA11" s="594"/>
      <c r="DB11" s="594"/>
      <c r="DC11" s="594"/>
      <c r="DD11" s="600">
        <v>183992</v>
      </c>
      <c r="DE11" s="592"/>
      <c r="DF11" s="592"/>
      <c r="DG11" s="592"/>
      <c r="DH11" s="592"/>
      <c r="DI11" s="592"/>
      <c r="DJ11" s="592"/>
      <c r="DK11" s="592"/>
      <c r="DL11" s="592"/>
      <c r="DM11" s="592"/>
      <c r="DN11" s="592"/>
      <c r="DO11" s="592"/>
      <c r="DP11" s="593"/>
      <c r="DQ11" s="600">
        <v>903425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7710377</v>
      </c>
      <c r="BH12" s="592"/>
      <c r="BI12" s="592"/>
      <c r="BJ12" s="592"/>
      <c r="BK12" s="592"/>
      <c r="BL12" s="592"/>
      <c r="BM12" s="592"/>
      <c r="BN12" s="593"/>
      <c r="BO12" s="594">
        <v>40.9</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349918</v>
      </c>
      <c r="CS12" s="592"/>
      <c r="CT12" s="592"/>
      <c r="CU12" s="592"/>
      <c r="CV12" s="592"/>
      <c r="CW12" s="592"/>
      <c r="CX12" s="592"/>
      <c r="CY12" s="593"/>
      <c r="CZ12" s="594">
        <v>0.7</v>
      </c>
      <c r="DA12" s="594"/>
      <c r="DB12" s="594"/>
      <c r="DC12" s="594"/>
      <c r="DD12" s="600">
        <v>8685</v>
      </c>
      <c r="DE12" s="592"/>
      <c r="DF12" s="592"/>
      <c r="DG12" s="592"/>
      <c r="DH12" s="592"/>
      <c r="DI12" s="592"/>
      <c r="DJ12" s="592"/>
      <c r="DK12" s="592"/>
      <c r="DL12" s="592"/>
      <c r="DM12" s="592"/>
      <c r="DN12" s="592"/>
      <c r="DO12" s="592"/>
      <c r="DP12" s="593"/>
      <c r="DQ12" s="600">
        <v>282754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113980</v>
      </c>
      <c r="S13" s="592"/>
      <c r="T13" s="592"/>
      <c r="U13" s="592"/>
      <c r="V13" s="592"/>
      <c r="W13" s="592"/>
      <c r="X13" s="592"/>
      <c r="Y13" s="593"/>
      <c r="Z13" s="594">
        <v>0.2</v>
      </c>
      <c r="AA13" s="594"/>
      <c r="AB13" s="594"/>
      <c r="AC13" s="594"/>
      <c r="AD13" s="595">
        <v>113980</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7694414</v>
      </c>
      <c r="BH13" s="592"/>
      <c r="BI13" s="592"/>
      <c r="BJ13" s="592"/>
      <c r="BK13" s="592"/>
      <c r="BL13" s="592"/>
      <c r="BM13" s="592"/>
      <c r="BN13" s="593"/>
      <c r="BO13" s="594">
        <v>40.799999999999997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5186134</v>
      </c>
      <c r="CS13" s="592"/>
      <c r="CT13" s="592"/>
      <c r="CU13" s="592"/>
      <c r="CV13" s="592"/>
      <c r="CW13" s="592"/>
      <c r="CX13" s="592"/>
      <c r="CY13" s="593"/>
      <c r="CZ13" s="594">
        <v>11</v>
      </c>
      <c r="DA13" s="594"/>
      <c r="DB13" s="594"/>
      <c r="DC13" s="594"/>
      <c r="DD13" s="600">
        <v>2461227</v>
      </c>
      <c r="DE13" s="592"/>
      <c r="DF13" s="592"/>
      <c r="DG13" s="592"/>
      <c r="DH13" s="592"/>
      <c r="DI13" s="592"/>
      <c r="DJ13" s="592"/>
      <c r="DK13" s="592"/>
      <c r="DL13" s="592"/>
      <c r="DM13" s="592"/>
      <c r="DN13" s="592"/>
      <c r="DO13" s="592"/>
      <c r="DP13" s="593"/>
      <c r="DQ13" s="600">
        <v>3279041</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273596</v>
      </c>
      <c r="BH14" s="592"/>
      <c r="BI14" s="592"/>
      <c r="BJ14" s="592"/>
      <c r="BK14" s="592"/>
      <c r="BL14" s="592"/>
      <c r="BM14" s="592"/>
      <c r="BN14" s="593"/>
      <c r="BO14" s="594">
        <v>1.5</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1873168</v>
      </c>
      <c r="CS14" s="592"/>
      <c r="CT14" s="592"/>
      <c r="CU14" s="592"/>
      <c r="CV14" s="592"/>
      <c r="CW14" s="592"/>
      <c r="CX14" s="592"/>
      <c r="CY14" s="593"/>
      <c r="CZ14" s="594">
        <v>4</v>
      </c>
      <c r="DA14" s="594"/>
      <c r="DB14" s="594"/>
      <c r="DC14" s="594"/>
      <c r="DD14" s="600">
        <v>49806</v>
      </c>
      <c r="DE14" s="592"/>
      <c r="DF14" s="592"/>
      <c r="DG14" s="592"/>
      <c r="DH14" s="592"/>
      <c r="DI14" s="592"/>
      <c r="DJ14" s="592"/>
      <c r="DK14" s="592"/>
      <c r="DL14" s="592"/>
      <c r="DM14" s="592"/>
      <c r="DN14" s="592"/>
      <c r="DO14" s="592"/>
      <c r="DP14" s="593"/>
      <c r="DQ14" s="600">
        <v>1819539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86505</v>
      </c>
      <c r="S15" s="592"/>
      <c r="T15" s="592"/>
      <c r="U15" s="592"/>
      <c r="V15" s="592"/>
      <c r="W15" s="592"/>
      <c r="X15" s="592"/>
      <c r="Y15" s="593"/>
      <c r="Z15" s="594">
        <v>0.2</v>
      </c>
      <c r="AA15" s="594"/>
      <c r="AB15" s="594"/>
      <c r="AC15" s="594"/>
      <c r="AD15" s="595">
        <v>86505</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1248440</v>
      </c>
      <c r="BH15" s="592"/>
      <c r="BI15" s="592"/>
      <c r="BJ15" s="592"/>
      <c r="BK15" s="592"/>
      <c r="BL15" s="592"/>
      <c r="BM15" s="592"/>
      <c r="BN15" s="593"/>
      <c r="BO15" s="594">
        <v>6.6</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6322696</v>
      </c>
      <c r="CS15" s="592"/>
      <c r="CT15" s="592"/>
      <c r="CU15" s="592"/>
      <c r="CV15" s="592"/>
      <c r="CW15" s="592"/>
      <c r="CX15" s="592"/>
      <c r="CY15" s="593"/>
      <c r="CZ15" s="594">
        <v>13.5</v>
      </c>
      <c r="DA15" s="594"/>
      <c r="DB15" s="594"/>
      <c r="DC15" s="594"/>
      <c r="DD15" s="600">
        <v>2351706</v>
      </c>
      <c r="DE15" s="592"/>
      <c r="DF15" s="592"/>
      <c r="DG15" s="592"/>
      <c r="DH15" s="592"/>
      <c r="DI15" s="592"/>
      <c r="DJ15" s="592"/>
      <c r="DK15" s="592"/>
      <c r="DL15" s="592"/>
      <c r="DM15" s="592"/>
      <c r="DN15" s="592"/>
      <c r="DO15" s="592"/>
      <c r="DP15" s="593"/>
      <c r="DQ15" s="600">
        <v>3444673</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7255505</v>
      </c>
      <c r="S16" s="592"/>
      <c r="T16" s="592"/>
      <c r="U16" s="592"/>
      <c r="V16" s="592"/>
      <c r="W16" s="592"/>
      <c r="X16" s="592"/>
      <c r="Y16" s="593"/>
      <c r="Z16" s="594">
        <v>14.9</v>
      </c>
      <c r="AA16" s="594"/>
      <c r="AB16" s="594"/>
      <c r="AC16" s="594"/>
      <c r="AD16" s="595">
        <v>6610332</v>
      </c>
      <c r="AE16" s="595"/>
      <c r="AF16" s="595"/>
      <c r="AG16" s="595"/>
      <c r="AH16" s="595"/>
      <c r="AI16" s="595"/>
      <c r="AJ16" s="595"/>
      <c r="AK16" s="595"/>
      <c r="AL16" s="596">
        <v>24.8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6610332</v>
      </c>
      <c r="S17" s="592"/>
      <c r="T17" s="592"/>
      <c r="U17" s="592"/>
      <c r="V17" s="592"/>
      <c r="W17" s="592"/>
      <c r="X17" s="592"/>
      <c r="Y17" s="593"/>
      <c r="Z17" s="594">
        <v>13.6</v>
      </c>
      <c r="AA17" s="594"/>
      <c r="AB17" s="594"/>
      <c r="AC17" s="594"/>
      <c r="AD17" s="595">
        <v>6610332</v>
      </c>
      <c r="AE17" s="595"/>
      <c r="AF17" s="595"/>
      <c r="AG17" s="595"/>
      <c r="AH17" s="595"/>
      <c r="AI17" s="595"/>
      <c r="AJ17" s="595"/>
      <c r="AK17" s="595"/>
      <c r="AL17" s="596">
        <v>24.8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5438286</v>
      </c>
      <c r="CS17" s="592"/>
      <c r="CT17" s="592"/>
      <c r="CU17" s="592"/>
      <c r="CV17" s="592"/>
      <c r="CW17" s="592"/>
      <c r="CX17" s="592"/>
      <c r="CY17" s="593"/>
      <c r="CZ17" s="594">
        <v>11.6</v>
      </c>
      <c r="DA17" s="594"/>
      <c r="DB17" s="594"/>
      <c r="DC17" s="594"/>
      <c r="DD17" s="600" t="s">
        <v>111</v>
      </c>
      <c r="DE17" s="592"/>
      <c r="DF17" s="592"/>
      <c r="DG17" s="592"/>
      <c r="DH17" s="592"/>
      <c r="DI17" s="592"/>
      <c r="DJ17" s="592"/>
      <c r="DK17" s="592"/>
      <c r="DL17" s="592"/>
      <c r="DM17" s="592"/>
      <c r="DN17" s="592"/>
      <c r="DO17" s="592"/>
      <c r="DP17" s="593"/>
      <c r="DQ17" s="600">
        <v>5209155</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593212</v>
      </c>
      <c r="S18" s="592"/>
      <c r="T18" s="592"/>
      <c r="U18" s="592"/>
      <c r="V18" s="592"/>
      <c r="W18" s="592"/>
      <c r="X18" s="592"/>
      <c r="Y18" s="593"/>
      <c r="Z18" s="594">
        <v>1.2</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51961</v>
      </c>
      <c r="S19" s="592"/>
      <c r="T19" s="592"/>
      <c r="U19" s="592"/>
      <c r="V19" s="592"/>
      <c r="W19" s="592"/>
      <c r="X19" s="592"/>
      <c r="Y19" s="593"/>
      <c r="Z19" s="594">
        <v>0.1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1029935</v>
      </c>
      <c r="BH19" s="592"/>
      <c r="BI19" s="592"/>
      <c r="BJ19" s="592"/>
      <c r="BK19" s="592"/>
      <c r="BL19" s="592"/>
      <c r="BM19" s="592"/>
      <c r="BN19" s="593"/>
      <c r="BO19" s="594">
        <v>5.5</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28296910</v>
      </c>
      <c r="S20" s="592"/>
      <c r="T20" s="592"/>
      <c r="U20" s="592"/>
      <c r="V20" s="592"/>
      <c r="W20" s="592"/>
      <c r="X20" s="592"/>
      <c r="Y20" s="593"/>
      <c r="Z20" s="594">
        <v>58.3</v>
      </c>
      <c r="AA20" s="594"/>
      <c r="AB20" s="594"/>
      <c r="AC20" s="594"/>
      <c r="AD20" s="595">
        <v>26621802</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1029935</v>
      </c>
      <c r="BH20" s="592"/>
      <c r="BI20" s="592"/>
      <c r="BJ20" s="592"/>
      <c r="BK20" s="592"/>
      <c r="BL20" s="592"/>
      <c r="BM20" s="592"/>
      <c r="BN20" s="593"/>
      <c r="BO20" s="594">
        <v>5.5</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46938241</v>
      </c>
      <c r="CS20" s="592"/>
      <c r="CT20" s="592"/>
      <c r="CU20" s="592"/>
      <c r="CV20" s="592"/>
      <c r="CW20" s="592"/>
      <c r="CX20" s="592"/>
      <c r="CY20" s="593"/>
      <c r="CZ20" s="594">
        <v>100</v>
      </c>
      <c r="DA20" s="594"/>
      <c r="DB20" s="594"/>
      <c r="DC20" s="594"/>
      <c r="DD20" s="600">
        <v>6244108</v>
      </c>
      <c r="DE20" s="592"/>
      <c r="DF20" s="592"/>
      <c r="DG20" s="592"/>
      <c r="DH20" s="592"/>
      <c r="DI20" s="592"/>
      <c r="DJ20" s="592"/>
      <c r="DK20" s="592"/>
      <c r="DL20" s="592"/>
      <c r="DM20" s="592"/>
      <c r="DN20" s="592"/>
      <c r="DO20" s="592"/>
      <c r="DP20" s="593"/>
      <c r="DQ20" s="600">
        <v>31308756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22928</v>
      </c>
      <c r="S21" s="592"/>
      <c r="T21" s="592"/>
      <c r="U21" s="592"/>
      <c r="V21" s="592"/>
      <c r="W21" s="592"/>
      <c r="X21" s="592"/>
      <c r="Y21" s="593"/>
      <c r="Z21" s="594">
        <v>0</v>
      </c>
      <c r="AA21" s="594"/>
      <c r="AB21" s="594"/>
      <c r="AC21" s="594"/>
      <c r="AD21" s="595">
        <v>22928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381739</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401662</v>
      </c>
      <c r="S23" s="592"/>
      <c r="T23" s="592"/>
      <c r="U23" s="592"/>
      <c r="V23" s="592"/>
      <c r="W23" s="592"/>
      <c r="X23" s="592"/>
      <c r="Y23" s="593"/>
      <c r="Z23" s="594">
        <v>0.8</v>
      </c>
      <c r="AA23" s="594"/>
      <c r="AB23" s="594"/>
      <c r="AC23" s="594"/>
      <c r="AD23" s="595">
        <v>21936</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1029935</v>
      </c>
      <c r="BH23" s="592"/>
      <c r="BI23" s="592"/>
      <c r="BJ23" s="592"/>
      <c r="BK23" s="592"/>
      <c r="BL23" s="592"/>
      <c r="BM23" s="592"/>
      <c r="BN23" s="593"/>
      <c r="BO23" s="594">
        <v>5.5</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216789</v>
      </c>
      <c r="S24" s="592"/>
      <c r="T24" s="592"/>
      <c r="U24" s="592"/>
      <c r="V24" s="592"/>
      <c r="W24" s="592"/>
      <c r="X24" s="592"/>
      <c r="Y24" s="593"/>
      <c r="Z24" s="594">
        <v>0.4</v>
      </c>
      <c r="AA24" s="594"/>
      <c r="AB24" s="594"/>
      <c r="AC24" s="594"/>
      <c r="AD24" s="595">
        <v>10096</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23113359</v>
      </c>
      <c r="CS24" s="581"/>
      <c r="CT24" s="581"/>
      <c r="CU24" s="581"/>
      <c r="CV24" s="581"/>
      <c r="CW24" s="581"/>
      <c r="CX24" s="581"/>
      <c r="CY24" s="582"/>
      <c r="CZ24" s="618">
        <v>49.2</v>
      </c>
      <c r="DA24" s="619"/>
      <c r="DB24" s="619"/>
      <c r="DC24" s="620"/>
      <c r="DD24" s="617">
        <v>14762912</v>
      </c>
      <c r="DE24" s="581"/>
      <c r="DF24" s="581"/>
      <c r="DG24" s="581"/>
      <c r="DH24" s="581"/>
      <c r="DI24" s="581"/>
      <c r="DJ24" s="581"/>
      <c r="DK24" s="582"/>
      <c r="DL24" s="617">
        <v>14416562</v>
      </c>
      <c r="DM24" s="581"/>
      <c r="DN24" s="581"/>
      <c r="DO24" s="581"/>
      <c r="DP24" s="581"/>
      <c r="DQ24" s="581"/>
      <c r="DR24" s="581"/>
      <c r="DS24" s="581"/>
      <c r="DT24" s="581"/>
      <c r="DU24" s="581"/>
      <c r="DV24" s="582"/>
      <c r="DW24" s="585">
        <v>48.9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6917038</v>
      </c>
      <c r="S25" s="592"/>
      <c r="T25" s="592"/>
      <c r="U25" s="592"/>
      <c r="V25" s="592"/>
      <c r="W25" s="592"/>
      <c r="X25" s="592"/>
      <c r="Y25" s="593"/>
      <c r="Z25" s="594">
        <v>14.2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7356986</v>
      </c>
      <c r="CS25" s="623"/>
      <c r="CT25" s="623"/>
      <c r="CU25" s="623"/>
      <c r="CV25" s="623"/>
      <c r="CW25" s="623"/>
      <c r="CX25" s="623"/>
      <c r="CY25" s="624"/>
      <c r="CZ25" s="625">
        <v>15.7</v>
      </c>
      <c r="DA25" s="626"/>
      <c r="DB25" s="626"/>
      <c r="DC25" s="627"/>
      <c r="DD25" s="600">
        <v>6699286</v>
      </c>
      <c r="DE25" s="623"/>
      <c r="DF25" s="623"/>
      <c r="DG25" s="623"/>
      <c r="DH25" s="623"/>
      <c r="DI25" s="623"/>
      <c r="DJ25" s="623"/>
      <c r="DK25" s="624"/>
      <c r="DL25" s="600">
        <v>6503675</v>
      </c>
      <c r="DM25" s="623"/>
      <c r="DN25" s="623"/>
      <c r="DO25" s="623"/>
      <c r="DP25" s="623"/>
      <c r="DQ25" s="623"/>
      <c r="DR25" s="623"/>
      <c r="DS25" s="623"/>
      <c r="DT25" s="623"/>
      <c r="DU25" s="623"/>
      <c r="DV25" s="624"/>
      <c r="DW25" s="596">
        <v>22.1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1240</v>
      </c>
      <c r="S26" s="592"/>
      <c r="T26" s="592"/>
      <c r="U26" s="592"/>
      <c r="V26" s="592"/>
      <c r="W26" s="592"/>
      <c r="X26" s="592"/>
      <c r="Y26" s="593"/>
      <c r="Z26" s="594">
        <v>0</v>
      </c>
      <c r="AA26" s="594"/>
      <c r="AB26" s="594"/>
      <c r="AC26" s="594"/>
      <c r="AD26" s="595">
        <v>1240</v>
      </c>
      <c r="AE26" s="595"/>
      <c r="AF26" s="595"/>
      <c r="AG26" s="595"/>
      <c r="AH26" s="595"/>
      <c r="AI26" s="595"/>
      <c r="AJ26" s="595"/>
      <c r="AK26" s="595"/>
      <c r="AL26" s="596">
        <v>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4461454</v>
      </c>
      <c r="CS26" s="592"/>
      <c r="CT26" s="592"/>
      <c r="CU26" s="592"/>
      <c r="CV26" s="592"/>
      <c r="CW26" s="592"/>
      <c r="CX26" s="592"/>
      <c r="CY26" s="593"/>
      <c r="CZ26" s="625">
        <v>9.5</v>
      </c>
      <c r="DA26" s="626"/>
      <c r="DB26" s="626"/>
      <c r="DC26" s="627"/>
      <c r="DD26" s="600">
        <v>3880043</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2856616</v>
      </c>
      <c r="S27" s="592"/>
      <c r="T27" s="592"/>
      <c r="U27" s="592"/>
      <c r="V27" s="592"/>
      <c r="W27" s="592"/>
      <c r="X27" s="592"/>
      <c r="Y27" s="593"/>
      <c r="Z27" s="594">
        <v>5.9</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18854029</v>
      </c>
      <c r="BH27" s="592"/>
      <c r="BI27" s="592"/>
      <c r="BJ27" s="592"/>
      <c r="BK27" s="592"/>
      <c r="BL27" s="592"/>
      <c r="BM27" s="592"/>
      <c r="BN27" s="593"/>
      <c r="BO27" s="594">
        <v>100</v>
      </c>
      <c r="BP27" s="594"/>
      <c r="BQ27" s="594"/>
      <c r="BR27" s="594"/>
      <c r="BS27" s="600">
        <v>257239</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10318087</v>
      </c>
      <c r="CS27" s="623"/>
      <c r="CT27" s="623"/>
      <c r="CU27" s="623"/>
      <c r="CV27" s="623"/>
      <c r="CW27" s="623"/>
      <c r="CX27" s="623"/>
      <c r="CY27" s="624"/>
      <c r="CZ27" s="625">
        <v>22</v>
      </c>
      <c r="DA27" s="626"/>
      <c r="DB27" s="626"/>
      <c r="DC27" s="627"/>
      <c r="DD27" s="600">
        <v>2854471</v>
      </c>
      <c r="DE27" s="623"/>
      <c r="DF27" s="623"/>
      <c r="DG27" s="623"/>
      <c r="DH27" s="623"/>
      <c r="DI27" s="623"/>
      <c r="DJ27" s="623"/>
      <c r="DK27" s="624"/>
      <c r="DL27" s="600">
        <v>2703732</v>
      </c>
      <c r="DM27" s="623"/>
      <c r="DN27" s="623"/>
      <c r="DO27" s="623"/>
      <c r="DP27" s="623"/>
      <c r="DQ27" s="623"/>
      <c r="DR27" s="623"/>
      <c r="DS27" s="623"/>
      <c r="DT27" s="623"/>
      <c r="DU27" s="623"/>
      <c r="DV27" s="624"/>
      <c r="DW27" s="596">
        <v>9.1999999999999993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36383</v>
      </c>
      <c r="S28" s="592"/>
      <c r="T28" s="592"/>
      <c r="U28" s="592"/>
      <c r="V28" s="592"/>
      <c r="W28" s="592"/>
      <c r="X28" s="592"/>
      <c r="Y28" s="593"/>
      <c r="Z28" s="594">
        <v>0.1</v>
      </c>
      <c r="AA28" s="594"/>
      <c r="AB28" s="594"/>
      <c r="AC28" s="594"/>
      <c r="AD28" s="595">
        <v>20522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5438286</v>
      </c>
      <c r="CS28" s="592"/>
      <c r="CT28" s="592"/>
      <c r="CU28" s="592"/>
      <c r="CV28" s="592"/>
      <c r="CW28" s="592"/>
      <c r="CX28" s="592"/>
      <c r="CY28" s="593"/>
      <c r="CZ28" s="625">
        <v>11.6</v>
      </c>
      <c r="DA28" s="626"/>
      <c r="DB28" s="626"/>
      <c r="DC28" s="627"/>
      <c r="DD28" s="600">
        <v>5209155</v>
      </c>
      <c r="DE28" s="592"/>
      <c r="DF28" s="592"/>
      <c r="DG28" s="592"/>
      <c r="DH28" s="592"/>
      <c r="DI28" s="592"/>
      <c r="DJ28" s="592"/>
      <c r="DK28" s="593"/>
      <c r="DL28" s="600">
        <v>5209155</v>
      </c>
      <c r="DM28" s="592"/>
      <c r="DN28" s="592"/>
      <c r="DO28" s="592"/>
      <c r="DP28" s="592"/>
      <c r="DQ28" s="592"/>
      <c r="DR28" s="592"/>
      <c r="DS28" s="592"/>
      <c r="DT28" s="592"/>
      <c r="DU28" s="592"/>
      <c r="DV28" s="593"/>
      <c r="DW28" s="596">
        <v>17.7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13334</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5436849</v>
      </c>
      <c r="CS29" s="623"/>
      <c r="CT29" s="623"/>
      <c r="CU29" s="623"/>
      <c r="CV29" s="623"/>
      <c r="CW29" s="623"/>
      <c r="CX29" s="623"/>
      <c r="CY29" s="624"/>
      <c r="CZ29" s="625">
        <v>11.6</v>
      </c>
      <c r="DA29" s="626"/>
      <c r="DB29" s="626"/>
      <c r="DC29" s="627"/>
      <c r="DD29" s="600">
        <v>5207718</v>
      </c>
      <c r="DE29" s="623"/>
      <c r="DF29" s="623"/>
      <c r="DG29" s="623"/>
      <c r="DH29" s="623"/>
      <c r="DI29" s="623"/>
      <c r="DJ29" s="623"/>
      <c r="DK29" s="624"/>
      <c r="DL29" s="600">
        <v>5207718</v>
      </c>
      <c r="DM29" s="623"/>
      <c r="DN29" s="623"/>
      <c r="DO29" s="623"/>
      <c r="DP29" s="623"/>
      <c r="DQ29" s="623"/>
      <c r="DR29" s="623"/>
      <c r="DS29" s="623"/>
      <c r="DT29" s="623"/>
      <c r="DU29" s="623"/>
      <c r="DV29" s="624"/>
      <c r="DW29" s="596">
        <v>17.7</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355748</v>
      </c>
      <c r="S30" s="592"/>
      <c r="T30" s="592"/>
      <c r="U30" s="592"/>
      <c r="V30" s="592"/>
      <c r="W30" s="592"/>
      <c r="X30" s="592"/>
      <c r="Y30" s="593"/>
      <c r="Z30" s="594">
        <v>0.7</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98.2</v>
      </c>
      <c r="BH30" s="650"/>
      <c r="BI30" s="650"/>
      <c r="BJ30" s="650"/>
      <c r="BK30" s="650"/>
      <c r="BL30" s="650"/>
      <c r="BM30" s="586">
        <v>91.6</v>
      </c>
      <c r="BN30" s="650"/>
      <c r="BO30" s="650"/>
      <c r="BP30" s="650"/>
      <c r="BQ30" s="651"/>
      <c r="BR30" s="649">
        <v>97.9</v>
      </c>
      <c r="BS30" s="650"/>
      <c r="BT30" s="650"/>
      <c r="BU30" s="650"/>
      <c r="BV30" s="650"/>
      <c r="BW30" s="650"/>
      <c r="BX30" s="586">
        <v>90.4</v>
      </c>
      <c r="BY30" s="650"/>
      <c r="BZ30" s="650"/>
      <c r="CA30" s="650"/>
      <c r="CB30" s="651"/>
      <c r="CD30" s="654"/>
      <c r="CE30" s="655"/>
      <c r="CF30" s="605" t="s">
        <v>290</v>
      </c>
      <c r="CG30" s="606"/>
      <c r="CH30" s="606"/>
      <c r="CI30" s="606"/>
      <c r="CJ30" s="606"/>
      <c r="CK30" s="606"/>
      <c r="CL30" s="606"/>
      <c r="CM30" s="606"/>
      <c r="CN30" s="606"/>
      <c r="CO30" s="606"/>
      <c r="CP30" s="606"/>
      <c r="CQ30" s="607"/>
      <c r="CR30" s="591">
        <v>4659049</v>
      </c>
      <c r="CS30" s="592"/>
      <c r="CT30" s="592"/>
      <c r="CU30" s="592"/>
      <c r="CV30" s="592"/>
      <c r="CW30" s="592"/>
      <c r="CX30" s="592"/>
      <c r="CY30" s="593"/>
      <c r="CZ30" s="625">
        <v>9.9</v>
      </c>
      <c r="DA30" s="626"/>
      <c r="DB30" s="626"/>
      <c r="DC30" s="627"/>
      <c r="DD30" s="600">
        <v>4547251</v>
      </c>
      <c r="DE30" s="592"/>
      <c r="DF30" s="592"/>
      <c r="DG30" s="592"/>
      <c r="DH30" s="592"/>
      <c r="DI30" s="592"/>
      <c r="DJ30" s="592"/>
      <c r="DK30" s="593"/>
      <c r="DL30" s="600">
        <v>4547251</v>
      </c>
      <c r="DM30" s="592"/>
      <c r="DN30" s="592"/>
      <c r="DO30" s="592"/>
      <c r="DP30" s="592"/>
      <c r="DQ30" s="592"/>
      <c r="DR30" s="592"/>
      <c r="DS30" s="592"/>
      <c r="DT30" s="592"/>
      <c r="DU30" s="592"/>
      <c r="DV30" s="593"/>
      <c r="DW30" s="596">
        <v>15.4</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1397101</v>
      </c>
      <c r="S31" s="592"/>
      <c r="T31" s="592"/>
      <c r="U31" s="592"/>
      <c r="V31" s="592"/>
      <c r="W31" s="592"/>
      <c r="X31" s="592"/>
      <c r="Y31" s="593"/>
      <c r="Z31" s="594">
        <v>2.9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97.8</v>
      </c>
      <c r="BH31" s="623"/>
      <c r="BI31" s="623"/>
      <c r="BJ31" s="623"/>
      <c r="BK31" s="623"/>
      <c r="BL31" s="623"/>
      <c r="BM31" s="597">
        <v>90.6</v>
      </c>
      <c r="BN31" s="647"/>
      <c r="BO31" s="647"/>
      <c r="BP31" s="647"/>
      <c r="BQ31" s="648"/>
      <c r="BR31" s="646">
        <v>97.7</v>
      </c>
      <c r="BS31" s="623"/>
      <c r="BT31" s="623"/>
      <c r="BU31" s="623"/>
      <c r="BV31" s="623"/>
      <c r="BW31" s="623"/>
      <c r="BX31" s="597">
        <v>89.8</v>
      </c>
      <c r="BY31" s="647"/>
      <c r="BZ31" s="647"/>
      <c r="CA31" s="647"/>
      <c r="CB31" s="648"/>
      <c r="CD31" s="654"/>
      <c r="CE31" s="655"/>
      <c r="CF31" s="605" t="s">
        <v>294</v>
      </c>
      <c r="CG31" s="606"/>
      <c r="CH31" s="606"/>
      <c r="CI31" s="606"/>
      <c r="CJ31" s="606"/>
      <c r="CK31" s="606"/>
      <c r="CL31" s="606"/>
      <c r="CM31" s="606"/>
      <c r="CN31" s="606"/>
      <c r="CO31" s="606"/>
      <c r="CP31" s="606"/>
      <c r="CQ31" s="607"/>
      <c r="CR31" s="591">
        <v>777800</v>
      </c>
      <c r="CS31" s="623"/>
      <c r="CT31" s="623"/>
      <c r="CU31" s="623"/>
      <c r="CV31" s="623"/>
      <c r="CW31" s="623"/>
      <c r="CX31" s="623"/>
      <c r="CY31" s="624"/>
      <c r="CZ31" s="625">
        <v>1.7</v>
      </c>
      <c r="DA31" s="626"/>
      <c r="DB31" s="626"/>
      <c r="DC31" s="627"/>
      <c r="DD31" s="600">
        <v>660467</v>
      </c>
      <c r="DE31" s="623"/>
      <c r="DF31" s="623"/>
      <c r="DG31" s="623"/>
      <c r="DH31" s="623"/>
      <c r="DI31" s="623"/>
      <c r="DJ31" s="623"/>
      <c r="DK31" s="624"/>
      <c r="DL31" s="600">
        <v>660467</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1258079</v>
      </c>
      <c r="S32" s="592"/>
      <c r="T32" s="592"/>
      <c r="U32" s="592"/>
      <c r="V32" s="592"/>
      <c r="W32" s="592"/>
      <c r="X32" s="592"/>
      <c r="Y32" s="593"/>
      <c r="Z32" s="594">
        <v>2.6</v>
      </c>
      <c r="AA32" s="594"/>
      <c r="AB32" s="594"/>
      <c r="AC32" s="594"/>
      <c r="AD32" s="595">
        <v>1516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98.3</v>
      </c>
      <c r="BH32" s="659"/>
      <c r="BI32" s="659"/>
      <c r="BJ32" s="659"/>
      <c r="BK32" s="659"/>
      <c r="BL32" s="659"/>
      <c r="BM32" s="660">
        <v>91.5</v>
      </c>
      <c r="BN32" s="659"/>
      <c r="BO32" s="659"/>
      <c r="BP32" s="659"/>
      <c r="BQ32" s="661"/>
      <c r="BR32" s="658">
        <v>97.8</v>
      </c>
      <c r="BS32" s="659"/>
      <c r="BT32" s="659"/>
      <c r="BU32" s="659"/>
      <c r="BV32" s="659"/>
      <c r="BW32" s="659"/>
      <c r="BX32" s="660">
        <v>90</v>
      </c>
      <c r="BY32" s="659"/>
      <c r="BZ32" s="659"/>
      <c r="CA32" s="659"/>
      <c r="CB32" s="661"/>
      <c r="CD32" s="656"/>
      <c r="CE32" s="657"/>
      <c r="CF32" s="605" t="s">
        <v>297</v>
      </c>
      <c r="CG32" s="606"/>
      <c r="CH32" s="606"/>
      <c r="CI32" s="606"/>
      <c r="CJ32" s="606"/>
      <c r="CK32" s="606"/>
      <c r="CL32" s="606"/>
      <c r="CM32" s="606"/>
      <c r="CN32" s="606"/>
      <c r="CO32" s="606"/>
      <c r="CP32" s="606"/>
      <c r="CQ32" s="607"/>
      <c r="CR32" s="591">
        <v>1437</v>
      </c>
      <c r="CS32" s="592"/>
      <c r="CT32" s="592"/>
      <c r="CU32" s="592"/>
      <c r="CV32" s="592"/>
      <c r="CW32" s="592"/>
      <c r="CX32" s="592"/>
      <c r="CY32" s="593"/>
      <c r="CZ32" s="625">
        <v>0</v>
      </c>
      <c r="DA32" s="626"/>
      <c r="DB32" s="626"/>
      <c r="DC32" s="627"/>
      <c r="DD32" s="600">
        <v>1437</v>
      </c>
      <c r="DE32" s="592"/>
      <c r="DF32" s="592"/>
      <c r="DG32" s="592"/>
      <c r="DH32" s="592"/>
      <c r="DI32" s="592"/>
      <c r="DJ32" s="592"/>
      <c r="DK32" s="593"/>
      <c r="DL32" s="600">
        <v>1437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6421541</v>
      </c>
      <c r="S33" s="592"/>
      <c r="T33" s="592"/>
      <c r="U33" s="592"/>
      <c r="V33" s="592"/>
      <c r="W33" s="592"/>
      <c r="X33" s="592"/>
      <c r="Y33" s="593"/>
      <c r="Z33" s="594">
        <v>13.2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17580774</v>
      </c>
      <c r="CS33" s="623"/>
      <c r="CT33" s="623"/>
      <c r="CU33" s="623"/>
      <c r="CV33" s="623"/>
      <c r="CW33" s="623"/>
      <c r="CX33" s="623"/>
      <c r="CY33" s="624"/>
      <c r="CZ33" s="625">
        <v>37.5</v>
      </c>
      <c r="DA33" s="626"/>
      <c r="DB33" s="626"/>
      <c r="DC33" s="627"/>
      <c r="DD33" s="600">
        <v>15357570</v>
      </c>
      <c r="DE33" s="623"/>
      <c r="DF33" s="623"/>
      <c r="DG33" s="623"/>
      <c r="DH33" s="623"/>
      <c r="DI33" s="623"/>
      <c r="DJ33" s="623"/>
      <c r="DK33" s="624"/>
      <c r="DL33" s="600">
        <v>12011773</v>
      </c>
      <c r="DM33" s="623"/>
      <c r="DN33" s="623"/>
      <c r="DO33" s="623"/>
      <c r="DP33" s="623"/>
      <c r="DQ33" s="623"/>
      <c r="DR33" s="623"/>
      <c r="DS33" s="623"/>
      <c r="DT33" s="623"/>
      <c r="DU33" s="623"/>
      <c r="DV33" s="624"/>
      <c r="DW33" s="596">
        <v>40.700000000000003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5548122</v>
      </c>
      <c r="CS34" s="592"/>
      <c r="CT34" s="592"/>
      <c r="CU34" s="592"/>
      <c r="CV34" s="592"/>
      <c r="CW34" s="592"/>
      <c r="CX34" s="592"/>
      <c r="CY34" s="593"/>
      <c r="CZ34" s="625">
        <v>11.8</v>
      </c>
      <c r="DA34" s="626"/>
      <c r="DB34" s="626"/>
      <c r="DC34" s="627"/>
      <c r="DD34" s="600">
        <v>4423884</v>
      </c>
      <c r="DE34" s="592"/>
      <c r="DF34" s="592"/>
      <c r="DG34" s="592"/>
      <c r="DH34" s="592"/>
      <c r="DI34" s="592"/>
      <c r="DJ34" s="592"/>
      <c r="DK34" s="593"/>
      <c r="DL34" s="600">
        <v>3954532</v>
      </c>
      <c r="DM34" s="592"/>
      <c r="DN34" s="592"/>
      <c r="DO34" s="592"/>
      <c r="DP34" s="592"/>
      <c r="DQ34" s="592"/>
      <c r="DR34" s="592"/>
      <c r="DS34" s="592"/>
      <c r="DT34" s="592"/>
      <c r="DU34" s="592"/>
      <c r="DV34" s="593"/>
      <c r="DW34" s="596">
        <v>13.4</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2793141</v>
      </c>
      <c r="S35" s="592"/>
      <c r="T35" s="592"/>
      <c r="U35" s="592"/>
      <c r="V35" s="592"/>
      <c r="W35" s="592"/>
      <c r="X35" s="592"/>
      <c r="Y35" s="593"/>
      <c r="Z35" s="594">
        <v>5.7</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5765112</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114805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367204</v>
      </c>
      <c r="CS35" s="623"/>
      <c r="CT35" s="623"/>
      <c r="CU35" s="623"/>
      <c r="CV35" s="623"/>
      <c r="CW35" s="623"/>
      <c r="CX35" s="623"/>
      <c r="CY35" s="624"/>
      <c r="CZ35" s="625">
        <v>0.8</v>
      </c>
      <c r="DA35" s="626"/>
      <c r="DB35" s="626"/>
      <c r="DC35" s="627"/>
      <c r="DD35" s="600">
        <v>345319</v>
      </c>
      <c r="DE35" s="623"/>
      <c r="DF35" s="623"/>
      <c r="DG35" s="623"/>
      <c r="DH35" s="623"/>
      <c r="DI35" s="623"/>
      <c r="DJ35" s="623"/>
      <c r="DK35" s="624"/>
      <c r="DL35" s="600">
        <v>345319</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48577108</v>
      </c>
      <c r="S36" s="664"/>
      <c r="T36" s="664"/>
      <c r="U36" s="664"/>
      <c r="V36" s="664"/>
      <c r="W36" s="664"/>
      <c r="X36" s="664"/>
      <c r="Y36" s="665"/>
      <c r="Z36" s="666">
        <v>100</v>
      </c>
      <c r="AA36" s="666"/>
      <c r="AB36" s="666"/>
      <c r="AC36" s="666"/>
      <c r="AD36" s="667">
        <v>26700040</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1870096</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-762893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4778656</v>
      </c>
      <c r="CS36" s="592"/>
      <c r="CT36" s="592"/>
      <c r="CU36" s="592"/>
      <c r="CV36" s="592"/>
      <c r="CW36" s="592"/>
      <c r="CX36" s="592"/>
      <c r="CY36" s="593"/>
      <c r="CZ36" s="625">
        <v>10.199999999999999</v>
      </c>
      <c r="DA36" s="626"/>
      <c r="DB36" s="626"/>
      <c r="DC36" s="627"/>
      <c r="DD36" s="600">
        <v>4219603</v>
      </c>
      <c r="DE36" s="592"/>
      <c r="DF36" s="592"/>
      <c r="DG36" s="592"/>
      <c r="DH36" s="592"/>
      <c r="DI36" s="592"/>
      <c r="DJ36" s="592"/>
      <c r="DK36" s="593"/>
      <c r="DL36" s="600">
        <v>3727103</v>
      </c>
      <c r="DM36" s="592"/>
      <c r="DN36" s="592"/>
      <c r="DO36" s="592"/>
      <c r="DP36" s="592"/>
      <c r="DQ36" s="592"/>
      <c r="DR36" s="592"/>
      <c r="DS36" s="592"/>
      <c r="DT36" s="592"/>
      <c r="DU36" s="592"/>
      <c r="DV36" s="593"/>
      <c r="DW36" s="596">
        <v>12.6</v>
      </c>
      <c r="DX36" s="621"/>
      <c r="DY36" s="621"/>
      <c r="DZ36" s="621"/>
      <c r="EA36" s="621"/>
      <c r="EB36" s="621"/>
      <c r="EC36" s="622"/>
    </row>
    <row r="37" spans="2:133" ht="11.25" customHeight="1">
      <c r="AQ37" s="670" t="s">
        <v>312</v>
      </c>
      <c r="AR37" s="671"/>
      <c r="AS37" s="671"/>
      <c r="AT37" s="671"/>
      <c r="AU37" s="671"/>
      <c r="AV37" s="671"/>
      <c r="AW37" s="671"/>
      <c r="AX37" s="671"/>
      <c r="AY37" s="672"/>
      <c r="AZ37" s="591">
        <v>17979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25009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2790853</v>
      </c>
      <c r="CS37" s="623"/>
      <c r="CT37" s="623"/>
      <c r="CU37" s="623"/>
      <c r="CV37" s="623"/>
      <c r="CW37" s="623"/>
      <c r="CX37" s="623"/>
      <c r="CY37" s="624"/>
      <c r="CZ37" s="625">
        <v>5.9</v>
      </c>
      <c r="DA37" s="626"/>
      <c r="DB37" s="626"/>
      <c r="DC37" s="627"/>
      <c r="DD37" s="600">
        <v>2790853</v>
      </c>
      <c r="DE37" s="623"/>
      <c r="DF37" s="623"/>
      <c r="DG37" s="623"/>
      <c r="DH37" s="623"/>
      <c r="DI37" s="623"/>
      <c r="DJ37" s="623"/>
      <c r="DK37" s="624"/>
      <c r="DL37" s="600">
        <v>2744225</v>
      </c>
      <c r="DM37" s="623"/>
      <c r="DN37" s="623"/>
      <c r="DO37" s="623"/>
      <c r="DP37" s="623"/>
      <c r="DQ37" s="623"/>
      <c r="DR37" s="623"/>
      <c r="DS37" s="623"/>
      <c r="DT37" s="623"/>
      <c r="DU37" s="623"/>
      <c r="DV37" s="624"/>
      <c r="DW37" s="596">
        <v>9.3000000000000007</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46381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5747133</v>
      </c>
      <c r="CS38" s="592"/>
      <c r="CT38" s="592"/>
      <c r="CU38" s="592"/>
      <c r="CV38" s="592"/>
      <c r="CW38" s="592"/>
      <c r="CX38" s="592"/>
      <c r="CY38" s="593"/>
      <c r="CZ38" s="625">
        <v>12.2</v>
      </c>
      <c r="DA38" s="626"/>
      <c r="DB38" s="626"/>
      <c r="DC38" s="627"/>
      <c r="DD38" s="600">
        <v>5315548</v>
      </c>
      <c r="DE38" s="592"/>
      <c r="DF38" s="592"/>
      <c r="DG38" s="592"/>
      <c r="DH38" s="592"/>
      <c r="DI38" s="592"/>
      <c r="DJ38" s="592"/>
      <c r="DK38" s="593"/>
      <c r="DL38" s="600">
        <v>3984819</v>
      </c>
      <c r="DM38" s="592"/>
      <c r="DN38" s="592"/>
      <c r="DO38" s="592"/>
      <c r="DP38" s="592"/>
      <c r="DQ38" s="592"/>
      <c r="DR38" s="592"/>
      <c r="DS38" s="592"/>
      <c r="DT38" s="592"/>
      <c r="DU38" s="592"/>
      <c r="DV38" s="593"/>
      <c r="DW38" s="596">
        <v>13.5</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1065837</v>
      </c>
      <c r="CS39" s="623"/>
      <c r="CT39" s="623"/>
      <c r="CU39" s="623"/>
      <c r="CV39" s="623"/>
      <c r="CW39" s="623"/>
      <c r="CX39" s="623"/>
      <c r="CY39" s="624"/>
      <c r="CZ39" s="625">
        <v>2.2999999999999998</v>
      </c>
      <c r="DA39" s="626"/>
      <c r="DB39" s="626"/>
      <c r="DC39" s="627"/>
      <c r="DD39" s="600">
        <v>1042994</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1502407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73822</v>
      </c>
      <c r="CS40" s="592"/>
      <c r="CT40" s="592"/>
      <c r="CU40" s="592"/>
      <c r="CV40" s="592"/>
      <c r="CW40" s="592"/>
      <c r="CX40" s="592"/>
      <c r="CY40" s="593"/>
      <c r="CZ40" s="625">
        <v>0.2</v>
      </c>
      <c r="DA40" s="626"/>
      <c r="DB40" s="626"/>
      <c r="DC40" s="627"/>
      <c r="DD40" s="600">
        <v>10222</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2374630</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225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6244108</v>
      </c>
      <c r="CS42" s="592"/>
      <c r="CT42" s="592"/>
      <c r="CU42" s="592"/>
      <c r="CV42" s="592"/>
      <c r="CW42" s="592"/>
      <c r="CX42" s="592"/>
      <c r="CY42" s="593"/>
      <c r="CZ42" s="625">
        <v>13.3</v>
      </c>
      <c r="DA42" s="674"/>
      <c r="DB42" s="674"/>
      <c r="DC42" s="675"/>
      <c r="DD42" s="600">
        <v>1188274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305833</v>
      </c>
      <c r="CS43" s="623"/>
      <c r="CT43" s="623"/>
      <c r="CU43" s="623"/>
      <c r="CV43" s="623"/>
      <c r="CW43" s="623"/>
      <c r="CX43" s="623"/>
      <c r="CY43" s="624"/>
      <c r="CZ43" s="625">
        <v>0.7</v>
      </c>
      <c r="DA43" s="626"/>
      <c r="DB43" s="626"/>
      <c r="DC43" s="627"/>
      <c r="DD43" s="600">
        <v>305833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6244108</v>
      </c>
      <c r="CS44" s="592"/>
      <c r="CT44" s="592"/>
      <c r="CU44" s="592"/>
      <c r="CV44" s="592"/>
      <c r="CW44" s="592"/>
      <c r="CX44" s="592"/>
      <c r="CY44" s="593"/>
      <c r="CZ44" s="625">
        <v>13.3</v>
      </c>
      <c r="DA44" s="674"/>
      <c r="DB44" s="674"/>
      <c r="DC44" s="675"/>
      <c r="DD44" s="600">
        <v>1188274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1818009</v>
      </c>
      <c r="CS45" s="623"/>
      <c r="CT45" s="623"/>
      <c r="CU45" s="623"/>
      <c r="CV45" s="623"/>
      <c r="CW45" s="623"/>
      <c r="CX45" s="623"/>
      <c r="CY45" s="624"/>
      <c r="CZ45" s="625">
        <v>3.9</v>
      </c>
      <c r="DA45" s="626"/>
      <c r="DB45" s="626"/>
      <c r="DC45" s="627"/>
      <c r="DD45" s="600">
        <v>75847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4320696</v>
      </c>
      <c r="CS46" s="592"/>
      <c r="CT46" s="592"/>
      <c r="CU46" s="592"/>
      <c r="CV46" s="592"/>
      <c r="CW46" s="592"/>
      <c r="CX46" s="592"/>
      <c r="CY46" s="593"/>
      <c r="CZ46" s="625">
        <v>9.1999999999999993</v>
      </c>
      <c r="DA46" s="674"/>
      <c r="DB46" s="674"/>
      <c r="DC46" s="675"/>
      <c r="DD46" s="600">
        <v>1028103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316</v>
      </c>
      <c r="CS47" s="623"/>
      <c r="CT47" s="623"/>
      <c r="CU47" s="623"/>
      <c r="CV47" s="623"/>
      <c r="CW47" s="623"/>
      <c r="CX47" s="623"/>
      <c r="CY47" s="624"/>
      <c r="CZ47" s="625" t="s">
        <v>316</v>
      </c>
      <c r="DA47" s="626"/>
      <c r="DB47" s="626"/>
      <c r="DC47" s="627"/>
      <c r="DD47" s="600" t="s">
        <v>316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46938241</v>
      </c>
      <c r="CS49" s="659"/>
      <c r="CT49" s="659"/>
      <c r="CU49" s="659"/>
      <c r="CV49" s="659"/>
      <c r="CW49" s="659"/>
      <c r="CX49" s="659"/>
      <c r="CY49" s="686"/>
      <c r="CZ49" s="687">
        <v>100</v>
      </c>
      <c r="DA49" s="688"/>
      <c r="DB49" s="688"/>
      <c r="DC49" s="689"/>
      <c r="DD49" s="690">
        <v>31308756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48101</v>
      </c>
      <c r="R7" s="721"/>
      <c r="S7" s="721"/>
      <c r="T7" s="721"/>
      <c r="U7" s="721"/>
      <c r="V7" s="721">
        <v>46535</v>
      </c>
      <c r="W7" s="721"/>
      <c r="X7" s="721"/>
      <c r="Y7" s="721"/>
      <c r="Z7" s="721"/>
      <c r="AA7" s="721">
        <v>1566</v>
      </c>
      <c r="AB7" s="721"/>
      <c r="AC7" s="721"/>
      <c r="AD7" s="721"/>
      <c r="AE7" s="722"/>
      <c r="AF7" s="723">
        <v>1343</v>
      </c>
      <c r="AG7" s="724"/>
      <c r="AH7" s="724"/>
      <c r="AI7" s="724"/>
      <c r="AJ7" s="725"/>
      <c r="AK7" s="760">
        <v>356</v>
      </c>
      <c r="AL7" s="761"/>
      <c r="AM7" s="761"/>
      <c r="AN7" s="761"/>
      <c r="AO7" s="761"/>
      <c r="AP7" s="761">
        <v>59177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1</v>
      </c>
      <c r="CI7" s="758"/>
      <c r="CJ7" s="758"/>
      <c r="CK7" s="758"/>
      <c r="CL7" s="759"/>
      <c r="CM7" s="757">
        <v>28</v>
      </c>
      <c r="CN7" s="758"/>
      <c r="CO7" s="758"/>
      <c r="CP7" s="758"/>
      <c r="CQ7" s="759"/>
      <c r="CR7" s="757">
        <v>10</v>
      </c>
      <c r="CS7" s="758"/>
      <c r="CT7" s="758"/>
      <c r="CU7" s="758"/>
      <c r="CV7" s="759"/>
      <c r="CW7" s="757" t="s">
        <v>536</v>
      </c>
      <c r="CX7" s="758"/>
      <c r="CY7" s="758"/>
      <c r="CZ7" s="758"/>
      <c r="DA7" s="759"/>
      <c r="DB7" s="757" t="s">
        <v>536</v>
      </c>
      <c r="DC7" s="758"/>
      <c r="DD7" s="758"/>
      <c r="DE7" s="758"/>
      <c r="DF7" s="759"/>
      <c r="DG7" s="757" t="s">
        <v>480</v>
      </c>
      <c r="DH7" s="758"/>
      <c r="DI7" s="758"/>
      <c r="DJ7" s="758"/>
      <c r="DK7" s="759"/>
      <c r="DL7" s="757" t="s">
        <v>480</v>
      </c>
      <c r="DM7" s="758"/>
      <c r="DN7" s="758"/>
      <c r="DO7" s="758"/>
      <c r="DP7" s="759"/>
      <c r="DQ7" s="757" t="s">
        <v>480</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196</v>
      </c>
      <c r="R8" s="745"/>
      <c r="S8" s="745"/>
      <c r="T8" s="745"/>
      <c r="U8" s="745"/>
      <c r="V8" s="745">
        <v>185</v>
      </c>
      <c r="W8" s="745"/>
      <c r="X8" s="745"/>
      <c r="Y8" s="745"/>
      <c r="Z8" s="745"/>
      <c r="AA8" s="745">
        <v>11</v>
      </c>
      <c r="AB8" s="745"/>
      <c r="AC8" s="745"/>
      <c r="AD8" s="745"/>
      <c r="AE8" s="746"/>
      <c r="AF8" s="747">
        <v>11</v>
      </c>
      <c r="AG8" s="748"/>
      <c r="AH8" s="748"/>
      <c r="AI8" s="748"/>
      <c r="AJ8" s="749"/>
      <c r="AK8" s="750">
        <v>69</v>
      </c>
      <c r="AL8" s="751"/>
      <c r="AM8" s="751"/>
      <c r="AN8" s="751"/>
      <c r="AO8" s="751"/>
      <c r="AP8" s="751" t="s">
        <v>536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0</v>
      </c>
      <c r="CI8" s="768"/>
      <c r="CJ8" s="768"/>
      <c r="CK8" s="768"/>
      <c r="CL8" s="769"/>
      <c r="CM8" s="767">
        <v>99</v>
      </c>
      <c r="CN8" s="768"/>
      <c r="CO8" s="768"/>
      <c r="CP8" s="768"/>
      <c r="CQ8" s="769"/>
      <c r="CR8" s="767">
        <v>60</v>
      </c>
      <c r="CS8" s="768"/>
      <c r="CT8" s="768"/>
      <c r="CU8" s="768"/>
      <c r="CV8" s="769"/>
      <c r="CW8" s="767">
        <v>52</v>
      </c>
      <c r="CX8" s="768"/>
      <c r="CY8" s="768"/>
      <c r="CZ8" s="768"/>
      <c r="DA8" s="769"/>
      <c r="DB8" s="767" t="s">
        <v>536</v>
      </c>
      <c r="DC8" s="768"/>
      <c r="DD8" s="768"/>
      <c r="DE8" s="768"/>
      <c r="DF8" s="769"/>
      <c r="DG8" s="767" t="s">
        <v>480</v>
      </c>
      <c r="DH8" s="768"/>
      <c r="DI8" s="768"/>
      <c r="DJ8" s="768"/>
      <c r="DK8" s="769"/>
      <c r="DL8" s="767" t="s">
        <v>480</v>
      </c>
      <c r="DM8" s="768"/>
      <c r="DN8" s="768"/>
      <c r="DO8" s="768"/>
      <c r="DP8" s="769"/>
      <c r="DQ8" s="767" t="s">
        <v>480</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676</v>
      </c>
      <c r="R9" s="745"/>
      <c r="S9" s="745"/>
      <c r="T9" s="745"/>
      <c r="U9" s="745"/>
      <c r="V9" s="745">
        <v>566</v>
      </c>
      <c r="W9" s="745"/>
      <c r="X9" s="745"/>
      <c r="Y9" s="745"/>
      <c r="Z9" s="745"/>
      <c r="AA9" s="745">
        <v>111</v>
      </c>
      <c r="AB9" s="745"/>
      <c r="AC9" s="745"/>
      <c r="AD9" s="745"/>
      <c r="AE9" s="746"/>
      <c r="AF9" s="747">
        <v>22</v>
      </c>
      <c r="AG9" s="748"/>
      <c r="AH9" s="748"/>
      <c r="AI9" s="748"/>
      <c r="AJ9" s="749"/>
      <c r="AK9" s="750">
        <v>67</v>
      </c>
      <c r="AL9" s="751"/>
      <c r="AM9" s="751"/>
      <c r="AN9" s="751"/>
      <c r="AO9" s="751"/>
      <c r="AP9" s="751">
        <v>1868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254</v>
      </c>
      <c r="R10" s="745"/>
      <c r="S10" s="745"/>
      <c r="T10" s="745"/>
      <c r="U10" s="745"/>
      <c r="V10" s="745">
        <v>208</v>
      </c>
      <c r="W10" s="745"/>
      <c r="X10" s="745"/>
      <c r="Y10" s="745"/>
      <c r="Z10" s="745"/>
      <c r="AA10" s="745">
        <v>46</v>
      </c>
      <c r="AB10" s="745"/>
      <c r="AC10" s="745"/>
      <c r="AD10" s="745"/>
      <c r="AE10" s="746"/>
      <c r="AF10" s="747">
        <v>13</v>
      </c>
      <c r="AG10" s="748"/>
      <c r="AH10" s="748"/>
      <c r="AI10" s="748"/>
      <c r="AJ10" s="749"/>
      <c r="AK10" s="750">
        <v>122</v>
      </c>
      <c r="AL10" s="751"/>
      <c r="AM10" s="751"/>
      <c r="AN10" s="751"/>
      <c r="AO10" s="751"/>
      <c r="AP10" s="751">
        <v>807</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367</v>
      </c>
      <c r="C11" s="742"/>
      <c r="D11" s="742"/>
      <c r="E11" s="742"/>
      <c r="F11" s="742"/>
      <c r="G11" s="742"/>
      <c r="H11" s="742"/>
      <c r="I11" s="742"/>
      <c r="J11" s="742"/>
      <c r="K11" s="742"/>
      <c r="L11" s="742"/>
      <c r="M11" s="742"/>
      <c r="N11" s="742"/>
      <c r="O11" s="742"/>
      <c r="P11" s="743"/>
      <c r="Q11" s="744">
        <v>200</v>
      </c>
      <c r="R11" s="745"/>
      <c r="S11" s="745"/>
      <c r="T11" s="745"/>
      <c r="U11" s="745"/>
      <c r="V11" s="745">
        <v>200</v>
      </c>
      <c r="W11" s="745"/>
      <c r="X11" s="745"/>
      <c r="Y11" s="745"/>
      <c r="Z11" s="745"/>
      <c r="AA11" s="745" t="s">
        <v>536</v>
      </c>
      <c r="AB11" s="745"/>
      <c r="AC11" s="745"/>
      <c r="AD11" s="745"/>
      <c r="AE11" s="746"/>
      <c r="AF11" s="747" t="s">
        <v>111</v>
      </c>
      <c r="AG11" s="748"/>
      <c r="AH11" s="748"/>
      <c r="AI11" s="748"/>
      <c r="AJ11" s="749"/>
      <c r="AK11" s="750">
        <v>200</v>
      </c>
      <c r="AL11" s="751"/>
      <c r="AM11" s="751"/>
      <c r="AN11" s="751"/>
      <c r="AO11" s="751"/>
      <c r="AP11" s="751">
        <v>1076</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48901</v>
      </c>
      <c r="R23" s="780"/>
      <c r="S23" s="780"/>
      <c r="T23" s="780"/>
      <c r="U23" s="780"/>
      <c r="V23" s="780">
        <v>47166</v>
      </c>
      <c r="W23" s="780"/>
      <c r="X23" s="780"/>
      <c r="Y23" s="780"/>
      <c r="Z23" s="780"/>
      <c r="AA23" s="780">
        <v>1734</v>
      </c>
      <c r="AB23" s="780"/>
      <c r="AC23" s="780"/>
      <c r="AD23" s="780"/>
      <c r="AE23" s="781"/>
      <c r="AF23" s="782">
        <v>1389</v>
      </c>
      <c r="AG23" s="780"/>
      <c r="AH23" s="780"/>
      <c r="AI23" s="780"/>
      <c r="AJ23" s="783"/>
      <c r="AK23" s="784"/>
      <c r="AL23" s="785"/>
      <c r="AM23" s="785"/>
      <c r="AN23" s="785"/>
      <c r="AO23" s="785"/>
      <c r="AP23" s="780">
        <v>62928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16340</v>
      </c>
      <c r="R28" s="809"/>
      <c r="S28" s="809"/>
      <c r="T28" s="809"/>
      <c r="U28" s="809"/>
      <c r="V28" s="809">
        <v>16225</v>
      </c>
      <c r="W28" s="809"/>
      <c r="X28" s="809"/>
      <c r="Y28" s="809"/>
      <c r="Z28" s="809"/>
      <c r="AA28" s="809">
        <v>115</v>
      </c>
      <c r="AB28" s="809"/>
      <c r="AC28" s="809"/>
      <c r="AD28" s="809"/>
      <c r="AE28" s="810"/>
      <c r="AF28" s="811">
        <v>115</v>
      </c>
      <c r="AG28" s="809"/>
      <c r="AH28" s="809"/>
      <c r="AI28" s="809"/>
      <c r="AJ28" s="812"/>
      <c r="AK28" s="813">
        <v>1460</v>
      </c>
      <c r="AL28" s="804"/>
      <c r="AM28" s="804"/>
      <c r="AN28" s="804"/>
      <c r="AO28" s="804"/>
      <c r="AP28" s="804"/>
      <c r="AQ28" s="804"/>
      <c r="AR28" s="804"/>
      <c r="AS28" s="804"/>
      <c r="AT28" s="804"/>
      <c r="AU28" s="804" t="s">
        <v>536</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78</v>
      </c>
      <c r="R29" s="745"/>
      <c r="S29" s="745"/>
      <c r="T29" s="745"/>
      <c r="U29" s="745"/>
      <c r="V29" s="745">
        <v>74</v>
      </c>
      <c r="W29" s="745"/>
      <c r="X29" s="745"/>
      <c r="Y29" s="745"/>
      <c r="Z29" s="745"/>
      <c r="AA29" s="745">
        <v>4</v>
      </c>
      <c r="AB29" s="745"/>
      <c r="AC29" s="745"/>
      <c r="AD29" s="745"/>
      <c r="AE29" s="746"/>
      <c r="AF29" s="747">
        <v>4</v>
      </c>
      <c r="AG29" s="748"/>
      <c r="AH29" s="748"/>
      <c r="AI29" s="748"/>
      <c r="AJ29" s="749"/>
      <c r="AK29" s="816">
        <v>36</v>
      </c>
      <c r="AL29" s="817"/>
      <c r="AM29" s="817"/>
      <c r="AN29" s="817"/>
      <c r="AO29" s="817"/>
      <c r="AP29" s="817"/>
      <c r="AQ29" s="817"/>
      <c r="AR29" s="817"/>
      <c r="AS29" s="817"/>
      <c r="AT29" s="817"/>
      <c r="AU29" s="817" t="s">
        <v>536</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8149</v>
      </c>
      <c r="R30" s="745"/>
      <c r="S30" s="745"/>
      <c r="T30" s="745"/>
      <c r="U30" s="745"/>
      <c r="V30" s="745">
        <v>8002</v>
      </c>
      <c r="W30" s="745"/>
      <c r="X30" s="745"/>
      <c r="Y30" s="745"/>
      <c r="Z30" s="745"/>
      <c r="AA30" s="745">
        <v>148</v>
      </c>
      <c r="AB30" s="745"/>
      <c r="AC30" s="745"/>
      <c r="AD30" s="745"/>
      <c r="AE30" s="746"/>
      <c r="AF30" s="747">
        <v>148</v>
      </c>
      <c r="AG30" s="748"/>
      <c r="AH30" s="748"/>
      <c r="AI30" s="748"/>
      <c r="AJ30" s="749"/>
      <c r="AK30" s="816">
        <v>1181</v>
      </c>
      <c r="AL30" s="817"/>
      <c r="AM30" s="817"/>
      <c r="AN30" s="817"/>
      <c r="AO30" s="817"/>
      <c r="AP30" s="817"/>
      <c r="AQ30" s="817"/>
      <c r="AR30" s="817"/>
      <c r="AS30" s="817"/>
      <c r="AT30" s="817"/>
      <c r="AU30" s="817" t="s">
        <v>536</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61</v>
      </c>
      <c r="R31" s="745"/>
      <c r="S31" s="745"/>
      <c r="T31" s="745"/>
      <c r="U31" s="745"/>
      <c r="V31" s="745">
        <v>60</v>
      </c>
      <c r="W31" s="745"/>
      <c r="X31" s="745"/>
      <c r="Y31" s="745"/>
      <c r="Z31" s="745"/>
      <c r="AA31" s="745">
        <v>0</v>
      </c>
      <c r="AB31" s="745"/>
      <c r="AC31" s="745"/>
      <c r="AD31" s="745"/>
      <c r="AE31" s="746"/>
      <c r="AF31" s="747">
        <v>0</v>
      </c>
      <c r="AG31" s="748"/>
      <c r="AH31" s="748"/>
      <c r="AI31" s="748"/>
      <c r="AJ31" s="749"/>
      <c r="AK31" s="816">
        <v>26</v>
      </c>
      <c r="AL31" s="817"/>
      <c r="AM31" s="817"/>
      <c r="AN31" s="817"/>
      <c r="AO31" s="817"/>
      <c r="AP31" s="817"/>
      <c r="AQ31" s="817"/>
      <c r="AR31" s="817"/>
      <c r="AS31" s="817"/>
      <c r="AT31" s="817"/>
      <c r="AU31" s="817" t="s">
        <v>536</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1060</v>
      </c>
      <c r="R32" s="745"/>
      <c r="S32" s="745"/>
      <c r="T32" s="745"/>
      <c r="U32" s="745"/>
      <c r="V32" s="745">
        <v>1059</v>
      </c>
      <c r="W32" s="745"/>
      <c r="X32" s="745"/>
      <c r="Y32" s="745"/>
      <c r="Z32" s="745"/>
      <c r="AA32" s="745">
        <v>1</v>
      </c>
      <c r="AB32" s="745"/>
      <c r="AC32" s="745"/>
      <c r="AD32" s="745"/>
      <c r="AE32" s="746"/>
      <c r="AF32" s="747">
        <v>1</v>
      </c>
      <c r="AG32" s="748"/>
      <c r="AH32" s="748"/>
      <c r="AI32" s="748"/>
      <c r="AJ32" s="749"/>
      <c r="AK32" s="816">
        <v>205</v>
      </c>
      <c r="AL32" s="817"/>
      <c r="AM32" s="817"/>
      <c r="AN32" s="817"/>
      <c r="AO32" s="817"/>
      <c r="AP32" s="817"/>
      <c r="AQ32" s="817"/>
      <c r="AR32" s="817"/>
      <c r="AS32" s="817"/>
      <c r="AT32" s="817"/>
      <c r="AU32" s="817" t="s">
        <v>536</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2340</v>
      </c>
      <c r="R33" s="745"/>
      <c r="S33" s="745"/>
      <c r="T33" s="745"/>
      <c r="U33" s="745"/>
      <c r="V33" s="745">
        <v>2011</v>
      </c>
      <c r="W33" s="745"/>
      <c r="X33" s="745"/>
      <c r="Y33" s="745"/>
      <c r="Z33" s="745"/>
      <c r="AA33" s="745">
        <v>329</v>
      </c>
      <c r="AB33" s="745"/>
      <c r="AC33" s="745"/>
      <c r="AD33" s="745"/>
      <c r="AE33" s="746"/>
      <c r="AF33" s="747">
        <v>2828</v>
      </c>
      <c r="AG33" s="748"/>
      <c r="AH33" s="748"/>
      <c r="AI33" s="748"/>
      <c r="AJ33" s="749"/>
      <c r="AK33" s="816">
        <v>18</v>
      </c>
      <c r="AL33" s="817"/>
      <c r="AM33" s="817"/>
      <c r="AN33" s="817"/>
      <c r="AO33" s="817"/>
      <c r="AP33" s="817">
        <v>7969</v>
      </c>
      <c r="AQ33" s="817"/>
      <c r="AR33" s="817"/>
      <c r="AS33" s="817"/>
      <c r="AT33" s="817"/>
      <c r="AU33" s="817">
        <v>96</v>
      </c>
      <c r="AV33" s="817"/>
      <c r="AW33" s="817"/>
      <c r="AX33" s="817"/>
      <c r="AY33" s="817"/>
      <c r="AZ33" s="818"/>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3709</v>
      </c>
      <c r="R34" s="745"/>
      <c r="S34" s="745"/>
      <c r="T34" s="745"/>
      <c r="U34" s="745"/>
      <c r="V34" s="745">
        <v>3597</v>
      </c>
      <c r="W34" s="745"/>
      <c r="X34" s="745"/>
      <c r="Y34" s="745"/>
      <c r="Z34" s="745"/>
      <c r="AA34" s="745">
        <v>112</v>
      </c>
      <c r="AB34" s="745"/>
      <c r="AC34" s="745"/>
      <c r="AD34" s="745"/>
      <c r="AE34" s="746"/>
      <c r="AF34" s="747">
        <v>93</v>
      </c>
      <c r="AG34" s="748"/>
      <c r="AH34" s="748"/>
      <c r="AI34" s="748"/>
      <c r="AJ34" s="749"/>
      <c r="AK34" s="816">
        <v>1536</v>
      </c>
      <c r="AL34" s="817"/>
      <c r="AM34" s="817"/>
      <c r="AN34" s="817"/>
      <c r="AO34" s="817"/>
      <c r="AP34" s="817">
        <v>18535</v>
      </c>
      <c r="AQ34" s="817"/>
      <c r="AR34" s="817"/>
      <c r="AS34" s="817"/>
      <c r="AT34" s="817"/>
      <c r="AU34" s="817">
        <v>14661</v>
      </c>
      <c r="AV34" s="817"/>
      <c r="AW34" s="817"/>
      <c r="AX34" s="817"/>
      <c r="AY34" s="817"/>
      <c r="AZ34" s="818"/>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818</v>
      </c>
      <c r="R35" s="745"/>
      <c r="S35" s="745"/>
      <c r="T35" s="745"/>
      <c r="U35" s="745"/>
      <c r="V35" s="745">
        <v>794</v>
      </c>
      <c r="W35" s="745"/>
      <c r="X35" s="745"/>
      <c r="Y35" s="745"/>
      <c r="Z35" s="745"/>
      <c r="AA35" s="745">
        <v>24</v>
      </c>
      <c r="AB35" s="745"/>
      <c r="AC35" s="745"/>
      <c r="AD35" s="745"/>
      <c r="AE35" s="746"/>
      <c r="AF35" s="747">
        <v>23</v>
      </c>
      <c r="AG35" s="748"/>
      <c r="AH35" s="748"/>
      <c r="AI35" s="748"/>
      <c r="AJ35" s="749"/>
      <c r="AK35" s="816">
        <v>369</v>
      </c>
      <c r="AL35" s="817"/>
      <c r="AM35" s="817"/>
      <c r="AN35" s="817"/>
      <c r="AO35" s="817"/>
      <c r="AP35" s="817">
        <v>5137</v>
      </c>
      <c r="AQ35" s="817"/>
      <c r="AR35" s="817"/>
      <c r="AS35" s="817"/>
      <c r="AT35" s="817"/>
      <c r="AU35" s="817">
        <v>4710</v>
      </c>
      <c r="AV35" s="817"/>
      <c r="AW35" s="817"/>
      <c r="AX35" s="817"/>
      <c r="AY35" s="817"/>
      <c r="AZ35" s="818"/>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143</v>
      </c>
      <c r="R36" s="745"/>
      <c r="S36" s="745"/>
      <c r="T36" s="745"/>
      <c r="U36" s="745"/>
      <c r="V36" s="745">
        <v>122</v>
      </c>
      <c r="W36" s="745"/>
      <c r="X36" s="745"/>
      <c r="Y36" s="745"/>
      <c r="Z36" s="745"/>
      <c r="AA36" s="745">
        <v>21</v>
      </c>
      <c r="AB36" s="745"/>
      <c r="AC36" s="745"/>
      <c r="AD36" s="745"/>
      <c r="AE36" s="746"/>
      <c r="AF36" s="747">
        <v>21</v>
      </c>
      <c r="AG36" s="748"/>
      <c r="AH36" s="748"/>
      <c r="AI36" s="748"/>
      <c r="AJ36" s="749"/>
      <c r="AK36" s="816">
        <v>0</v>
      </c>
      <c r="AL36" s="817"/>
      <c r="AM36" s="817"/>
      <c r="AN36" s="817"/>
      <c r="AO36" s="817"/>
      <c r="AP36" s="817" t="s">
        <v>536</v>
      </c>
      <c r="AQ36" s="817"/>
      <c r="AR36" s="817"/>
      <c r="AS36" s="817"/>
      <c r="AT36" s="817"/>
      <c r="AU36" s="817" t="s">
        <v>536</v>
      </c>
      <c r="AV36" s="817"/>
      <c r="AW36" s="817"/>
      <c r="AX36" s="817"/>
      <c r="AY36" s="817"/>
      <c r="AZ36" s="818"/>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3234</v>
      </c>
      <c r="AG63" s="828"/>
      <c r="AH63" s="828"/>
      <c r="AI63" s="828"/>
      <c r="AJ63" s="829"/>
      <c r="AK63" s="830"/>
      <c r="AL63" s="825"/>
      <c r="AM63" s="825"/>
      <c r="AN63" s="825"/>
      <c r="AO63" s="825"/>
      <c r="AP63" s="828">
        <v>31641</v>
      </c>
      <c r="AQ63" s="828"/>
      <c r="AR63" s="828"/>
      <c r="AS63" s="828"/>
      <c r="AT63" s="828"/>
      <c r="AU63" s="828">
        <v>19467</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536</v>
      </c>
      <c r="AQ69" s="817"/>
      <c r="AR69" s="817"/>
      <c r="AS69" s="817"/>
      <c r="AT69" s="817"/>
      <c r="AU69" s="817" t="s">
        <v>536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536</v>
      </c>
      <c r="AL70" s="817"/>
      <c r="AM70" s="817"/>
      <c r="AN70" s="817"/>
      <c r="AO70" s="817"/>
      <c r="AP70" s="817" t="s">
        <v>549</v>
      </c>
      <c r="AQ70" s="817"/>
      <c r="AR70" s="817"/>
      <c r="AS70" s="817"/>
      <c r="AT70" s="817"/>
      <c r="AU70" s="817" t="s">
        <v>536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536</v>
      </c>
      <c r="AL71" s="817"/>
      <c r="AM71" s="817"/>
      <c r="AN71" s="817"/>
      <c r="AO71" s="817"/>
      <c r="AP71" s="817" t="s">
        <v>536</v>
      </c>
      <c r="AQ71" s="817"/>
      <c r="AR71" s="817"/>
      <c r="AS71" s="817"/>
      <c r="AT71" s="817"/>
      <c r="AU71" s="817" t="s">
        <v>536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536</v>
      </c>
      <c r="AQ72" s="817"/>
      <c r="AR72" s="817"/>
      <c r="AS72" s="817"/>
      <c r="AT72" s="817"/>
      <c r="AU72" s="817" t="s">
        <v>536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255</v>
      </c>
      <c r="R73" s="817"/>
      <c r="S73" s="817"/>
      <c r="T73" s="817"/>
      <c r="U73" s="817"/>
      <c r="V73" s="817">
        <v>183</v>
      </c>
      <c r="W73" s="817"/>
      <c r="X73" s="817"/>
      <c r="Y73" s="817"/>
      <c r="Z73" s="817"/>
      <c r="AA73" s="817">
        <v>72</v>
      </c>
      <c r="AB73" s="817"/>
      <c r="AC73" s="817"/>
      <c r="AD73" s="817"/>
      <c r="AE73" s="817"/>
      <c r="AF73" s="817">
        <v>72</v>
      </c>
      <c r="AG73" s="817"/>
      <c r="AH73" s="817"/>
      <c r="AI73" s="817"/>
      <c r="AJ73" s="817"/>
      <c r="AK73" s="817" t="s">
        <v>536</v>
      </c>
      <c r="AL73" s="817"/>
      <c r="AM73" s="817"/>
      <c r="AN73" s="817"/>
      <c r="AO73" s="817"/>
      <c r="AP73" s="817">
        <v>2</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2772</v>
      </c>
      <c r="R74" s="817"/>
      <c r="S74" s="817"/>
      <c r="T74" s="817"/>
      <c r="U74" s="817"/>
      <c r="V74" s="817">
        <v>2647</v>
      </c>
      <c r="W74" s="817"/>
      <c r="X74" s="817"/>
      <c r="Y74" s="817"/>
      <c r="Z74" s="817"/>
      <c r="AA74" s="817">
        <v>125</v>
      </c>
      <c r="AB74" s="817"/>
      <c r="AC74" s="817"/>
      <c r="AD74" s="817"/>
      <c r="AE74" s="817"/>
      <c r="AF74" s="817">
        <v>125</v>
      </c>
      <c r="AG74" s="817"/>
      <c r="AH74" s="817"/>
      <c r="AI74" s="817"/>
      <c r="AJ74" s="817"/>
      <c r="AK74" s="817">
        <v>45</v>
      </c>
      <c r="AL74" s="817"/>
      <c r="AM74" s="817"/>
      <c r="AN74" s="817"/>
      <c r="AO74" s="817"/>
      <c r="AP74" s="817">
        <v>5443</v>
      </c>
      <c r="AQ74" s="817"/>
      <c r="AR74" s="817"/>
      <c r="AS74" s="817"/>
      <c r="AT74" s="817"/>
      <c r="AU74" s="817">
        <v>2177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8</v>
      </c>
      <c r="R75" s="866"/>
      <c r="S75" s="866"/>
      <c r="T75" s="866"/>
      <c r="U75" s="816"/>
      <c r="V75" s="867">
        <v>5</v>
      </c>
      <c r="W75" s="866"/>
      <c r="X75" s="866"/>
      <c r="Y75" s="866"/>
      <c r="Z75" s="816"/>
      <c r="AA75" s="867">
        <v>3</v>
      </c>
      <c r="AB75" s="866"/>
      <c r="AC75" s="866"/>
      <c r="AD75" s="866"/>
      <c r="AE75" s="816"/>
      <c r="AF75" s="867">
        <v>3</v>
      </c>
      <c r="AG75" s="866"/>
      <c r="AH75" s="866"/>
      <c r="AI75" s="866"/>
      <c r="AJ75" s="816"/>
      <c r="AK75" s="867" t="s">
        <v>536</v>
      </c>
      <c r="AL75" s="866"/>
      <c r="AM75" s="866"/>
      <c r="AN75" s="866"/>
      <c r="AO75" s="816"/>
      <c r="AP75" s="867" t="s">
        <v>536</v>
      </c>
      <c r="AQ75" s="866"/>
      <c r="AR75" s="866"/>
      <c r="AS75" s="866"/>
      <c r="AT75" s="816"/>
      <c r="AU75" s="867" t="s">
        <v>536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13</v>
      </c>
      <c r="R76" s="866"/>
      <c r="S76" s="866"/>
      <c r="T76" s="866"/>
      <c r="U76" s="816"/>
      <c r="V76" s="867">
        <v>13</v>
      </c>
      <c r="W76" s="866"/>
      <c r="X76" s="866"/>
      <c r="Y76" s="866"/>
      <c r="Z76" s="816"/>
      <c r="AA76" s="867">
        <v>0</v>
      </c>
      <c r="AB76" s="866"/>
      <c r="AC76" s="866"/>
      <c r="AD76" s="866"/>
      <c r="AE76" s="816"/>
      <c r="AF76" s="867">
        <v>0</v>
      </c>
      <c r="AG76" s="866"/>
      <c r="AH76" s="866"/>
      <c r="AI76" s="866"/>
      <c r="AJ76" s="816"/>
      <c r="AK76" s="867">
        <v>13</v>
      </c>
      <c r="AL76" s="866"/>
      <c r="AM76" s="866"/>
      <c r="AN76" s="866"/>
      <c r="AO76" s="816"/>
      <c r="AP76" s="867">
        <v>20</v>
      </c>
      <c r="AQ76" s="866"/>
      <c r="AR76" s="866"/>
      <c r="AS76" s="866"/>
      <c r="AT76" s="816"/>
      <c r="AU76" s="867">
        <v>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4526</v>
      </c>
      <c r="R77" s="866"/>
      <c r="S77" s="866"/>
      <c r="T77" s="866"/>
      <c r="U77" s="816"/>
      <c r="V77" s="867">
        <v>4489</v>
      </c>
      <c r="W77" s="866"/>
      <c r="X77" s="866"/>
      <c r="Y77" s="866"/>
      <c r="Z77" s="816"/>
      <c r="AA77" s="867">
        <v>37</v>
      </c>
      <c r="AB77" s="866"/>
      <c r="AC77" s="866"/>
      <c r="AD77" s="866"/>
      <c r="AE77" s="816"/>
      <c r="AF77" s="867">
        <v>37</v>
      </c>
      <c r="AG77" s="866"/>
      <c r="AH77" s="866"/>
      <c r="AI77" s="866"/>
      <c r="AJ77" s="816"/>
      <c r="AK77" s="867" t="s">
        <v>536</v>
      </c>
      <c r="AL77" s="866"/>
      <c r="AM77" s="866"/>
      <c r="AN77" s="866"/>
      <c r="AO77" s="816"/>
      <c r="AP77" s="867">
        <v>615</v>
      </c>
      <c r="AQ77" s="866"/>
      <c r="AR77" s="866"/>
      <c r="AS77" s="866"/>
      <c r="AT77" s="816"/>
      <c r="AU77" s="867">
        <v>239</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226</v>
      </c>
      <c r="R78" s="817"/>
      <c r="S78" s="817"/>
      <c r="T78" s="817"/>
      <c r="U78" s="817"/>
      <c r="V78" s="817">
        <v>222</v>
      </c>
      <c r="W78" s="817"/>
      <c r="X78" s="817"/>
      <c r="Y78" s="817"/>
      <c r="Z78" s="817"/>
      <c r="AA78" s="817">
        <v>4</v>
      </c>
      <c r="AB78" s="817"/>
      <c r="AC78" s="817"/>
      <c r="AD78" s="817"/>
      <c r="AE78" s="817"/>
      <c r="AF78" s="817">
        <v>4</v>
      </c>
      <c r="AG78" s="817"/>
      <c r="AH78" s="817"/>
      <c r="AI78" s="817"/>
      <c r="AJ78" s="817"/>
      <c r="AK78" s="817">
        <v>1</v>
      </c>
      <c r="AL78" s="817"/>
      <c r="AM78" s="817"/>
      <c r="AN78" s="817"/>
      <c r="AO78" s="817"/>
      <c r="AP78" s="817">
        <v>415</v>
      </c>
      <c r="AQ78" s="817"/>
      <c r="AR78" s="817"/>
      <c r="AS78" s="817"/>
      <c r="AT78" s="817"/>
      <c r="AU78" s="817">
        <v>55</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5</v>
      </c>
      <c r="R79" s="817"/>
      <c r="S79" s="817"/>
      <c r="T79" s="817"/>
      <c r="U79" s="817"/>
      <c r="V79" s="817">
        <v>5</v>
      </c>
      <c r="W79" s="817"/>
      <c r="X79" s="817"/>
      <c r="Y79" s="817"/>
      <c r="Z79" s="817"/>
      <c r="AA79" s="817">
        <v>1</v>
      </c>
      <c r="AB79" s="817"/>
      <c r="AC79" s="817"/>
      <c r="AD79" s="817"/>
      <c r="AE79" s="817"/>
      <c r="AF79" s="817">
        <v>1</v>
      </c>
      <c r="AG79" s="817"/>
      <c r="AH79" s="817"/>
      <c r="AI79" s="817"/>
      <c r="AJ79" s="817"/>
      <c r="AK79" s="817" t="s">
        <v>536</v>
      </c>
      <c r="AL79" s="817"/>
      <c r="AM79" s="817"/>
      <c r="AN79" s="817"/>
      <c r="AO79" s="817"/>
      <c r="AP79" s="817" t="s">
        <v>536</v>
      </c>
      <c r="AQ79" s="817"/>
      <c r="AR79" s="817"/>
      <c r="AS79" s="817"/>
      <c r="AT79" s="817"/>
      <c r="AU79" s="817" t="s">
        <v>536</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6079</v>
      </c>
      <c r="AG88" s="828"/>
      <c r="AH88" s="828"/>
      <c r="AI88" s="828"/>
      <c r="AJ88" s="828"/>
      <c r="AK88" s="825"/>
      <c r="AL88" s="825"/>
      <c r="AM88" s="825"/>
      <c r="AN88" s="825"/>
      <c r="AO88" s="825"/>
      <c r="AP88" s="828">
        <v>6496</v>
      </c>
      <c r="AQ88" s="828"/>
      <c r="AR88" s="828"/>
      <c r="AS88" s="828"/>
      <c r="AT88" s="828"/>
      <c r="AU88" s="828">
        <v>2480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70</v>
      </c>
      <c r="CS102" s="836"/>
      <c r="CT102" s="836"/>
      <c r="CU102" s="836"/>
      <c r="CV102" s="879"/>
      <c r="CW102" s="878">
        <v>52</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285</v>
      </c>
      <c r="AG109" s="881"/>
      <c r="AH109" s="881"/>
      <c r="AI109" s="881"/>
      <c r="AJ109" s="882"/>
      <c r="AK109" s="880" t="s">
        <v>284</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285</v>
      </c>
      <c r="BW109" s="881"/>
      <c r="BX109" s="881"/>
      <c r="BY109" s="881"/>
      <c r="BZ109" s="882"/>
      <c r="CA109" s="880" t="s">
        <v>284</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285</v>
      </c>
      <c r="DM109" s="881"/>
      <c r="DN109" s="881"/>
      <c r="DO109" s="881"/>
      <c r="DP109" s="882"/>
      <c r="DQ109" s="880" t="s">
        <v>284</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4902458</v>
      </c>
      <c r="AB110" s="888"/>
      <c r="AC110" s="888"/>
      <c r="AD110" s="888"/>
      <c r="AE110" s="889"/>
      <c r="AF110" s="890">
        <v>4987139</v>
      </c>
      <c r="AG110" s="888"/>
      <c r="AH110" s="888"/>
      <c r="AI110" s="888"/>
      <c r="AJ110" s="889"/>
      <c r="AK110" s="890">
        <v>5526014</v>
      </c>
      <c r="AL110" s="888"/>
      <c r="AM110" s="888"/>
      <c r="AN110" s="888"/>
      <c r="AO110" s="889"/>
      <c r="AP110" s="891">
        <v>22.3</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56913248</v>
      </c>
      <c r="BR110" s="925"/>
      <c r="BS110" s="925"/>
      <c r="BT110" s="925"/>
      <c r="BU110" s="925"/>
      <c r="BV110" s="925">
        <v>61118944</v>
      </c>
      <c r="BW110" s="925"/>
      <c r="BX110" s="925"/>
      <c r="BY110" s="925"/>
      <c r="BZ110" s="925"/>
      <c r="CA110" s="925">
        <v>62928245</v>
      </c>
      <c r="CB110" s="925"/>
      <c r="CC110" s="925"/>
      <c r="CD110" s="925"/>
      <c r="CE110" s="925"/>
      <c r="CF110" s="939">
        <v>253.4</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559021</v>
      </c>
      <c r="BR111" s="918"/>
      <c r="BS111" s="918"/>
      <c r="BT111" s="918"/>
      <c r="BU111" s="918"/>
      <c r="BV111" s="918">
        <v>475492</v>
      </c>
      <c r="BW111" s="918"/>
      <c r="BX111" s="918"/>
      <c r="BY111" s="918"/>
      <c r="BZ111" s="918"/>
      <c r="CA111" s="918">
        <v>421157</v>
      </c>
      <c r="CB111" s="918"/>
      <c r="CC111" s="918"/>
      <c r="CD111" s="918"/>
      <c r="CE111" s="918"/>
      <c r="CF111" s="912">
        <v>1.7</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20891708</v>
      </c>
      <c r="BR112" s="918"/>
      <c r="BS112" s="918"/>
      <c r="BT112" s="918"/>
      <c r="BU112" s="918"/>
      <c r="BV112" s="918">
        <v>19956061</v>
      </c>
      <c r="BW112" s="918"/>
      <c r="BX112" s="918"/>
      <c r="BY112" s="918"/>
      <c r="BZ112" s="918"/>
      <c r="CA112" s="918">
        <v>19467381</v>
      </c>
      <c r="CB112" s="918"/>
      <c r="CC112" s="918"/>
      <c r="CD112" s="918"/>
      <c r="CE112" s="918"/>
      <c r="CF112" s="912">
        <v>78.400000000000006</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484617</v>
      </c>
      <c r="DH112" s="918"/>
      <c r="DI112" s="918"/>
      <c r="DJ112" s="918"/>
      <c r="DK112" s="918"/>
      <c r="DL112" s="918">
        <v>440887</v>
      </c>
      <c r="DM112" s="918"/>
      <c r="DN112" s="918"/>
      <c r="DO112" s="918"/>
      <c r="DP112" s="918"/>
      <c r="DQ112" s="918">
        <v>397056</v>
      </c>
      <c r="DR112" s="918"/>
      <c r="DS112" s="918"/>
      <c r="DT112" s="918"/>
      <c r="DU112" s="918"/>
      <c r="DV112" s="919">
        <v>1.6</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1928658</v>
      </c>
      <c r="AB113" s="932"/>
      <c r="AC113" s="932"/>
      <c r="AD113" s="932"/>
      <c r="AE113" s="933"/>
      <c r="AF113" s="934">
        <v>1782416</v>
      </c>
      <c r="AG113" s="932"/>
      <c r="AH113" s="932"/>
      <c r="AI113" s="932"/>
      <c r="AJ113" s="933"/>
      <c r="AK113" s="934">
        <v>1859470</v>
      </c>
      <c r="AL113" s="932"/>
      <c r="AM113" s="932"/>
      <c r="AN113" s="932"/>
      <c r="AO113" s="933"/>
      <c r="AP113" s="935">
        <v>7.5</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2654161</v>
      </c>
      <c r="BR113" s="918"/>
      <c r="BS113" s="918"/>
      <c r="BT113" s="918"/>
      <c r="BU113" s="918"/>
      <c r="BV113" s="918">
        <v>2650619</v>
      </c>
      <c r="BW113" s="918"/>
      <c r="BX113" s="918"/>
      <c r="BY113" s="918"/>
      <c r="BZ113" s="918"/>
      <c r="CA113" s="918">
        <v>2479659</v>
      </c>
      <c r="CB113" s="918"/>
      <c r="CC113" s="918"/>
      <c r="CD113" s="918"/>
      <c r="CE113" s="918"/>
      <c r="CF113" s="912">
        <v>10</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47218</v>
      </c>
      <c r="DH113" s="957"/>
      <c r="DI113" s="957"/>
      <c r="DJ113" s="957"/>
      <c r="DK113" s="958"/>
      <c r="DL113" s="959">
        <v>33699</v>
      </c>
      <c r="DM113" s="957"/>
      <c r="DN113" s="957"/>
      <c r="DO113" s="957"/>
      <c r="DP113" s="958"/>
      <c r="DQ113" s="959">
        <v>23428</v>
      </c>
      <c r="DR113" s="957"/>
      <c r="DS113" s="957"/>
      <c r="DT113" s="957"/>
      <c r="DU113" s="958"/>
      <c r="DV113" s="960">
        <v>0.1</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452061</v>
      </c>
      <c r="AB114" s="957"/>
      <c r="AC114" s="957"/>
      <c r="AD114" s="957"/>
      <c r="AE114" s="958"/>
      <c r="AF114" s="959">
        <v>441859</v>
      </c>
      <c r="AG114" s="957"/>
      <c r="AH114" s="957"/>
      <c r="AI114" s="957"/>
      <c r="AJ114" s="958"/>
      <c r="AK114" s="959">
        <v>418331</v>
      </c>
      <c r="AL114" s="957"/>
      <c r="AM114" s="957"/>
      <c r="AN114" s="957"/>
      <c r="AO114" s="958"/>
      <c r="AP114" s="960">
        <v>1.7</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8300880</v>
      </c>
      <c r="BR114" s="918"/>
      <c r="BS114" s="918"/>
      <c r="BT114" s="918"/>
      <c r="BU114" s="918"/>
      <c r="BV114" s="918">
        <v>8012861</v>
      </c>
      <c r="BW114" s="918"/>
      <c r="BX114" s="918"/>
      <c r="BY114" s="918"/>
      <c r="BZ114" s="918"/>
      <c r="CA114" s="918">
        <v>7605163</v>
      </c>
      <c r="CB114" s="918"/>
      <c r="CC114" s="918"/>
      <c r="CD114" s="918"/>
      <c r="CE114" s="918"/>
      <c r="CF114" s="912">
        <v>30.6</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172253</v>
      </c>
      <c r="AB115" s="932"/>
      <c r="AC115" s="932"/>
      <c r="AD115" s="932"/>
      <c r="AE115" s="933"/>
      <c r="AF115" s="934">
        <v>90946</v>
      </c>
      <c r="AG115" s="932"/>
      <c r="AH115" s="932"/>
      <c r="AI115" s="932"/>
      <c r="AJ115" s="933"/>
      <c r="AK115" s="934">
        <v>58347</v>
      </c>
      <c r="AL115" s="932"/>
      <c r="AM115" s="932"/>
      <c r="AN115" s="932"/>
      <c r="AO115" s="933"/>
      <c r="AP115" s="935">
        <v>0.2</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23504</v>
      </c>
      <c r="BR115" s="918"/>
      <c r="BS115" s="918"/>
      <c r="BT115" s="918"/>
      <c r="BU115" s="918"/>
      <c r="BV115" s="918">
        <v>21796</v>
      </c>
      <c r="BW115" s="918"/>
      <c r="BX115" s="918"/>
      <c r="BY115" s="918"/>
      <c r="BZ115" s="918"/>
      <c r="CA115" s="918">
        <v>17053</v>
      </c>
      <c r="CB115" s="918"/>
      <c r="CC115" s="918"/>
      <c r="CD115" s="918"/>
      <c r="CE115" s="918"/>
      <c r="CF115" s="912">
        <v>0.1</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2584</v>
      </c>
      <c r="AB116" s="957"/>
      <c r="AC116" s="957"/>
      <c r="AD116" s="957"/>
      <c r="AE116" s="958"/>
      <c r="AF116" s="959">
        <v>822</v>
      </c>
      <c r="AG116" s="957"/>
      <c r="AH116" s="957"/>
      <c r="AI116" s="957"/>
      <c r="AJ116" s="958"/>
      <c r="AK116" s="959">
        <v>1437</v>
      </c>
      <c r="AL116" s="957"/>
      <c r="AM116" s="957"/>
      <c r="AN116" s="957"/>
      <c r="AO116" s="958"/>
      <c r="AP116" s="960">
        <v>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7458014</v>
      </c>
      <c r="AB117" s="964"/>
      <c r="AC117" s="964"/>
      <c r="AD117" s="964"/>
      <c r="AE117" s="965"/>
      <c r="AF117" s="963">
        <v>7303182</v>
      </c>
      <c r="AG117" s="964"/>
      <c r="AH117" s="964"/>
      <c r="AI117" s="964"/>
      <c r="AJ117" s="965"/>
      <c r="AK117" s="963">
        <v>7863599</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285</v>
      </c>
      <c r="AG118" s="881"/>
      <c r="AH118" s="881"/>
      <c r="AI118" s="881"/>
      <c r="AJ118" s="882"/>
      <c r="AK118" s="880" t="s">
        <v>284</v>
      </c>
      <c r="AL118" s="881"/>
      <c r="AM118" s="881"/>
      <c r="AN118" s="881"/>
      <c r="AO118" s="882"/>
      <c r="AP118" s="988" t="s">
        <v>407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435</v>
      </c>
      <c r="BP118" s="992"/>
      <c r="BQ118" s="983">
        <v>89342522</v>
      </c>
      <c r="BR118" s="984"/>
      <c r="BS118" s="984"/>
      <c r="BT118" s="984"/>
      <c r="BU118" s="984"/>
      <c r="BV118" s="984">
        <v>92235773</v>
      </c>
      <c r="BW118" s="984"/>
      <c r="BX118" s="984"/>
      <c r="BY118" s="984"/>
      <c r="BZ118" s="984"/>
      <c r="CA118" s="984">
        <v>92918658</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2664436</v>
      </c>
      <c r="BR119" s="925"/>
      <c r="BS119" s="925"/>
      <c r="BT119" s="925"/>
      <c r="BU119" s="925"/>
      <c r="BV119" s="925">
        <v>3771850</v>
      </c>
      <c r="BW119" s="925"/>
      <c r="BX119" s="925"/>
      <c r="BY119" s="925"/>
      <c r="BZ119" s="925"/>
      <c r="CA119" s="925">
        <v>4704474</v>
      </c>
      <c r="CB119" s="925"/>
      <c r="CC119" s="925"/>
      <c r="CD119" s="925"/>
      <c r="CE119" s="925"/>
      <c r="CF119" s="939">
        <v>18.899999999999999</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27186</v>
      </c>
      <c r="DH119" s="996"/>
      <c r="DI119" s="996"/>
      <c r="DJ119" s="996"/>
      <c r="DK119" s="997"/>
      <c r="DL119" s="998">
        <v>906</v>
      </c>
      <c r="DM119" s="996"/>
      <c r="DN119" s="996"/>
      <c r="DO119" s="996"/>
      <c r="DP119" s="997"/>
      <c r="DQ119" s="998">
        <v>673</v>
      </c>
      <c r="DR119" s="996"/>
      <c r="DS119" s="996"/>
      <c r="DT119" s="996"/>
      <c r="DU119" s="997"/>
      <c r="DV119" s="999">
        <v>0</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4526221</v>
      </c>
      <c r="BR120" s="918"/>
      <c r="BS120" s="918"/>
      <c r="BT120" s="918"/>
      <c r="BU120" s="918"/>
      <c r="BV120" s="918">
        <v>5237644</v>
      </c>
      <c r="BW120" s="918"/>
      <c r="BX120" s="918"/>
      <c r="BY120" s="918"/>
      <c r="BZ120" s="918"/>
      <c r="CA120" s="918">
        <v>5426516</v>
      </c>
      <c r="CB120" s="918"/>
      <c r="CC120" s="918"/>
      <c r="CD120" s="918"/>
      <c r="CE120" s="918"/>
      <c r="CF120" s="912">
        <v>21.9</v>
      </c>
      <c r="CG120" s="913"/>
      <c r="CH120" s="913"/>
      <c r="CI120" s="913"/>
      <c r="CJ120" s="913"/>
      <c r="CK120" s="1011" t="s">
        <v>441</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16155560</v>
      </c>
      <c r="DH120" s="925"/>
      <c r="DI120" s="925"/>
      <c r="DJ120" s="925"/>
      <c r="DK120" s="925"/>
      <c r="DL120" s="925">
        <v>15333629</v>
      </c>
      <c r="DM120" s="925"/>
      <c r="DN120" s="925"/>
      <c r="DO120" s="925"/>
      <c r="DP120" s="925"/>
      <c r="DQ120" s="925">
        <v>14661305</v>
      </c>
      <c r="DR120" s="925"/>
      <c r="DS120" s="925"/>
      <c r="DT120" s="925"/>
      <c r="DU120" s="925"/>
      <c r="DV120" s="926">
        <v>59</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69512</v>
      </c>
      <c r="AB121" s="957"/>
      <c r="AC121" s="957"/>
      <c r="AD121" s="957"/>
      <c r="AE121" s="958"/>
      <c r="AF121" s="959">
        <v>64633</v>
      </c>
      <c r="AG121" s="957"/>
      <c r="AH121" s="957"/>
      <c r="AI121" s="957"/>
      <c r="AJ121" s="958"/>
      <c r="AK121" s="959">
        <v>58086</v>
      </c>
      <c r="AL121" s="957"/>
      <c r="AM121" s="957"/>
      <c r="AN121" s="957"/>
      <c r="AO121" s="958"/>
      <c r="AP121" s="960">
        <v>0.2</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51001801</v>
      </c>
      <c r="BR121" s="984"/>
      <c r="BS121" s="984"/>
      <c r="BT121" s="984"/>
      <c r="BU121" s="984"/>
      <c r="BV121" s="984">
        <v>54785317</v>
      </c>
      <c r="BW121" s="984"/>
      <c r="BX121" s="984"/>
      <c r="BY121" s="984"/>
      <c r="BZ121" s="984"/>
      <c r="CA121" s="984">
        <v>56485363</v>
      </c>
      <c r="CB121" s="984"/>
      <c r="CC121" s="984"/>
      <c r="CD121" s="984"/>
      <c r="CE121" s="984"/>
      <c r="CF121" s="1022">
        <v>227.5</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4633492</v>
      </c>
      <c r="DH121" s="918"/>
      <c r="DI121" s="918"/>
      <c r="DJ121" s="918"/>
      <c r="DK121" s="918"/>
      <c r="DL121" s="918">
        <v>4522112</v>
      </c>
      <c r="DM121" s="918"/>
      <c r="DN121" s="918"/>
      <c r="DO121" s="918"/>
      <c r="DP121" s="918"/>
      <c r="DQ121" s="918">
        <v>4710451</v>
      </c>
      <c r="DR121" s="918"/>
      <c r="DS121" s="918"/>
      <c r="DT121" s="918"/>
      <c r="DU121" s="918"/>
      <c r="DV121" s="919">
        <v>19</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444</v>
      </c>
      <c r="BP122" s="992"/>
      <c r="BQ122" s="1032">
        <v>58192458</v>
      </c>
      <c r="BR122" s="1033"/>
      <c r="BS122" s="1033"/>
      <c r="BT122" s="1033"/>
      <c r="BU122" s="1033"/>
      <c r="BV122" s="1033">
        <v>63794811</v>
      </c>
      <c r="BW122" s="1033"/>
      <c r="BX122" s="1033"/>
      <c r="BY122" s="1033"/>
      <c r="BZ122" s="1033"/>
      <c r="CA122" s="1033">
        <v>66616353</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102656</v>
      </c>
      <c r="DH122" s="918"/>
      <c r="DI122" s="918"/>
      <c r="DJ122" s="918"/>
      <c r="DK122" s="918"/>
      <c r="DL122" s="918">
        <v>100320</v>
      </c>
      <c r="DM122" s="918"/>
      <c r="DN122" s="918"/>
      <c r="DO122" s="918"/>
      <c r="DP122" s="918"/>
      <c r="DQ122" s="918">
        <v>95625</v>
      </c>
      <c r="DR122" s="918"/>
      <c r="DS122" s="918"/>
      <c r="DT122" s="918"/>
      <c r="DU122" s="918"/>
      <c r="DV122" s="919">
        <v>0.4</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127.9</v>
      </c>
      <c r="BR123" s="1025"/>
      <c r="BS123" s="1025"/>
      <c r="BT123" s="1025"/>
      <c r="BU123" s="1025"/>
      <c r="BV123" s="1025">
        <v>116.1</v>
      </c>
      <c r="BW123" s="1025"/>
      <c r="BX123" s="1025"/>
      <c r="BY123" s="1025"/>
      <c r="BZ123" s="1025"/>
      <c r="CA123" s="1025">
        <v>105.9</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102741</v>
      </c>
      <c r="AB126" s="957"/>
      <c r="AC126" s="957"/>
      <c r="AD126" s="957"/>
      <c r="AE126" s="958"/>
      <c r="AF126" s="959">
        <v>26313</v>
      </c>
      <c r="AG126" s="957"/>
      <c r="AH126" s="957"/>
      <c r="AI126" s="957"/>
      <c r="AJ126" s="958"/>
      <c r="AK126" s="959">
        <v>261</v>
      </c>
      <c r="AL126" s="957"/>
      <c r="AM126" s="957"/>
      <c r="AN126" s="957"/>
      <c r="AO126" s="958"/>
      <c r="AP126" s="960">
        <v>0</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455</v>
      </c>
      <c r="AY127" s="885"/>
      <c r="AZ127" s="885"/>
      <c r="BA127" s="885"/>
      <c r="BB127" s="885"/>
      <c r="BC127" s="885"/>
      <c r="BD127" s="885"/>
      <c r="BE127" s="886"/>
      <c r="BF127" s="1039" t="s">
        <v>111</v>
      </c>
      <c r="BG127" s="1040"/>
      <c r="BH127" s="1040"/>
      <c r="BI127" s="1040"/>
      <c r="BJ127" s="1040"/>
      <c r="BK127" s="1040"/>
      <c r="BL127" s="1049"/>
      <c r="BM127" s="1039">
        <v>11.84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23504</v>
      </c>
      <c r="DH127" s="1046"/>
      <c r="DI127" s="1046"/>
      <c r="DJ127" s="1046"/>
      <c r="DK127" s="1046"/>
      <c r="DL127" s="1046">
        <v>21796</v>
      </c>
      <c r="DM127" s="1046"/>
      <c r="DN127" s="1046"/>
      <c r="DO127" s="1046"/>
      <c r="DP127" s="1046"/>
      <c r="DQ127" s="1046">
        <v>17053</v>
      </c>
      <c r="DR127" s="1046"/>
      <c r="DS127" s="1046"/>
      <c r="DT127" s="1046"/>
      <c r="DU127" s="1046"/>
      <c r="DV127" s="1047">
        <v>0.1</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1037811</v>
      </c>
      <c r="AB128" s="1088"/>
      <c r="AC128" s="1088"/>
      <c r="AD128" s="1088"/>
      <c r="AE128" s="1089"/>
      <c r="AF128" s="1090">
        <v>1083071</v>
      </c>
      <c r="AG128" s="1088"/>
      <c r="AH128" s="1088"/>
      <c r="AI128" s="1088"/>
      <c r="AJ128" s="1089"/>
      <c r="AK128" s="1090">
        <v>1146120</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111</v>
      </c>
      <c r="BG128" s="1065"/>
      <c r="BH128" s="1065"/>
      <c r="BI128" s="1065"/>
      <c r="BJ128" s="1065"/>
      <c r="BK128" s="1065"/>
      <c r="BL128" s="1066"/>
      <c r="BM128" s="1064">
        <v>16.84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28142673</v>
      </c>
      <c r="AB129" s="957"/>
      <c r="AC129" s="957"/>
      <c r="AD129" s="957"/>
      <c r="AE129" s="958"/>
      <c r="AF129" s="959">
        <v>28509023</v>
      </c>
      <c r="AG129" s="957"/>
      <c r="AH129" s="957"/>
      <c r="AI129" s="957"/>
      <c r="AJ129" s="958"/>
      <c r="AK129" s="959">
        <v>29251413</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9.6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3802818</v>
      </c>
      <c r="AB130" s="957"/>
      <c r="AC130" s="957"/>
      <c r="AD130" s="957"/>
      <c r="AE130" s="958"/>
      <c r="AF130" s="959">
        <v>4022885</v>
      </c>
      <c r="AG130" s="957"/>
      <c r="AH130" s="957"/>
      <c r="AI130" s="957"/>
      <c r="AJ130" s="958"/>
      <c r="AK130" s="959">
        <v>4422343</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105.9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24339855</v>
      </c>
      <c r="AB131" s="996"/>
      <c r="AC131" s="996"/>
      <c r="AD131" s="996"/>
      <c r="AE131" s="997"/>
      <c r="AF131" s="998">
        <v>24486138</v>
      </c>
      <c r="AG131" s="996"/>
      <c r="AH131" s="996"/>
      <c r="AI131" s="996"/>
      <c r="AJ131" s="997"/>
      <c r="AK131" s="998">
        <v>24829070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10.75349463</v>
      </c>
      <c r="AB132" s="1102"/>
      <c r="AC132" s="1102"/>
      <c r="AD132" s="1102"/>
      <c r="AE132" s="1103"/>
      <c r="AF132" s="1104">
        <v>8.9733464709999993</v>
      </c>
      <c r="AG132" s="1102"/>
      <c r="AH132" s="1102"/>
      <c r="AI132" s="1102"/>
      <c r="AJ132" s="1103"/>
      <c r="AK132" s="1104">
        <v>9.2437453359999999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10.199999999999999</v>
      </c>
      <c r="AB133" s="1109"/>
      <c r="AC133" s="1109"/>
      <c r="AD133" s="1109"/>
      <c r="AE133" s="1110"/>
      <c r="AF133" s="1108">
        <v>9.9</v>
      </c>
      <c r="AG133" s="1109"/>
      <c r="AH133" s="1109"/>
      <c r="AI133" s="1109"/>
      <c r="AJ133" s="1110"/>
      <c r="AK133" s="1108">
        <v>9.6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49" zoomScale="90" zoomScaleNormal="90" zoomScaleSheetLayoutView="100" workbookViewId="0">
      <selection activeCell="J74" sqref="J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opLeftCell="D1" zoomScaleNormal="100" zoomScaleSheetLayoutView="100" workbookViewId="0">
      <selection activeCell="J28" sqref="J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7356986</v>
      </c>
      <c r="L9" s="264">
        <v>50454</v>
      </c>
      <c r="M9" s="265">
        <v>59773</v>
      </c>
      <c r="N9" s="266">
        <v>-15.6</v>
      </c>
    </row>
    <row r="10" spans="1:16">
      <c r="A10" s="248"/>
      <c r="B10" s="244"/>
      <c r="C10" s="244"/>
      <c r="D10" s="244"/>
      <c r="E10" s="244"/>
      <c r="F10" s="244"/>
      <c r="G10" s="1117" t="s">
        <v>477</v>
      </c>
      <c r="H10" s="1118"/>
      <c r="I10" s="1118"/>
      <c r="J10" s="1119"/>
      <c r="K10" s="267">
        <v>201547</v>
      </c>
      <c r="L10" s="268">
        <v>1382</v>
      </c>
      <c r="M10" s="269">
        <v>6322</v>
      </c>
      <c r="N10" s="270">
        <v>-78.099999999999994</v>
      </c>
    </row>
    <row r="11" spans="1:16" ht="13.5" customHeight="1">
      <c r="A11" s="248"/>
      <c r="B11" s="244"/>
      <c r="C11" s="244"/>
      <c r="D11" s="244"/>
      <c r="E11" s="244"/>
      <c r="F11" s="244"/>
      <c r="G11" s="1117" t="s">
        <v>478</v>
      </c>
      <c r="H11" s="1118"/>
      <c r="I11" s="1118"/>
      <c r="J11" s="1119"/>
      <c r="K11" s="267">
        <v>1700887</v>
      </c>
      <c r="L11" s="268">
        <v>11665</v>
      </c>
      <c r="M11" s="269">
        <v>6819</v>
      </c>
      <c r="N11" s="270">
        <v>71.099999999999994</v>
      </c>
    </row>
    <row r="12" spans="1:16" ht="13.5" customHeight="1">
      <c r="A12" s="248"/>
      <c r="B12" s="244"/>
      <c r="C12" s="244"/>
      <c r="D12" s="244"/>
      <c r="E12" s="244"/>
      <c r="F12" s="244"/>
      <c r="G12" s="1117" t="s">
        <v>479</v>
      </c>
      <c r="H12" s="1118"/>
      <c r="I12" s="1118"/>
      <c r="J12" s="1119"/>
      <c r="K12" s="267" t="s">
        <v>480</v>
      </c>
      <c r="L12" s="268" t="s">
        <v>480</v>
      </c>
      <c r="M12" s="269">
        <v>1222</v>
      </c>
      <c r="N12" s="270" t="s">
        <v>480</v>
      </c>
    </row>
    <row r="13" spans="1:16" ht="13.5" customHeight="1">
      <c r="A13" s="248"/>
      <c r="B13" s="244"/>
      <c r="C13" s="244"/>
      <c r="D13" s="244"/>
      <c r="E13" s="244"/>
      <c r="F13" s="244"/>
      <c r="G13" s="1117" t="s">
        <v>481</v>
      </c>
      <c r="H13" s="1118"/>
      <c r="I13" s="1118"/>
      <c r="J13" s="1119"/>
      <c r="K13" s="267" t="s">
        <v>480</v>
      </c>
      <c r="L13" s="268" t="s">
        <v>480</v>
      </c>
      <c r="M13" s="269" t="s">
        <v>480</v>
      </c>
      <c r="N13" s="270" t="s">
        <v>480</v>
      </c>
    </row>
    <row r="14" spans="1:16" ht="13.5" customHeight="1">
      <c r="A14" s="248"/>
      <c r="B14" s="244"/>
      <c r="C14" s="244"/>
      <c r="D14" s="244"/>
      <c r="E14" s="244"/>
      <c r="F14" s="244"/>
      <c r="G14" s="1117" t="s">
        <v>482</v>
      </c>
      <c r="H14" s="1118"/>
      <c r="I14" s="1118"/>
      <c r="J14" s="1119"/>
      <c r="K14" s="267">
        <v>189803</v>
      </c>
      <c r="L14" s="268">
        <v>1302</v>
      </c>
      <c r="M14" s="269">
        <v>2415</v>
      </c>
      <c r="N14" s="270">
        <v>-46.1</v>
      </c>
    </row>
    <row r="15" spans="1:16" ht="13.5" customHeight="1">
      <c r="A15" s="248"/>
      <c r="B15" s="244"/>
      <c r="C15" s="244"/>
      <c r="D15" s="244"/>
      <c r="E15" s="244"/>
      <c r="F15" s="244"/>
      <c r="G15" s="1117" t="s">
        <v>483</v>
      </c>
      <c r="H15" s="1118"/>
      <c r="I15" s="1118"/>
      <c r="J15" s="1119"/>
      <c r="K15" s="267">
        <v>305833</v>
      </c>
      <c r="L15" s="268">
        <v>2097</v>
      </c>
      <c r="M15" s="269">
        <v>1944</v>
      </c>
      <c r="N15" s="270">
        <v>7.9</v>
      </c>
    </row>
    <row r="16" spans="1:16">
      <c r="A16" s="248"/>
      <c r="B16" s="244"/>
      <c r="C16" s="244"/>
      <c r="D16" s="244"/>
      <c r="E16" s="244"/>
      <c r="F16" s="244"/>
      <c r="G16" s="1120" t="s">
        <v>484</v>
      </c>
      <c r="H16" s="1121"/>
      <c r="I16" s="1121"/>
      <c r="J16" s="1122"/>
      <c r="K16" s="268">
        <v>-958487</v>
      </c>
      <c r="L16" s="268">
        <v>-6573</v>
      </c>
      <c r="M16" s="269">
        <v>-7211</v>
      </c>
      <c r="N16" s="270">
        <v>-8.8000000000000007</v>
      </c>
    </row>
    <row r="17" spans="1:16">
      <c r="A17" s="248"/>
      <c r="B17" s="244"/>
      <c r="C17" s="244"/>
      <c r="D17" s="244"/>
      <c r="E17" s="244"/>
      <c r="F17" s="244"/>
      <c r="G17" s="1120" t="s">
        <v>169</v>
      </c>
      <c r="H17" s="1121"/>
      <c r="I17" s="1121"/>
      <c r="J17" s="1122"/>
      <c r="K17" s="268">
        <v>8796569</v>
      </c>
      <c r="L17" s="268">
        <v>60327</v>
      </c>
      <c r="M17" s="269">
        <v>71284</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5.27</v>
      </c>
      <c r="L21" s="281">
        <v>6.85</v>
      </c>
      <c r="M21" s="282">
        <v>-1.58</v>
      </c>
      <c r="N21" s="249"/>
      <c r="O21" s="283"/>
      <c r="P21" s="279"/>
    </row>
    <row r="22" spans="1:16" s="284" customFormat="1">
      <c r="A22" s="279"/>
      <c r="B22" s="249"/>
      <c r="C22" s="249"/>
      <c r="D22" s="249"/>
      <c r="E22" s="249"/>
      <c r="F22" s="249"/>
      <c r="G22" s="1112" t="s">
        <v>490</v>
      </c>
      <c r="H22" s="1113"/>
      <c r="I22" s="1113"/>
      <c r="J22" s="1114"/>
      <c r="K22" s="285">
        <v>96.6</v>
      </c>
      <c r="L22" s="286">
        <v>97.8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5526014</v>
      </c>
      <c r="L32" s="294">
        <v>37897</v>
      </c>
      <c r="M32" s="295">
        <v>44446</v>
      </c>
      <c r="N32" s="296">
        <v>-14.7</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v>38</v>
      </c>
      <c r="N34" s="296" t="s">
        <v>480</v>
      </c>
    </row>
    <row r="35" spans="1:16" ht="27" customHeight="1">
      <c r="A35" s="248"/>
      <c r="B35" s="244"/>
      <c r="C35" s="244"/>
      <c r="D35" s="244"/>
      <c r="E35" s="244"/>
      <c r="F35" s="244"/>
      <c r="G35" s="1128" t="s">
        <v>497</v>
      </c>
      <c r="H35" s="1129"/>
      <c r="I35" s="1129"/>
      <c r="J35" s="1130"/>
      <c r="K35" s="294">
        <v>1859470</v>
      </c>
      <c r="L35" s="294">
        <v>12752</v>
      </c>
      <c r="M35" s="295">
        <v>14225</v>
      </c>
      <c r="N35" s="296">
        <v>-10.4</v>
      </c>
    </row>
    <row r="36" spans="1:16" ht="27" customHeight="1">
      <c r="A36" s="248"/>
      <c r="B36" s="244"/>
      <c r="C36" s="244"/>
      <c r="D36" s="244"/>
      <c r="E36" s="244"/>
      <c r="F36" s="244"/>
      <c r="G36" s="1128" t="s">
        <v>498</v>
      </c>
      <c r="H36" s="1129"/>
      <c r="I36" s="1129"/>
      <c r="J36" s="1130"/>
      <c r="K36" s="294">
        <v>418331</v>
      </c>
      <c r="L36" s="294">
        <v>2869</v>
      </c>
      <c r="M36" s="295">
        <v>2871</v>
      </c>
      <c r="N36" s="296">
        <v>-0.1</v>
      </c>
    </row>
    <row r="37" spans="1:16" ht="13.5" customHeight="1">
      <c r="A37" s="248"/>
      <c r="B37" s="244"/>
      <c r="C37" s="244"/>
      <c r="D37" s="244"/>
      <c r="E37" s="244"/>
      <c r="F37" s="244"/>
      <c r="G37" s="1128" t="s">
        <v>499</v>
      </c>
      <c r="H37" s="1129"/>
      <c r="I37" s="1129"/>
      <c r="J37" s="1130"/>
      <c r="K37" s="294">
        <v>58347</v>
      </c>
      <c r="L37" s="294">
        <v>400</v>
      </c>
      <c r="M37" s="295">
        <v>2448</v>
      </c>
      <c r="N37" s="296">
        <v>-83.7</v>
      </c>
    </row>
    <row r="38" spans="1:16" ht="27" customHeight="1">
      <c r="A38" s="248"/>
      <c r="B38" s="244"/>
      <c r="C38" s="244"/>
      <c r="D38" s="244"/>
      <c r="E38" s="244"/>
      <c r="F38" s="244"/>
      <c r="G38" s="1131" t="s">
        <v>500</v>
      </c>
      <c r="H38" s="1132"/>
      <c r="I38" s="1132"/>
      <c r="J38" s="1133"/>
      <c r="K38" s="297">
        <v>1437</v>
      </c>
      <c r="L38" s="297">
        <v>10</v>
      </c>
      <c r="M38" s="298">
        <v>3</v>
      </c>
      <c r="N38" s="299">
        <v>233.3</v>
      </c>
      <c r="O38" s="293"/>
    </row>
    <row r="39" spans="1:16">
      <c r="A39" s="248"/>
      <c r="B39" s="244"/>
      <c r="C39" s="244"/>
      <c r="D39" s="244"/>
      <c r="E39" s="244"/>
      <c r="F39" s="244"/>
      <c r="G39" s="1131" t="s">
        <v>501</v>
      </c>
      <c r="H39" s="1132"/>
      <c r="I39" s="1132"/>
      <c r="J39" s="1133"/>
      <c r="K39" s="300">
        <v>-1146120</v>
      </c>
      <c r="L39" s="300">
        <v>-7860</v>
      </c>
      <c r="M39" s="301">
        <v>-6263</v>
      </c>
      <c r="N39" s="302">
        <v>25.5</v>
      </c>
      <c r="O39" s="293"/>
    </row>
    <row r="40" spans="1:16" ht="27" customHeight="1">
      <c r="A40" s="248"/>
      <c r="B40" s="244"/>
      <c r="C40" s="244"/>
      <c r="D40" s="244"/>
      <c r="E40" s="244"/>
      <c r="F40" s="244"/>
      <c r="G40" s="1128" t="s">
        <v>502</v>
      </c>
      <c r="H40" s="1129"/>
      <c r="I40" s="1129"/>
      <c r="J40" s="1130"/>
      <c r="K40" s="300">
        <v>-4422343</v>
      </c>
      <c r="L40" s="300">
        <v>-30328</v>
      </c>
      <c r="M40" s="301">
        <v>-37855</v>
      </c>
      <c r="N40" s="302">
        <v>-19.899999999999999</v>
      </c>
      <c r="O40" s="293"/>
    </row>
    <row r="41" spans="1:16">
      <c r="A41" s="248"/>
      <c r="B41" s="244"/>
      <c r="C41" s="244"/>
      <c r="D41" s="244"/>
      <c r="E41" s="244"/>
      <c r="F41" s="244"/>
      <c r="G41" s="1134" t="s">
        <v>279</v>
      </c>
      <c r="H41" s="1135"/>
      <c r="I41" s="1135"/>
      <c r="J41" s="1136"/>
      <c r="K41" s="294">
        <v>2295136</v>
      </c>
      <c r="L41" s="300">
        <v>15740</v>
      </c>
      <c r="M41" s="301">
        <v>19913</v>
      </c>
      <c r="N41" s="302">
        <v>-21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8173425</v>
      </c>
      <c r="J51" s="320">
        <v>56333</v>
      </c>
      <c r="K51" s="321">
        <v>18.5</v>
      </c>
      <c r="L51" s="322">
        <v>53925</v>
      </c>
      <c r="M51" s="323">
        <v>7.7</v>
      </c>
      <c r="N51" s="324">
        <v>10.8</v>
      </c>
    </row>
    <row r="52" spans="1:14">
      <c r="A52" s="248"/>
      <c r="B52" s="244"/>
      <c r="C52" s="244"/>
      <c r="D52" s="244"/>
      <c r="E52" s="244"/>
      <c r="F52" s="244"/>
      <c r="G52" s="325"/>
      <c r="H52" s="326" t="s">
        <v>513</v>
      </c>
      <c r="I52" s="327">
        <v>5559621</v>
      </c>
      <c r="J52" s="328">
        <v>38318</v>
      </c>
      <c r="K52" s="329">
        <v>22.8</v>
      </c>
      <c r="L52" s="330">
        <v>34260</v>
      </c>
      <c r="M52" s="331">
        <v>13.9</v>
      </c>
      <c r="N52" s="332">
        <v>8.9</v>
      </c>
    </row>
    <row r="53" spans="1:14">
      <c r="A53" s="248"/>
      <c r="B53" s="244"/>
      <c r="C53" s="244"/>
      <c r="D53" s="244"/>
      <c r="E53" s="244"/>
      <c r="F53" s="244"/>
      <c r="G53" s="310" t="s">
        <v>514</v>
      </c>
      <c r="H53" s="311"/>
      <c r="I53" s="319">
        <v>8083418</v>
      </c>
      <c r="J53" s="320">
        <v>55927</v>
      </c>
      <c r="K53" s="321">
        <v>-0.7</v>
      </c>
      <c r="L53" s="322">
        <v>51263</v>
      </c>
      <c r="M53" s="323">
        <v>-4.9000000000000004</v>
      </c>
      <c r="N53" s="324">
        <v>4.2</v>
      </c>
    </row>
    <row r="54" spans="1:14">
      <c r="A54" s="248"/>
      <c r="B54" s="244"/>
      <c r="C54" s="244"/>
      <c r="D54" s="244"/>
      <c r="E54" s="244"/>
      <c r="F54" s="244"/>
      <c r="G54" s="325"/>
      <c r="H54" s="326" t="s">
        <v>513</v>
      </c>
      <c r="I54" s="327">
        <v>4990565</v>
      </c>
      <c r="J54" s="328">
        <v>34528</v>
      </c>
      <c r="K54" s="329">
        <v>-9.9</v>
      </c>
      <c r="L54" s="330">
        <v>29061</v>
      </c>
      <c r="M54" s="331">
        <v>-15.2</v>
      </c>
      <c r="N54" s="332">
        <v>5.3</v>
      </c>
    </row>
    <row r="55" spans="1:14">
      <c r="A55" s="248"/>
      <c r="B55" s="244"/>
      <c r="C55" s="244"/>
      <c r="D55" s="244"/>
      <c r="E55" s="244"/>
      <c r="F55" s="244"/>
      <c r="G55" s="310" t="s">
        <v>515</v>
      </c>
      <c r="H55" s="311"/>
      <c r="I55" s="319">
        <v>7904995</v>
      </c>
      <c r="J55" s="320">
        <v>54852</v>
      </c>
      <c r="K55" s="321">
        <v>-1.9</v>
      </c>
      <c r="L55" s="322">
        <v>50671</v>
      </c>
      <c r="M55" s="323">
        <v>-1.2</v>
      </c>
      <c r="N55" s="324">
        <v>-0.7</v>
      </c>
    </row>
    <row r="56" spans="1:14">
      <c r="A56" s="248"/>
      <c r="B56" s="244"/>
      <c r="C56" s="244"/>
      <c r="D56" s="244"/>
      <c r="E56" s="244"/>
      <c r="F56" s="244"/>
      <c r="G56" s="325"/>
      <c r="H56" s="326" t="s">
        <v>513</v>
      </c>
      <c r="I56" s="327">
        <v>5126112</v>
      </c>
      <c r="J56" s="328">
        <v>35570</v>
      </c>
      <c r="K56" s="329">
        <v>3</v>
      </c>
      <c r="L56" s="330">
        <v>30499</v>
      </c>
      <c r="M56" s="331">
        <v>4.9000000000000004</v>
      </c>
      <c r="N56" s="332">
        <v>-1.9</v>
      </c>
    </row>
    <row r="57" spans="1:14">
      <c r="A57" s="248"/>
      <c r="B57" s="244"/>
      <c r="C57" s="244"/>
      <c r="D57" s="244"/>
      <c r="E57" s="244"/>
      <c r="F57" s="244"/>
      <c r="G57" s="310" t="s">
        <v>516</v>
      </c>
      <c r="H57" s="311"/>
      <c r="I57" s="319">
        <v>7697338</v>
      </c>
      <c r="J57" s="320">
        <v>52698</v>
      </c>
      <c r="K57" s="321">
        <v>-3.9</v>
      </c>
      <c r="L57" s="322">
        <v>57996</v>
      </c>
      <c r="M57" s="323">
        <v>14.5</v>
      </c>
      <c r="N57" s="324">
        <v>-18.399999999999999</v>
      </c>
    </row>
    <row r="58" spans="1:14">
      <c r="A58" s="248"/>
      <c r="B58" s="244"/>
      <c r="C58" s="244"/>
      <c r="D58" s="244"/>
      <c r="E58" s="244"/>
      <c r="F58" s="244"/>
      <c r="G58" s="325"/>
      <c r="H58" s="326" t="s">
        <v>513</v>
      </c>
      <c r="I58" s="327">
        <v>5766607</v>
      </c>
      <c r="J58" s="328">
        <v>39479</v>
      </c>
      <c r="K58" s="329">
        <v>11</v>
      </c>
      <c r="L58" s="330">
        <v>32288</v>
      </c>
      <c r="M58" s="331">
        <v>5.9</v>
      </c>
      <c r="N58" s="332">
        <v>5.0999999999999996</v>
      </c>
    </row>
    <row r="59" spans="1:14">
      <c r="A59" s="248"/>
      <c r="B59" s="244"/>
      <c r="C59" s="244"/>
      <c r="D59" s="244"/>
      <c r="E59" s="244"/>
      <c r="F59" s="244"/>
      <c r="G59" s="310" t="s">
        <v>517</v>
      </c>
      <c r="H59" s="311"/>
      <c r="I59" s="319">
        <v>6244108</v>
      </c>
      <c r="J59" s="320">
        <v>42822</v>
      </c>
      <c r="K59" s="321">
        <v>-18.7</v>
      </c>
      <c r="L59" s="322">
        <v>64620</v>
      </c>
      <c r="M59" s="323">
        <v>11.4</v>
      </c>
      <c r="N59" s="324">
        <v>-30.1</v>
      </c>
    </row>
    <row r="60" spans="1:14">
      <c r="A60" s="248"/>
      <c r="B60" s="244"/>
      <c r="C60" s="244"/>
      <c r="D60" s="244"/>
      <c r="E60" s="244"/>
      <c r="F60" s="244"/>
      <c r="G60" s="325"/>
      <c r="H60" s="326" t="s">
        <v>513</v>
      </c>
      <c r="I60" s="333">
        <v>4320696</v>
      </c>
      <c r="J60" s="328">
        <v>29631</v>
      </c>
      <c r="K60" s="329">
        <v>-24.9</v>
      </c>
      <c r="L60" s="330">
        <v>37260</v>
      </c>
      <c r="M60" s="331">
        <v>15.4</v>
      </c>
      <c r="N60" s="332">
        <v>-40.299999999999997</v>
      </c>
    </row>
    <row r="61" spans="1:14">
      <c r="A61" s="248"/>
      <c r="B61" s="244"/>
      <c r="C61" s="244"/>
      <c r="D61" s="244"/>
      <c r="E61" s="244"/>
      <c r="F61" s="244"/>
      <c r="G61" s="310" t="s">
        <v>518</v>
      </c>
      <c r="H61" s="334"/>
      <c r="I61" s="335">
        <v>7620657</v>
      </c>
      <c r="J61" s="336">
        <v>52526</v>
      </c>
      <c r="K61" s="337">
        <v>-1.3</v>
      </c>
      <c r="L61" s="338">
        <v>55695</v>
      </c>
      <c r="M61" s="339">
        <v>5.5</v>
      </c>
      <c r="N61" s="324">
        <v>-6.8</v>
      </c>
    </row>
    <row r="62" spans="1:14">
      <c r="A62" s="248"/>
      <c r="B62" s="244"/>
      <c r="C62" s="244"/>
      <c r="D62" s="244"/>
      <c r="E62" s="244"/>
      <c r="F62" s="244"/>
      <c r="G62" s="325"/>
      <c r="H62" s="326" t="s">
        <v>513</v>
      </c>
      <c r="I62" s="327">
        <v>5152720</v>
      </c>
      <c r="J62" s="328">
        <v>35505</v>
      </c>
      <c r="K62" s="329">
        <v>0.4</v>
      </c>
      <c r="L62" s="330">
        <v>32674</v>
      </c>
      <c r="M62" s="331">
        <v>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2.68</v>
      </c>
      <c r="G47" s="12">
        <v>7.34</v>
      </c>
      <c r="H47" s="12">
        <v>5.5</v>
      </c>
      <c r="I47" s="12">
        <v>6.63</v>
      </c>
      <c r="J47" s="13">
        <v>9.1999999999999993</v>
      </c>
    </row>
    <row r="48" spans="2:10" ht="57.75" customHeight="1">
      <c r="B48" s="14"/>
      <c r="C48" s="1139" t="s">
        <v>4</v>
      </c>
      <c r="D48" s="1139"/>
      <c r="E48" s="1140"/>
      <c r="F48" s="15">
        <v>4.58</v>
      </c>
      <c r="G48" s="16">
        <v>3.3</v>
      </c>
      <c r="H48" s="16">
        <v>4.43</v>
      </c>
      <c r="I48" s="16">
        <v>3.64</v>
      </c>
      <c r="J48" s="17">
        <v>4.7699999999999996</v>
      </c>
    </row>
    <row r="49" spans="2:10" ht="57.75" customHeight="1" thickBot="1">
      <c r="B49" s="18"/>
      <c r="C49" s="1141" t="s">
        <v>5</v>
      </c>
      <c r="D49" s="1141"/>
      <c r="E49" s="1142"/>
      <c r="F49" s="19">
        <v>2.78</v>
      </c>
      <c r="G49" s="20">
        <v>3.7</v>
      </c>
      <c r="H49" s="20" t="s">
        <v>525</v>
      </c>
      <c r="I49" s="20">
        <v>0.47</v>
      </c>
      <c r="J49" s="21">
        <v>3.96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4.38</v>
      </c>
      <c r="G34" s="33">
        <v>5.94</v>
      </c>
      <c r="H34" s="33">
        <v>7.6</v>
      </c>
      <c r="I34" s="33">
        <v>8.49</v>
      </c>
      <c r="J34" s="34">
        <v>9.67</v>
      </c>
      <c r="K34" s="22"/>
      <c r="L34" s="22"/>
      <c r="M34" s="22"/>
      <c r="N34" s="22"/>
      <c r="O34" s="22"/>
      <c r="P34" s="22"/>
    </row>
    <row r="35" spans="1:16" ht="39" customHeight="1">
      <c r="A35" s="22"/>
      <c r="B35" s="35"/>
      <c r="C35" s="1143" t="s">
        <v>527</v>
      </c>
      <c r="D35" s="1144"/>
      <c r="E35" s="1145"/>
      <c r="F35" s="36">
        <v>4.5199999999999996</v>
      </c>
      <c r="G35" s="37">
        <v>3.23</v>
      </c>
      <c r="H35" s="37">
        <v>4.37</v>
      </c>
      <c r="I35" s="37">
        <v>3.51</v>
      </c>
      <c r="J35" s="38">
        <v>4.59</v>
      </c>
      <c r="K35" s="22"/>
      <c r="L35" s="22"/>
      <c r="M35" s="22"/>
      <c r="N35" s="22"/>
      <c r="O35" s="22"/>
      <c r="P35" s="22"/>
    </row>
    <row r="36" spans="1:16" ht="39" customHeight="1">
      <c r="A36" s="22"/>
      <c r="B36" s="35"/>
      <c r="C36" s="1143" t="s">
        <v>528</v>
      </c>
      <c r="D36" s="1144"/>
      <c r="E36" s="1145"/>
      <c r="F36" s="36">
        <v>0.2</v>
      </c>
      <c r="G36" s="37">
        <v>0.08</v>
      </c>
      <c r="H36" s="37">
        <v>0.48</v>
      </c>
      <c r="I36" s="37">
        <v>0.62</v>
      </c>
      <c r="J36" s="38">
        <v>0.51</v>
      </c>
      <c r="K36" s="22"/>
      <c r="L36" s="22"/>
      <c r="M36" s="22"/>
      <c r="N36" s="22"/>
      <c r="O36" s="22"/>
      <c r="P36" s="22"/>
    </row>
    <row r="37" spans="1:16" ht="39" customHeight="1">
      <c r="A37" s="22"/>
      <c r="B37" s="35"/>
      <c r="C37" s="1143" t="s">
        <v>529</v>
      </c>
      <c r="D37" s="1144"/>
      <c r="E37" s="1145"/>
      <c r="F37" s="36">
        <v>0.47</v>
      </c>
      <c r="G37" s="37">
        <v>0.5</v>
      </c>
      <c r="H37" s="37">
        <v>0.42</v>
      </c>
      <c r="I37" s="37">
        <v>0.39</v>
      </c>
      <c r="J37" s="38">
        <v>0.39</v>
      </c>
      <c r="K37" s="22"/>
      <c r="L37" s="22"/>
      <c r="M37" s="22"/>
      <c r="N37" s="22"/>
      <c r="O37" s="22"/>
      <c r="P37" s="22"/>
    </row>
    <row r="38" spans="1:16" ht="39" customHeight="1">
      <c r="A38" s="22"/>
      <c r="B38" s="35"/>
      <c r="C38" s="1143" t="s">
        <v>530</v>
      </c>
      <c r="D38" s="1144"/>
      <c r="E38" s="1145"/>
      <c r="F38" s="36">
        <v>0.28999999999999998</v>
      </c>
      <c r="G38" s="37">
        <v>0.32</v>
      </c>
      <c r="H38" s="37">
        <v>0.46</v>
      </c>
      <c r="I38" s="37">
        <v>0.37</v>
      </c>
      <c r="J38" s="38">
        <v>0.32</v>
      </c>
      <c r="K38" s="22"/>
      <c r="L38" s="22"/>
      <c r="M38" s="22"/>
      <c r="N38" s="22"/>
      <c r="O38" s="22"/>
      <c r="P38" s="22"/>
    </row>
    <row r="39" spans="1:16" ht="39" customHeight="1">
      <c r="A39" s="22"/>
      <c r="B39" s="35"/>
      <c r="C39" s="1143" t="s">
        <v>531</v>
      </c>
      <c r="D39" s="1144"/>
      <c r="E39" s="1145"/>
      <c r="F39" s="36">
        <v>0.17</v>
      </c>
      <c r="G39" s="37">
        <v>0.1</v>
      </c>
      <c r="H39" s="37">
        <v>0.14000000000000001</v>
      </c>
      <c r="I39" s="37">
        <v>0.13</v>
      </c>
      <c r="J39" s="38">
        <v>0.08</v>
      </c>
      <c r="K39" s="22"/>
      <c r="L39" s="22"/>
      <c r="M39" s="22"/>
      <c r="N39" s="22"/>
      <c r="O39" s="22"/>
      <c r="P39" s="22"/>
    </row>
    <row r="40" spans="1:16" ht="39" customHeight="1">
      <c r="A40" s="22"/>
      <c r="B40" s="35"/>
      <c r="C40" s="1143" t="s">
        <v>532</v>
      </c>
      <c r="D40" s="1144"/>
      <c r="E40" s="1145"/>
      <c r="F40" s="36">
        <v>0.03</v>
      </c>
      <c r="G40" s="37">
        <v>0.14000000000000001</v>
      </c>
      <c r="H40" s="37">
        <v>0.02</v>
      </c>
      <c r="I40" s="37">
        <v>7.0000000000000007E-2</v>
      </c>
      <c r="J40" s="38">
        <v>7.0000000000000007E-2</v>
      </c>
      <c r="K40" s="22"/>
      <c r="L40" s="22"/>
      <c r="M40" s="22"/>
      <c r="N40" s="22"/>
      <c r="O40" s="22"/>
      <c r="P40" s="22"/>
    </row>
    <row r="41" spans="1:16" ht="39" customHeight="1">
      <c r="A41" s="22"/>
      <c r="B41" s="35"/>
      <c r="C41" s="1143" t="s">
        <v>533</v>
      </c>
      <c r="D41" s="1144"/>
      <c r="E41" s="1145"/>
      <c r="F41" s="36">
        <v>0</v>
      </c>
      <c r="G41" s="37">
        <v>0</v>
      </c>
      <c r="H41" s="37">
        <v>0.05</v>
      </c>
      <c r="I41" s="37">
        <v>0.03</v>
      </c>
      <c r="J41" s="38">
        <v>7.0000000000000007E-2</v>
      </c>
      <c r="K41" s="22"/>
      <c r="L41" s="22"/>
      <c r="M41" s="22"/>
      <c r="N41" s="22"/>
      <c r="O41" s="22"/>
      <c r="P41" s="22"/>
    </row>
    <row r="42" spans="1:16" ht="39" customHeight="1">
      <c r="A42" s="22"/>
      <c r="B42" s="39"/>
      <c r="C42" s="1143" t="s">
        <v>534</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535</v>
      </c>
      <c r="D43" s="1147"/>
      <c r="E43" s="1148"/>
      <c r="F43" s="41">
        <v>0.12</v>
      </c>
      <c r="G43" s="42">
        <v>0.08</v>
      </c>
      <c r="H43" s="42">
        <v>0.08</v>
      </c>
      <c r="I43" s="42">
        <v>0.12</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3869</v>
      </c>
      <c r="L45" s="60">
        <v>4529</v>
      </c>
      <c r="M45" s="60">
        <v>4902</v>
      </c>
      <c r="N45" s="60">
        <v>4987</v>
      </c>
      <c r="O45" s="61">
        <v>5526</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2044</v>
      </c>
      <c r="L48" s="64">
        <v>1958</v>
      </c>
      <c r="M48" s="64">
        <v>1929</v>
      </c>
      <c r="N48" s="64">
        <v>1782</v>
      </c>
      <c r="O48" s="65">
        <v>1859</v>
      </c>
      <c r="P48" s="48"/>
      <c r="Q48" s="48"/>
      <c r="R48" s="48"/>
      <c r="S48" s="48"/>
      <c r="T48" s="48"/>
      <c r="U48" s="48"/>
    </row>
    <row r="49" spans="1:21" ht="30.75" customHeight="1">
      <c r="A49" s="48"/>
      <c r="B49" s="1161"/>
      <c r="C49" s="1162"/>
      <c r="D49" s="62"/>
      <c r="E49" s="1153" t="s">
        <v>16</v>
      </c>
      <c r="F49" s="1153"/>
      <c r="G49" s="1153"/>
      <c r="H49" s="1153"/>
      <c r="I49" s="1153"/>
      <c r="J49" s="1154"/>
      <c r="K49" s="63">
        <v>222</v>
      </c>
      <c r="L49" s="64">
        <v>381</v>
      </c>
      <c r="M49" s="64">
        <v>452</v>
      </c>
      <c r="N49" s="64">
        <v>442</v>
      </c>
      <c r="O49" s="65">
        <v>418</v>
      </c>
      <c r="P49" s="48"/>
      <c r="Q49" s="48"/>
      <c r="R49" s="48"/>
      <c r="S49" s="48"/>
      <c r="T49" s="48"/>
      <c r="U49" s="48"/>
    </row>
    <row r="50" spans="1:21" ht="30.75" customHeight="1">
      <c r="A50" s="48"/>
      <c r="B50" s="1161"/>
      <c r="C50" s="1162"/>
      <c r="D50" s="62"/>
      <c r="E50" s="1153" t="s">
        <v>17</v>
      </c>
      <c r="F50" s="1153"/>
      <c r="G50" s="1153"/>
      <c r="H50" s="1153"/>
      <c r="I50" s="1153"/>
      <c r="J50" s="1154"/>
      <c r="K50" s="63">
        <v>252</v>
      </c>
      <c r="L50" s="64">
        <v>235</v>
      </c>
      <c r="M50" s="64">
        <v>172</v>
      </c>
      <c r="N50" s="64">
        <v>91</v>
      </c>
      <c r="O50" s="65">
        <v>58</v>
      </c>
      <c r="P50" s="48"/>
      <c r="Q50" s="48"/>
      <c r="R50" s="48"/>
      <c r="S50" s="48"/>
      <c r="T50" s="48"/>
      <c r="U50" s="48"/>
    </row>
    <row r="51" spans="1:21" ht="30.75" customHeight="1">
      <c r="A51" s="48"/>
      <c r="B51" s="1163"/>
      <c r="C51" s="1164"/>
      <c r="D51" s="66"/>
      <c r="E51" s="1153" t="s">
        <v>18</v>
      </c>
      <c r="F51" s="1153"/>
      <c r="G51" s="1153"/>
      <c r="H51" s="1153"/>
      <c r="I51" s="1153"/>
      <c r="J51" s="1154"/>
      <c r="K51" s="63">
        <v>27</v>
      </c>
      <c r="L51" s="64">
        <v>22</v>
      </c>
      <c r="M51" s="64">
        <v>3</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4061</v>
      </c>
      <c r="L52" s="64">
        <v>4680</v>
      </c>
      <c r="M52" s="64">
        <v>4841</v>
      </c>
      <c r="N52" s="64">
        <v>5105</v>
      </c>
      <c r="O52" s="65">
        <v>5569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2353</v>
      </c>
      <c r="L53" s="69">
        <v>2445</v>
      </c>
      <c r="M53" s="69">
        <v>2617</v>
      </c>
      <c r="N53" s="69">
        <v>2198</v>
      </c>
      <c r="O53" s="70">
        <v>2293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2015-05-08T06:13:34Z</cp:lastPrinted>
  <dcterms:created xsi:type="dcterms:W3CDTF">2015-02-17T06:13:58Z</dcterms:created>
  <dcterms:modified xsi:type="dcterms:W3CDTF">2015-05-11T03:28:49Z</dcterms:modified>
</cp:coreProperties>
</file>