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l="1"/>
  <c r="BE34" i="9" s="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<sst xmlns="http://schemas.openxmlformats.org/spreadsheetml/2006/main" count="981" uniqueCount="548">
  <si>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</si>
  <si>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</si>
  <si>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</si>
  <si>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</si>
  <si>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</si>
  <si>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</si>
  <si>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</si>
  <si>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</si>
  <si>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</si>
  <si>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</si>
  <si>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</si>
  <si>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</si>
  <si>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</si>
  <si>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</si>
  <si>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</si>
  <si>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</si>
  <si>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</si>
  <si>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</si>
  <si>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</si>
  <si>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</si>
  <si>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</si>
  <si>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</si>
  <si>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</si>
  <si>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</si>
  <si>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</si>
  <si>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</si>
  <si>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</si>
  <si>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</si>
  <si>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</si>
  <si>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</si>
  <si>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</si>
  <si>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</si>
  <si>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</si>
  <si>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</si>
  <si>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</si>
  <si>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</si>
  <si>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</si>
  <si>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</si>
  <si>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</si>
  <si>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</si>
  <si>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</si>
  <si>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</si>
  <si>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</si>
  <si>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</si>
  <si>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</si>
  <si>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</si>
  <si>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</si>
  <si>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</si>
  <si>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</si>
  <si>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</si>
  <si>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</si>
  <si>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</si>
  <si>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</si>
  <si>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</si>
  <si>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</si>
  <si>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</si>
  <si>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</si>
  <si>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</si>
  <si>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</si>
  <si>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</si>
  <si>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</si>
  <si>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</si>
  <si>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</si>
  <si>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</si>
  <si>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</si>
  <si>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</si>
  <si>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</si>
  <si>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</si>
  <si>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</si>
  <si>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</si>
  <si>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</si>
  <si>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</si>
  <si>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</si>
  <si>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</si>
  <si>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</si>
  <si>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</si>
  <si>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</si>
  <si>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</si>
  <si>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</si>
  <si>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</si>
  <si>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</si>
  <si>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</si>
  <si>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</si>
  <si>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</si>
  <si>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</si>
  <si>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</si>
  <si>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</si>
  <si>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</si>
  <si>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</si>
  <si>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</si>
  <si>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</si>
  <si>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</si>
  <si>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</si>
  <si>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</si>
  <si>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</si>
  <si>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</si>
  <si>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</si>
  <si>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</si>
  <si>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</si>
  <si>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</si>
  <si>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</si>
  <si>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</si>
  <si>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</si>
  <si>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</si>
  <si>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</si>
  <si>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</si>
  <si>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</si>
  <si>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</si>
  <si>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</si>
  <si>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</si>
  <si>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</si>
  <si>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</si>
  <si>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</si>
  <si>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</si>
  <si>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</si>
  <si>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</si>
  <si>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</si>
  <si>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</si>
  <si>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</si>
  <si>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</si>
  <si>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</si>
  <si>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</si>
  <si>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</si>
  <si>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</si>
  <si>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</si>
  <si>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</si>
  <si>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</si>
  <si>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</si>
  <si>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</si>
  <si>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</si>
  <si>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</si>
  <si>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</si>
  <si>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</si>
  <si>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</si>
  <si>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</si>
  <si>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</si>
  <si>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</si>
  <si>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</si>
  <si>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</si>
  <si>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</si>
  <si>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</si>
  <si>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</si>
  <si>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</si>
  <si>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</si>
  <si>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</si>
  <si>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</si>
  <si>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</si>
  <si>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</si>
  <si>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</si>
  <si>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</si>
  <si>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</si>
  <si>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</si>
  <si>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</si>
  <si>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</si>
  <si>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</si>
  <si>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</si>
  <si>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</si>
  <si>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</si>
  <si>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</si>
  <si>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</si>
  <si>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</si>
  <si>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</si>
  <si>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</si>
  <si>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</si>
  <si>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</si>
  <si>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</si>
  <si>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</si>
  <si>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</si>
  <si>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</si>
  <si>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</si>
  <si>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</si>
  <si>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</si>
  <si>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</si>
  <si>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</si>
  <si>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</si>
  <si>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</si>
  <si>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</si>
  <si>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</si>
  <si>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</si>
  <si>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</si>
  <si>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</si>
  <si>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</si>
  <si>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</si>
  <si>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</si>
  <si>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</si>
  <si>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</si>
  <si>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</si>
  <si>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</si>
  <si>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</si>
  <si>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</si>
  <si>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</si>
  <si>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</si>
  <si>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</si>
  <si>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</si>
  <si>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茨城県石岡市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</si>
  <si>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</si>
  <si>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</si>
  <si>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</si>
  <si>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</si>
  <si>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</si>
  <si>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</si>
  <si>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</si>
  <si>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</si>
  <si>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</si>
  <si>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</si>
  <si>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</si>
  <si>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</si>
  <si>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</si>
  <si>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</si>
  <si>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</si>
  <si>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</si>
  <si>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</si>
  <si>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</si>
  <si>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</si>
  <si>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</si>
  <si>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</si>
  <si>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</si>
  <si>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</si>
  <si>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</si>
  <si>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</si>
  <si>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</si>
  <si>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</si>
  <si>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</si>
  <si>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</si>
  <si>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</si>
  <si>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</si>
  <si>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</si>
  <si>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</si>
  <si>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</si>
  <si>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</si>
  <si>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</si>
  <si>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</si>
  <si>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</si>
  <si>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</si>
  <si>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</si>
  <si>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</si>
  <si>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</si>
  <si>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</si>
  <si>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</si>
  <si>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</si>
  <si>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</si>
  <si>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</si>
  <si>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</si>
  <si>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</si>
  <si>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</si>
  <si>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</si>
  <si>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</si>
  <si>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</si>
  <si>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</si>
  <si>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</si>
  <si>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</si>
  <si>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</si>
  <si>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</si>
  <si>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</si>
  <si>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</si>
  <si>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</si>
  <si>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</si>
  <si>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</si>
  <si>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</si>
  <si>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</si>
  <si>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</si>
  <si>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</si>
  <si>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</si>
  <si>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</si>
  <si>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</si>
  <si>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</si>
  <si>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</si>
  <si>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</si>
  <si>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</si>
  <si>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</si>
  <si>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</si>
  <si>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</si>
  <si>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</si>
  <si>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</si>
  <si>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</si>
  <si>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</si>
  <si>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</si>
  <si>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</si>
  <si>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</si>
  <si>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</si>
  <si>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</si>
  <si>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</si>
  <si>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</si>
  <si>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</si>
  <si>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</si>
  <si>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</si>
  <si>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</si>
  <si>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</si>
  <si>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</si>
  <si>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</si>
  <si>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</si>
  <si>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</si>
  <si>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</si>
  <si>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</si>
  <si>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</si>
  <si>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</si>
  <si>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</si>
  <si>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</si>
  <si>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</si>
  <si>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</si>
  <si>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</si>
  <si>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</si>
  <si>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</si>
  <si>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</si>
  <si>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</si>
  <si>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</si>
  <si>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</si>
  <si>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</si>
  <si>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</si>
  <si>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</si>
  <si>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</si>
  <si>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</si>
  <si>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</si>
  <si>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</si>
  <si>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</si>
  <si>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</si>
  <si>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</si>
  <si>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</si>
  <si>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</si>
  <si>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</si>
  <si>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</si>
  <si>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</si>
  <si>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</si>
  <si>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</si>
  <si>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</si>
  <si>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</si>
  <si>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</si>
  <si>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</si>
  <si>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</si>
  <si>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</si>
  <si>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</si>
  <si>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</si>
  <si>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</si>
  <si>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</si>
  <si>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</si>
  <si>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</si>
  <si>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</si>
  <si>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</si>
  <si>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</si>
  <si>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</si>
  <si>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</si>
  <si>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</si>
  <si>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</si>
  <si>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茨城県石岡市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</si>
  <si>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</si>
  <si>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</si>
  <si>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</si>
  <si>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</si>
  <si>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</si>
  <si>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</si>
  <si>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</si>
  <si>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</si>
  <si>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</si>
  <si>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</si>
  <si>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</si>
  <si>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</si>
  <si>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</si>
  <si>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</si>
  <si>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</si>
  <si>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</si>
  <si>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</si>
  <si>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</si>
  <si>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</si>
  <si>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</si>
  <si>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</si>
  <si>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</si>
  <si>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</si>
  <si>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</si>
  <si>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</si>
  <si>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</si>
  <si>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</si>
  <si>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</si>
  <si>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</si>
  <si>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</si>
  <si>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</si>
  <si>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</si>
  <si>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</si>
  <si>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</si>
  <si>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</si>
  <si>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</si>
  <si>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</si>
  <si>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</si>
  <si>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</si>
  <si>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</si>
  <si>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</si>
  <si>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</si>
  <si>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</si>
  <si>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</si>
  <si>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</si>
  <si>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</si>
  <si>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</si>
  <si>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</si>
  <si>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</si>
  <si>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</si>
  <si>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</si>
  <si>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</si>
  <si>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</si>
  <si>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</si>
  <si>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</si>
  <si>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</si>
  <si>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</si>
  <si>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</si>
  <si>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</si>
  <si>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</si>
  <si>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</si>
  <si>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</si>
  <si>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</si>
  <si>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</si>
  <si>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</si>
  <si>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</si>
  <si>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</si>
  <si>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</si>
  <si>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</si>
  <si>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</si>
  <si>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</si>
  <si>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</si>
  <si>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</si>
  <si>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</si>
  <si>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</si>
  <si>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</si>
  <si>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</si>
  <si>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</si>
  <si>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</si>
  <si>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</si>
  <si>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</si>
  <si>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</si>
  <si>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</si>
  <si>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</si>
  <si>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</si>
  <si>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</si>
  <si>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</si>
  <si>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</si>
  <si>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</si>
  <si>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</si>
  <si>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</si>
  <si>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</si>
  <si>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</si>
  <si>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</si>
  <si>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</si>
  <si>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</si>
  <si>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</si>
  <si>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</si>
  <si>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</si>
  <si>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</si>
  <si>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</si>
  <si>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</si>
  <si>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</si>
  <si>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</si>
  <si>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</si>
  <si>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</si>
  <si>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</si>
  <si>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</si>
  <si>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</si>
  <si>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</si>
  <si>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</si>
  <si>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</si>
  <si>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</si>
  <si>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</si>
  <si>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</si>
  <si>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</si>
  <si>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</si>
  <si>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</si>
  <si>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</si>
  <si>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</si>
  <si>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</si>
  <si>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</si>
  <si>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</si>
  <si>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</si>
  <si>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</si>
  <si>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</si>
  <si>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</si>
  <si>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</si>
  <si>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</si>
  <si>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</si>
  <si>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</si>
  <si>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</si>
  <si>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</si>
  <si>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</si>
  <si>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</si>
  <si>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</si>
  <si>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</si>
  <si>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</si>
  <si>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</si>
  <si>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</si>
  <si>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</si>
  <si>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</si>
  <si>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</si>
  <si>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</si>
  <si>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</si>
  <si>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</si>
  <si>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</si>
  <si>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</si>
  <si>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</si>
  <si>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</si>
  <si>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</si>
  <si>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</si>
  <si>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</si>
  <si>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</si>
  <si>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</si>
  <si>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</si>
  <si>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</si>
  <si>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</si>
  <si>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</si>
  <si>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</si>
  <si>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</si>
  <si>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</si>
  <si>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</si>
  <si>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</si>
  <si>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</si>
  <si>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</si>
  <si>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</si>
  <si>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</si>
  <si>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</si>
  <si>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</si>
  <si>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</si>
  <si>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</si>
  <si>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</si>
  <si>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</si>
  <si>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</si>
  <si>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</si>
  <si>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</si>
  <si>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</si>
  <si>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</si>
  <si>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</si>
  <si>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水道事業会計</t>
  </si>
  <si>
    <t>介護保険特別会計</t>
  </si>
  <si>
    <t>下水道事業特別会計</t>
  </si>
  <si>
    <t>霊園事業特別会計</t>
  </si>
  <si>
    <t>簡易水道事業特別会計</t>
  </si>
  <si>
    <t>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</si>
  <si>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</si>
  <si>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</si>
  <si>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</si>
  <si>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</si>
  <si>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</si>
  <si>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</si>
  <si>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</si>
  <si>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</si>
  <si>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</si>
  <si>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新治地方広域事務組合</t>
    <rPh sb="0" eb="2">
      <t>ニイハリ</t>
    </rPh>
    <rPh sb="2" eb="4">
      <t>チホウ</t>
    </rPh>
    <rPh sb="4" eb="6">
      <t>コウイキ</t>
    </rPh>
    <rPh sb="6" eb="8">
      <t>ジム</t>
    </rPh>
    <rPh sb="8" eb="10">
      <t>クミアイ</t>
    </rPh>
    <phoneticPr fontId="2"/>
  </si>
  <si>
    <t>石岡地方斎場組合</t>
    <rPh sb="0" eb="2">
      <t>イシオカ</t>
    </rPh>
    <rPh sb="2" eb="4">
      <t>チホウ</t>
    </rPh>
    <rPh sb="4" eb="6">
      <t>サイジョウ</t>
    </rPh>
    <rPh sb="6" eb="8">
      <t>クミアイ</t>
    </rPh>
    <phoneticPr fontId="2"/>
  </si>
  <si>
    <t>-</t>
    <phoneticPr fontId="2"/>
  </si>
  <si>
    <t>-</t>
    <phoneticPr fontId="2"/>
  </si>
  <si>
    <t>石岡市産業文化事業団</t>
    <rPh sb="0" eb="2">
      <t>イシオカ</t>
    </rPh>
    <rPh sb="2" eb="3">
      <t>シ</t>
    </rPh>
    <rPh sb="3" eb="5">
      <t>サンギョウ</t>
    </rPh>
    <rPh sb="5" eb="7">
      <t>ブンカ</t>
    </rPh>
    <rPh sb="7" eb="10">
      <t>ジギョウダン</t>
    </rPh>
    <phoneticPr fontId="2"/>
  </si>
  <si>
    <t>まち未来いしおか</t>
    <rPh sb="2" eb="4">
      <t>ミライ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</si>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</sst>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56264</c:v>
                </c:pt>
                <c:pt idx="1">
                  <c:v>51951</c:v>
                </c:pt>
                <c:pt idx="2">
                  <c:v>55642</c:v>
                </c:pt>
                <c:pt idx="3">
                  <c:v>58864</c:v>
                </c:pt>
                <c:pt idx="4">
                  <c:v>48833</c:v>
                </c:pt>
              </c:numCache>
            </c:numRef>
          </c:val>
          <c:smooth val="0"/>
        </c:ser>
        <c:dLbls>
          <c:showLegendKey val="0"/>
          <c:showVal val="0"/>
          <c:showCatName val="0"/>
          <c:showSerName val="0"/>
          <c:showPercent val="0"/>
          <c:showBubbleSize val="0"/>
        </c:dLbls>
        <c:marker val="1"/>
        <c:smooth val="0"/>
        <c:axId val="180034560"/>
        <c:axId val="180053120"/>
      </c:lineChart>
      <c:catAx>
        <c:axId val="180034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53120"/>
        <c:crosses val="autoZero"/>
        <c:auto val="1"/>
        <c:lblAlgn val="ctr"/>
        <c:lblOffset val="100"/>
        <c:tickLblSkip val="1"/>
        <c:tickMarkSkip val="1"/>
        <c:noMultiLvlLbl val="0"/>
      </c:catAx>
      <c:valAx>
        <c:axId val="180053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3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6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5.67</c:v>
                </c:pt>
                <c:pt idx="1">
                  <c:v>5.39</c:v>
                </c:pt>
                <c:pt idx="2">
                  <c:v>10.76</c:v>
                </c:pt>
                <c:pt idx="3">
                  <c:v>6.85</c:v>
                </c:pt>
                <c:pt idx="4">
                  <c:v>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7.02</c:v>
                </c:pt>
                <c:pt idx="1">
                  <c:v>7.78</c:v>
                </c:pt>
                <c:pt idx="2">
                  <c:v>10.6</c:v>
                </c:pt>
                <c:pt idx="3">
                  <c:v>13.03</c:v>
                </c:pt>
                <c:pt idx="4">
                  <c:v>15.21</c:v>
                </c:pt>
              </c:numCache>
            </c:numRef>
          </c:val>
        </c:ser>
        <c:dLbls>
          <c:showLegendKey val="0"/>
          <c:showVal val="0"/>
          <c:showCatName val="0"/>
          <c:showSerName val="0"/>
          <c:showPercent val="0"/>
          <c:showBubbleSize val="0"/>
        </c:dLbls>
        <c:gapWidth val="250"/>
        <c:overlap val="100"/>
        <c:axId val="192771968"/>
        <c:axId val="19277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2.09</c:v>
                </c:pt>
                <c:pt idx="1">
                  <c:v>13.09</c:v>
                </c:pt>
                <c:pt idx="2">
                  <c:v>8.33</c:v>
                </c:pt>
                <c:pt idx="3">
                  <c:v>0.43</c:v>
                </c:pt>
                <c:pt idx="4">
                  <c:v>1.1499999999999999</c:v>
                </c:pt>
              </c:numCache>
            </c:numRef>
          </c:val>
          <c:smooth val="0"/>
        </c:ser>
        <c:dLbls>
          <c:showLegendKey val="0"/>
          <c:showVal val="0"/>
          <c:showCatName val="0"/>
          <c:showSerName val="0"/>
          <c:showPercent val="0"/>
          <c:showBubbleSize val="0"/>
        </c:dLbls>
        <c:marker val="1"/>
        <c:smooth val="0"/>
        <c:axId val="192771968"/>
        <c:axId val="192774144"/>
      </c:lineChart>
      <c:catAx>
        <c:axId val="1927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774144"/>
        <c:crosses val="autoZero"/>
        <c:auto val="1"/>
        <c:lblAlgn val="ctr"/>
        <c:lblOffset val="100"/>
        <c:tickLblSkip val="1"/>
        <c:tickMarkSkip val="1"/>
        <c:noMultiLvlLbl val="0"/>
      </c:catAx>
      <c:valAx>
        <c:axId val="19277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0.02</c:v>
                </c:pt>
                <c:pt idx="4">
                  <c:v>#N/A</c:v>
                </c:pt>
                <c:pt idx="5">
                  <c:v>0.01</c:v>
                </c:pt>
                <c:pt idx="6">
                  <c:v>#N/A</c:v>
                </c:pt>
                <c:pt idx="7">
                  <c:v>0.06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0.15</c:v>
                </c:pt>
                <c:pt idx="4">
                  <c:v>#N/A</c:v>
                </c:pt>
                <c:pt idx="5">
                  <c:v>0.1</c:v>
                </c:pt>
                <c:pt idx="6">
                  <c:v>#N/A</c:v>
                </c:pt>
                <c:pt idx="7">
                  <c:v>0.12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0.21</c:v>
                </c:pt>
                <c:pt idx="4">
                  <c:v>#N/A</c:v>
                </c:pt>
                <c:pt idx="5">
                  <c:v>0.36</c:v>
                </c:pt>
                <c:pt idx="6">
                  <c:v>#N/A</c:v>
                </c:pt>
                <c:pt idx="7">
                  <c:v>0.1</c:v>
                </c:pt>
                <c:pt idx="8">
                  <c:v>#N/A</c:v>
                </c:pt>
                <c:pt idx="9">
                  <c:v>0.18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2.39</c:v>
                </c:pt>
                <c:pt idx="2">
                  <c:v>#N/A</c:v>
                </c:pt>
                <c:pt idx="3">
                  <c:v>2.21</c:v>
                </c:pt>
                <c:pt idx="4">
                  <c:v>#N/A</c:v>
                </c:pt>
                <c:pt idx="5">
                  <c:v>1.96</c:v>
                </c:pt>
                <c:pt idx="6">
                  <c:v>#N/A</c:v>
                </c:pt>
                <c:pt idx="7">
                  <c:v>1.53</c:v>
                </c:pt>
                <c:pt idx="8">
                  <c:v>#N/A</c:v>
                </c:pt>
                <c:pt idx="9">
                  <c:v>1.29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0.59</c:v>
                </c:pt>
                <c:pt idx="2">
                  <c:v>#N/A</c:v>
                </c:pt>
                <c:pt idx="3">
                  <c:v>0.66</c:v>
                </c:pt>
                <c:pt idx="4">
                  <c:v>#N/A</c:v>
                </c:pt>
                <c:pt idx="5">
                  <c:v>0.62</c:v>
                </c:pt>
                <c:pt idx="6">
                  <c:v>#N/A</c:v>
                </c:pt>
                <c:pt idx="7">
                  <c:v>1.01</c:v>
                </c:pt>
                <c:pt idx="8">
                  <c:v>#N/A</c:v>
                </c:pt>
                <c:pt idx="9">
                  <c:v>1.69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5.67</c:v>
                </c:pt>
                <c:pt idx="2">
                  <c:v>#N/A</c:v>
                </c:pt>
                <c:pt idx="3">
                  <c:v>5.36</c:v>
                </c:pt>
                <c:pt idx="4">
                  <c:v>#N/A</c:v>
                </c:pt>
                <c:pt idx="5">
                  <c:v>10.73</c:v>
                </c:pt>
                <c:pt idx="6">
                  <c:v>#N/A</c:v>
                </c:pt>
                <c:pt idx="7">
                  <c:v>6.83</c:v>
                </c:pt>
                <c:pt idx="8">
                  <c:v>#N/A</c:v>
                </c:pt>
                <c:pt idx="9">
                  <c:v>5.87</c:v>
                </c:pt>
              </c:numCache>
            </c:numRef>
          </c:val>
        </c:ser>
        <c:dLbls>
          <c:showLegendKey val="0"/>
          <c:showVal val="0"/>
          <c:showCatName val="0"/>
          <c:showSerName val="0"/>
          <c:showPercent val="0"/>
          <c:showBubbleSize val="0"/>
        </c:dLbls>
        <c:gapWidth val="150"/>
        <c:overlap val="100"/>
        <c:axId val="193044480"/>
        <c:axId val="193046016"/>
      </c:barChart>
      <c:catAx>
        <c:axId val="1930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046016"/>
        <c:crosses val="autoZero"/>
        <c:auto val="1"/>
        <c:lblAlgn val="ctr"/>
        <c:lblOffset val="100"/>
        <c:tickLblSkip val="1"/>
        <c:tickMarkSkip val="1"/>
        <c:noMultiLvlLbl val="0"/>
      </c:catAx>
      <c:valAx>
        <c:axId val="19304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04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9E-2"/>
          <c:y val="8.7976539589442848E-2"/>
          <c:w val="0.90356317136844"/>
          <c:h val="0.639296187683287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2909</c:v>
                </c:pt>
                <c:pt idx="5">
                  <c:v>3045</c:v>
                </c:pt>
                <c:pt idx="8">
                  <c:v>2856</c:v>
                </c:pt>
                <c:pt idx="11">
                  <c:v>2921</c:v>
                </c:pt>
                <c:pt idx="14">
                  <c:v>3015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215</c:v>
                </c:pt>
                <c:pt idx="3">
                  <c:v>204</c:v>
                </c:pt>
                <c:pt idx="6">
                  <c:v>203</c:v>
                </c:pt>
                <c:pt idx="9">
                  <c:v>190</c:v>
                </c:pt>
                <c:pt idx="12">
                  <c:v>174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258</c:v>
                </c:pt>
                <c:pt idx="3">
                  <c:v>208</c:v>
                </c:pt>
                <c:pt idx="6">
                  <c:v>164</c:v>
                </c:pt>
                <c:pt idx="9">
                  <c:v>135</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1331</c:v>
                </c:pt>
                <c:pt idx="3">
                  <c:v>1493</c:v>
                </c:pt>
                <c:pt idx="6">
                  <c:v>1552</c:v>
                </c:pt>
                <c:pt idx="9">
                  <c:v>1382</c:v>
                </c:pt>
                <c:pt idx="12">
                  <c:v>1368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30</c:v>
                </c:pt>
                <c:pt idx="6">
                  <c:v>30</c:v>
                </c:pt>
                <c:pt idx="9">
                  <c:v>27</c:v>
                </c:pt>
                <c:pt idx="12">
                  <c:v>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2957</c:v>
                </c:pt>
                <c:pt idx="3">
                  <c:v>2971</c:v>
                </c:pt>
                <c:pt idx="6">
                  <c:v>2654</c:v>
                </c:pt>
                <c:pt idx="9">
                  <c:v>2980</c:v>
                </c:pt>
                <c:pt idx="12">
                  <c:v>2697</c:v>
                </c:pt>
              </c:numCache>
            </c:numRef>
          </c:val>
        </c:ser>
        <c:dLbls>
          <c:showLegendKey val="0"/>
          <c:showVal val="0"/>
          <c:showCatName val="0"/>
          <c:showSerName val="0"/>
          <c:showPercent val="0"/>
          <c:showBubbleSize val="0"/>
        </c:dLbls>
        <c:gapWidth val="100"/>
        <c:overlap val="100"/>
        <c:axId val="191941632"/>
        <c:axId val="19194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1885</c:v>
                </c:pt>
                <c:pt idx="2">
                  <c:v>#N/A</c:v>
                </c:pt>
                <c:pt idx="3">
                  <c:v>#N/A</c:v>
                </c:pt>
                <c:pt idx="4">
                  <c:v>1861</c:v>
                </c:pt>
                <c:pt idx="5">
                  <c:v>#N/A</c:v>
                </c:pt>
                <c:pt idx="6">
                  <c:v>#N/A</c:v>
                </c:pt>
                <c:pt idx="7">
                  <c:v>1747</c:v>
                </c:pt>
                <c:pt idx="8">
                  <c:v>#N/A</c:v>
                </c:pt>
                <c:pt idx="9">
                  <c:v>#N/A</c:v>
                </c:pt>
                <c:pt idx="10">
                  <c:v>1793</c:v>
                </c:pt>
                <c:pt idx="11">
                  <c:v>#N/A</c:v>
                </c:pt>
                <c:pt idx="12">
                  <c:v>#N/A</c:v>
                </c:pt>
                <c:pt idx="13">
                  <c:v>1379</c:v>
                </c:pt>
                <c:pt idx="14">
                  <c:v>#N/A</c:v>
                </c:pt>
              </c:numCache>
            </c:numRef>
          </c:val>
          <c:smooth val="0"/>
        </c:ser>
        <c:dLbls>
          <c:showLegendKey val="0"/>
          <c:showVal val="0"/>
          <c:showCatName val="0"/>
          <c:showSerName val="0"/>
          <c:showPercent val="0"/>
          <c:showBubbleSize val="0"/>
        </c:dLbls>
        <c:marker val="1"/>
        <c:smooth val="0"/>
        <c:axId val="191941632"/>
        <c:axId val="191943808"/>
      </c:lineChart>
      <c:catAx>
        <c:axId val="1919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43808"/>
        <c:crosses val="autoZero"/>
        <c:auto val="1"/>
        <c:lblAlgn val="ctr"/>
        <c:lblOffset val="100"/>
        <c:tickLblSkip val="1"/>
        <c:tickMarkSkip val="1"/>
        <c:noMultiLvlLbl val="0"/>
      </c:catAx>
      <c:valAx>
        <c:axId val="1919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29"/>
          <c:h val="0.589182127738551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28941</c:v>
                </c:pt>
                <c:pt idx="5">
                  <c:v>29471</c:v>
                </c:pt>
                <c:pt idx="8">
                  <c:v>29768</c:v>
                </c:pt>
                <c:pt idx="11">
                  <c:v>30340</c:v>
                </c:pt>
                <c:pt idx="14">
                  <c:v>31627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5411</c:v>
                </c:pt>
                <c:pt idx="5">
                  <c:v>5323</c:v>
                </c:pt>
                <c:pt idx="8">
                  <c:v>5306</c:v>
                </c:pt>
                <c:pt idx="11">
                  <c:v>5470</c:v>
                </c:pt>
                <c:pt idx="14">
                  <c:v>4869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6390</c:v>
                </c:pt>
                <c:pt idx="5">
                  <c:v>7051</c:v>
                </c:pt>
                <c:pt idx="8">
                  <c:v>8007</c:v>
                </c:pt>
                <c:pt idx="11">
                  <c:v>9420</c:v>
                </c:pt>
                <c:pt idx="14">
                  <c:v>10275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c:v>
                </c:pt>
                <c:pt idx="3">
                  <c:v>17</c:v>
                </c:pt>
                <c:pt idx="6">
                  <c:v>13</c:v>
                </c:pt>
                <c:pt idx="9">
                  <c:v>11</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7560</c:v>
                </c:pt>
                <c:pt idx="3">
                  <c:v>7277</c:v>
                </c:pt>
                <c:pt idx="6">
                  <c:v>6969</c:v>
                </c:pt>
                <c:pt idx="9">
                  <c:v>6705</c:v>
                </c:pt>
                <c:pt idx="12">
                  <c:v>6295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1187</c:v>
                </c:pt>
                <c:pt idx="3">
                  <c:v>978</c:v>
                </c:pt>
                <c:pt idx="6">
                  <c:v>824</c:v>
                </c:pt>
                <c:pt idx="9">
                  <c:v>767</c:v>
                </c:pt>
                <c:pt idx="12">
                  <c:v>619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18633</c:v>
                </c:pt>
                <c:pt idx="3">
                  <c:v>18698</c:v>
                </c:pt>
                <c:pt idx="6">
                  <c:v>19093</c:v>
                </c:pt>
                <c:pt idx="9">
                  <c:v>19267</c:v>
                </c:pt>
                <c:pt idx="12">
                  <c:v>18451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1724</c:v>
                </c:pt>
                <c:pt idx="3">
                  <c:v>1528</c:v>
                </c:pt>
                <c:pt idx="6">
                  <c:v>1334</c:v>
                </c:pt>
                <c:pt idx="9">
                  <c:v>1151</c:v>
                </c:pt>
                <c:pt idx="12">
                  <c:v>983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27397</c:v>
                </c:pt>
                <c:pt idx="3">
                  <c:v>25998</c:v>
                </c:pt>
                <c:pt idx="6">
                  <c:v>27106</c:v>
                </c:pt>
                <c:pt idx="9">
                  <c:v>27841</c:v>
                </c:pt>
                <c:pt idx="12">
                  <c:v>29213</c:v>
                </c:pt>
              </c:numCache>
            </c:numRef>
          </c:val>
        </c:ser>
        <c:dLbls>
          <c:showLegendKey val="0"/>
          <c:showVal val="0"/>
          <c:showCatName val="0"/>
          <c:showSerName val="0"/>
          <c:showPercent val="0"/>
          <c:showBubbleSize val="0"/>
        </c:dLbls>
        <c:gapWidth val="100"/>
        <c:overlap val="100"/>
        <c:axId val="193143936"/>
        <c:axId val="19314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15778</c:v>
                </c:pt>
                <c:pt idx="2">
                  <c:v>#N/A</c:v>
                </c:pt>
                <c:pt idx="3">
                  <c:v>#N/A</c:v>
                </c:pt>
                <c:pt idx="4">
                  <c:v>12651</c:v>
                </c:pt>
                <c:pt idx="5">
                  <c:v>#N/A</c:v>
                </c:pt>
                <c:pt idx="6">
                  <c:v>#N/A</c:v>
                </c:pt>
                <c:pt idx="7">
                  <c:v>12258</c:v>
                </c:pt>
                <c:pt idx="8">
                  <c:v>#N/A</c:v>
                </c:pt>
                <c:pt idx="9">
                  <c:v>#N/A</c:v>
                </c:pt>
                <c:pt idx="10">
                  <c:v>10512</c:v>
                </c:pt>
                <c:pt idx="11">
                  <c:v>#N/A</c:v>
                </c:pt>
                <c:pt idx="12">
                  <c:v>#N/A</c:v>
                </c:pt>
                <c:pt idx="13">
                  <c:v>8797</c:v>
                </c:pt>
                <c:pt idx="14">
                  <c:v>#N/A</c:v>
                </c:pt>
              </c:numCache>
            </c:numRef>
          </c:val>
          <c:smooth val="0"/>
        </c:ser>
        <c:dLbls>
          <c:showLegendKey val="0"/>
          <c:showVal val="0"/>
          <c:showCatName val="0"/>
          <c:showSerName val="0"/>
          <c:showPercent val="0"/>
          <c:showBubbleSize val="0"/>
        </c:dLbls>
        <c:marker val="1"/>
        <c:smooth val="0"/>
        <c:axId val="193143936"/>
        <c:axId val="193145856"/>
      </c:lineChart>
      <c:catAx>
        <c:axId val="1931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45856"/>
        <c:crosses val="autoZero"/>
        <c:auto val="1"/>
        <c:lblAlgn val="ctr"/>
        <c:lblOffset val="100"/>
        <c:tickLblSkip val="1"/>
        <c:tickMarkSkip val="1"/>
        <c:noMultiLvlLbl val="0"/>
      </c:catAx>
      <c:valAx>
        <c:axId val="1931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4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78,869
77,968
215.62
29,829,173
28,350,160
1,043,224
17,693,939
29,212,936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0.03</a:t>
          </a:r>
          <a:r>
            <a:rPr kumimoji="1" lang="ja-JP" altLang="en-US" sz="1300">
              <a:latin typeface="ＭＳ Ｐゴシック"/>
            </a:rPr>
            <a:t>ポイント下回り、前年度と同率となっている。主な要因としては、</a:t>
          </a:r>
          <a:r>
            <a:rPr kumimoji="1" lang="ja-JP" altLang="en-US" sz="1300">
              <a:solidFill>
                <a:sysClr val="windowText" lastClr="000000"/>
              </a:solidFill>
              <a:latin typeface="ＭＳ Ｐゴシック"/>
            </a:rPr>
            <a:t>基準財政収入額が増加し、基準財政需用額も増加したため単</a:t>
          </a:r>
          <a:r>
            <a:rPr kumimoji="1" lang="ja-JP" altLang="en-US" sz="1300">
              <a:latin typeface="ＭＳ Ｐゴシック"/>
            </a:rPr>
            <a:t>年度の指数は上昇したが、平成２２年度のほうが指数が高かったため、３か年平均では前年度と同率となっている。</a:t>
          </a:r>
        </a:p>
        <a:p>
          <a:r>
            <a:rPr kumimoji="1" lang="ja-JP" altLang="en-US" sz="1300">
              <a:latin typeface="ＭＳ Ｐゴシック"/>
            </a:rPr>
            <a:t>　引き続き、自主財源の柱である市税の徴収強化等による収入の確保に努める。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127000</xdr:rowOff>
    </xdr:to>
    <xdr:cxnSp macro="">
      <xdr:nvCxnSpPr>
        <xdr:cNvPr id="71" name="直線コネクタ 70"/>
        <xdr:cNvCxnSpPr/>
      </xdr:nvCxnSpPr>
      <xdr:spPr>
        <a:xfrm>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106892</xdr:rowOff>
    </xdr:to>
    <xdr:cxnSp macro="">
      <xdr:nvCxnSpPr>
        <xdr:cNvPr id="74" name="直線コネクタ 73"/>
        <xdr:cNvCxnSpPr/>
      </xdr:nvCxnSpPr>
      <xdr:spPr>
        <a:xfrm>
          <a:off x="2336800" y="69045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46567</xdr:rowOff>
    </xdr:to>
    <xdr:cxnSp macro="">
      <xdr:nvCxnSpPr>
        <xdr:cNvPr id="77" name="直線コネクタ 76"/>
        <xdr:cNvCxnSpPr/>
      </xdr:nvCxnSpPr>
      <xdr:spPr>
        <a:xfrm>
          <a:off x="1447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8"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90" name="テキスト ボックス 8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92" name="テキスト ボックス 91"/>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0.9</a:t>
          </a:r>
          <a:r>
            <a:rPr kumimoji="1" lang="ja-JP" altLang="en-US" sz="1300">
              <a:latin typeface="ＭＳ Ｐゴシック"/>
            </a:rPr>
            <a:t>ポイント上回り、前年度と比較して</a:t>
          </a:r>
          <a:r>
            <a:rPr kumimoji="1" lang="en-US" altLang="ja-JP" sz="1300">
              <a:latin typeface="ＭＳ Ｐゴシック"/>
            </a:rPr>
            <a:t>0.1</a:t>
          </a:r>
          <a:r>
            <a:rPr kumimoji="1" lang="ja-JP" altLang="en-US" sz="1300">
              <a:latin typeface="ＭＳ Ｐゴシック"/>
            </a:rPr>
            <a:t>ポイント減少した。主な要因としては、経常一般財源等の地方税が増加したこと、経常経費に充当した一般財源の内、医療福祉費・自立支援医療等の扶助費が減少したこと等があげられる。</a:t>
          </a:r>
        </a:p>
        <a:p>
          <a:r>
            <a:rPr kumimoji="1" lang="ja-JP" altLang="en-US" sz="1300">
              <a:latin typeface="ＭＳ Ｐゴシック"/>
            </a:rPr>
            <a:t>　引き続き、市税滞納額の縮減や課税の適正化に努め、財政健全化への取組みを緩めることなく継続する。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17780</xdr:rowOff>
    </xdr:to>
    <xdr:cxnSp macro="">
      <xdr:nvCxnSpPr>
        <xdr:cNvPr id="131" name="直線コネクタ 130"/>
        <xdr:cNvCxnSpPr/>
      </xdr:nvCxnSpPr>
      <xdr:spPr>
        <a:xfrm flipV="1">
          <a:off x="4114800" y="108151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48471</xdr:rowOff>
    </xdr:from>
    <xdr:to>
      <xdr:col>6</xdr:col>
      <xdr:colOff>0</xdr:colOff>
      <xdr:row>63</xdr:row>
      <xdr:rowOff>17780</xdr:rowOff>
    </xdr:to>
    <xdr:cxnSp macro="">
      <xdr:nvCxnSpPr>
        <xdr:cNvPr id="134" name="直線コネクタ 133"/>
        <xdr:cNvCxnSpPr/>
      </xdr:nvCxnSpPr>
      <xdr:spPr>
        <a:xfrm>
          <a:off x="3225800" y="1067837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52494</xdr:rowOff>
    </xdr:to>
    <xdr:cxnSp macro="">
      <xdr:nvCxnSpPr>
        <xdr:cNvPr id="137" name="直線コネクタ 136"/>
        <xdr:cNvCxnSpPr/>
      </xdr:nvCxnSpPr>
      <xdr:spPr>
        <a:xfrm flipV="1">
          <a:off x="2336800" y="106783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63</xdr:row>
      <xdr:rowOff>25823</xdr:rowOff>
    </xdr:to>
    <xdr:cxnSp macro="">
      <xdr:nvCxnSpPr>
        <xdr:cNvPr id="140" name="直線コネクタ 139"/>
        <xdr:cNvCxnSpPr/>
      </xdr:nvCxnSpPr>
      <xdr:spPr>
        <a:xfrm flipV="1">
          <a:off x="1447800" y="106823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0" name="円/楕円 149"/>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106485</xdr:rowOff>
    </xdr:from>
    <xdr:ext cx="762000" cy="259045"/>
    <xdr:sp macro="" textlink="">
      <xdr:nvSpPr>
        <xdr:cNvPr id="151"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3" name="テキスト ボックス 152"/>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169121</xdr:rowOff>
    </xdr:from>
    <xdr:to>
      <xdr:col>4</xdr:col>
      <xdr:colOff>533400</xdr:colOff>
      <xdr:row>62</xdr:row>
      <xdr:rowOff>99271</xdr:rowOff>
    </xdr:to>
    <xdr:sp macro="" textlink="">
      <xdr:nvSpPr>
        <xdr:cNvPr id="154" name="円/楕円 153"/>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109448</xdr:rowOff>
    </xdr:from>
    <xdr:ext cx="762000" cy="259045"/>
    <xdr:sp macro="" textlink="">
      <xdr:nvSpPr>
        <xdr:cNvPr id="155" name="テキスト ボックス 154"/>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6" name="円/楕円 155"/>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7" name="テキスト ボックス 156"/>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8" name="円/楕円 157"/>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59" name="テキスト ボックス 158"/>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14,730</a:t>
          </a:r>
          <a:r>
            <a:rPr kumimoji="1" lang="ja-JP" altLang="en-US" sz="1300">
              <a:latin typeface="ＭＳ Ｐゴシック"/>
            </a:rPr>
            <a:t>円下回っているが、前年度と比較すると</a:t>
          </a:r>
          <a:r>
            <a:rPr kumimoji="1" lang="en-US" altLang="ja-JP" sz="1300">
              <a:latin typeface="ＭＳ Ｐゴシック"/>
            </a:rPr>
            <a:t>1,534</a:t>
          </a:r>
          <a:r>
            <a:rPr kumimoji="1" lang="ja-JP" altLang="en-US" sz="1300">
              <a:latin typeface="ＭＳ Ｐゴシック"/>
            </a:rPr>
            <a:t>円増加した。</a:t>
          </a:r>
        </a:p>
        <a:p>
          <a:r>
            <a:rPr kumimoji="1" lang="ja-JP" altLang="en-US" sz="1300">
              <a:latin typeface="ＭＳ Ｐゴシック"/>
            </a:rPr>
            <a:t>　主な要因としては、各公共施設の維持管理経費等の物件費が増加したこと等があげられる。</a:t>
          </a:r>
        </a:p>
        <a:p>
          <a:r>
            <a:rPr kumimoji="1" lang="ja-JP" altLang="en-US" sz="1300">
              <a:latin typeface="ＭＳ Ｐゴシック"/>
            </a:rPr>
            <a:t>　今後も職員の定員管理、給与の適正化や事務事業の節減に努めるとともに、物件費の削減等を徹底し、これらの経費の抑制に努めていく。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35125</xdr:rowOff>
    </xdr:from>
    <xdr:to>
      <xdr:col>7</xdr:col>
      <xdr:colOff>152400</xdr:colOff>
      <xdr:row>81</xdr:row>
      <xdr:rowOff>37768</xdr:rowOff>
    </xdr:to>
    <xdr:cxnSp macro="">
      <xdr:nvCxnSpPr>
        <xdr:cNvPr id="195" name="直線コネクタ 194"/>
        <xdr:cNvCxnSpPr/>
      </xdr:nvCxnSpPr>
      <xdr:spPr>
        <a:xfrm>
          <a:off x="4114800" y="13922575"/>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22545</xdr:rowOff>
    </xdr:from>
    <xdr:ext cx="762000" cy="259045"/>
    <xdr:sp macro="" textlink="">
      <xdr:nvSpPr>
        <xdr:cNvPr id="196" name="人件費・物件費等の状況平均値テキスト"/>
        <xdr:cNvSpPr txBox="1"/>
      </xdr:nvSpPr>
      <xdr:spPr>
        <a:xfrm>
          <a:off x="5041900" y="13909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35125</xdr:rowOff>
    </xdr:from>
    <xdr:to>
      <xdr:col>6</xdr:col>
      <xdr:colOff>0</xdr:colOff>
      <xdr:row>81</xdr:row>
      <xdr:rowOff>38818</xdr:rowOff>
    </xdr:to>
    <xdr:cxnSp macro="">
      <xdr:nvCxnSpPr>
        <xdr:cNvPr id="198" name="直線コネクタ 197"/>
        <xdr:cNvCxnSpPr/>
      </xdr:nvCxnSpPr>
      <xdr:spPr>
        <a:xfrm flipV="1">
          <a:off x="3225800" y="13922575"/>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30421</xdr:rowOff>
    </xdr:from>
    <xdr:to>
      <xdr:col>4</xdr:col>
      <xdr:colOff>482600</xdr:colOff>
      <xdr:row>81</xdr:row>
      <xdr:rowOff>38818</xdr:rowOff>
    </xdr:to>
    <xdr:cxnSp macro="">
      <xdr:nvCxnSpPr>
        <xdr:cNvPr id="201" name="直線コネクタ 200"/>
        <xdr:cNvCxnSpPr/>
      </xdr:nvCxnSpPr>
      <xdr:spPr>
        <a:xfrm>
          <a:off x="2336800" y="13917871"/>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30421</xdr:rowOff>
    </xdr:from>
    <xdr:to>
      <xdr:col>3</xdr:col>
      <xdr:colOff>279400</xdr:colOff>
      <xdr:row>81</xdr:row>
      <xdr:rowOff>35533</xdr:rowOff>
    </xdr:to>
    <xdr:cxnSp macro="">
      <xdr:nvCxnSpPr>
        <xdr:cNvPr id="204" name="直線コネクタ 203"/>
        <xdr:cNvCxnSpPr/>
      </xdr:nvCxnSpPr>
      <xdr:spPr>
        <a:xfrm flipV="1">
          <a:off x="1447800" y="13917871"/>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158418</xdr:rowOff>
    </xdr:from>
    <xdr:to>
      <xdr:col>7</xdr:col>
      <xdr:colOff>203200</xdr:colOff>
      <xdr:row>81</xdr:row>
      <xdr:rowOff>88568</xdr:rowOff>
    </xdr:to>
    <xdr:sp macro="" textlink="">
      <xdr:nvSpPr>
        <xdr:cNvPr id="214" name="円/楕円 213"/>
        <xdr:cNvSpPr/>
      </xdr:nvSpPr>
      <xdr:spPr>
        <a:xfrm>
          <a:off x="4902200" y="138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79695</xdr:rowOff>
    </xdr:from>
    <xdr:ext cx="762000" cy="259045"/>
    <xdr:sp macro="" textlink="">
      <xdr:nvSpPr>
        <xdr:cNvPr id="215" name="人件費・物件費等の状況該当値テキスト"/>
        <xdr:cNvSpPr txBox="1"/>
      </xdr:nvSpPr>
      <xdr:spPr>
        <a:xfrm>
          <a:off x="5041900" y="1379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105,597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155775</xdr:rowOff>
    </xdr:from>
    <xdr:to>
      <xdr:col>6</xdr:col>
      <xdr:colOff>50800</xdr:colOff>
      <xdr:row>81</xdr:row>
      <xdr:rowOff>85925</xdr:rowOff>
    </xdr:to>
    <xdr:sp macro="" textlink="">
      <xdr:nvSpPr>
        <xdr:cNvPr id="216" name="円/楕円 215"/>
        <xdr:cNvSpPr/>
      </xdr:nvSpPr>
      <xdr:spPr>
        <a:xfrm>
          <a:off x="4064000" y="138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96102</xdr:rowOff>
    </xdr:from>
    <xdr:ext cx="736600" cy="259045"/>
    <xdr:sp macro="" textlink="">
      <xdr:nvSpPr>
        <xdr:cNvPr id="217" name="テキスト ボックス 216"/>
        <xdr:cNvSpPr txBox="1"/>
      </xdr:nvSpPr>
      <xdr:spPr>
        <a:xfrm>
          <a:off x="3733800" y="1364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159468</xdr:rowOff>
    </xdr:from>
    <xdr:to>
      <xdr:col>4</xdr:col>
      <xdr:colOff>533400</xdr:colOff>
      <xdr:row>81</xdr:row>
      <xdr:rowOff>89618</xdr:rowOff>
    </xdr:to>
    <xdr:sp macro="" textlink="">
      <xdr:nvSpPr>
        <xdr:cNvPr id="218" name="円/楕円 217"/>
        <xdr:cNvSpPr/>
      </xdr:nvSpPr>
      <xdr:spPr>
        <a:xfrm>
          <a:off x="3175000" y="13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99795</xdr:rowOff>
    </xdr:from>
    <xdr:ext cx="762000" cy="259045"/>
    <xdr:sp macro="" textlink="">
      <xdr:nvSpPr>
        <xdr:cNvPr id="219" name="テキスト ボックス 218"/>
        <xdr:cNvSpPr txBox="1"/>
      </xdr:nvSpPr>
      <xdr:spPr>
        <a:xfrm>
          <a:off x="2844800" y="136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151071</xdr:rowOff>
    </xdr:from>
    <xdr:to>
      <xdr:col>3</xdr:col>
      <xdr:colOff>330200</xdr:colOff>
      <xdr:row>81</xdr:row>
      <xdr:rowOff>81221</xdr:rowOff>
    </xdr:to>
    <xdr:sp macro="" textlink="">
      <xdr:nvSpPr>
        <xdr:cNvPr id="220" name="円/楕円 219"/>
        <xdr:cNvSpPr/>
      </xdr:nvSpPr>
      <xdr:spPr>
        <a:xfrm>
          <a:off x="2286000" y="138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91398</xdr:rowOff>
    </xdr:from>
    <xdr:ext cx="762000" cy="259045"/>
    <xdr:sp macro="" textlink="">
      <xdr:nvSpPr>
        <xdr:cNvPr id="221" name="テキスト ボックス 220"/>
        <xdr:cNvSpPr txBox="1"/>
      </xdr:nvSpPr>
      <xdr:spPr>
        <a:xfrm>
          <a:off x="1955800" y="1363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156183</xdr:rowOff>
    </xdr:from>
    <xdr:to>
      <xdr:col>2</xdr:col>
      <xdr:colOff>127000</xdr:colOff>
      <xdr:row>81</xdr:row>
      <xdr:rowOff>86333</xdr:rowOff>
    </xdr:to>
    <xdr:sp macro="" textlink="">
      <xdr:nvSpPr>
        <xdr:cNvPr id="222" name="円/楕円 221"/>
        <xdr:cNvSpPr/>
      </xdr:nvSpPr>
      <xdr:spPr>
        <a:xfrm>
          <a:off x="1397000" y="138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96510</xdr:rowOff>
    </xdr:from>
    <xdr:ext cx="762000" cy="259045"/>
    <xdr:sp macro="" textlink="">
      <xdr:nvSpPr>
        <xdr:cNvPr id="223" name="テキスト ボックス 222"/>
        <xdr:cNvSpPr txBox="1"/>
      </xdr:nvSpPr>
      <xdr:spPr>
        <a:xfrm>
          <a:off x="1066800" y="1364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2.7</a:t>
          </a:r>
          <a:r>
            <a:rPr kumimoji="1" lang="ja-JP" altLang="en-US" sz="1300">
              <a:latin typeface="ＭＳ Ｐゴシック"/>
            </a:rPr>
            <a:t>ポイント下回り、前年度と比較すると</a:t>
          </a:r>
          <a:r>
            <a:rPr kumimoji="1" lang="en-US" altLang="ja-JP" sz="1300">
              <a:latin typeface="ＭＳ Ｐゴシック"/>
            </a:rPr>
            <a:t>8.4</a:t>
          </a:r>
          <a:r>
            <a:rPr kumimoji="1" lang="ja-JP" altLang="en-US" sz="1300">
              <a:latin typeface="ＭＳ Ｐゴシック"/>
            </a:rPr>
            <a:t>ポイント減少した。主な要因としては、平成</a:t>
          </a:r>
          <a:r>
            <a:rPr kumimoji="1" lang="en-US" altLang="ja-JP" sz="1300">
              <a:latin typeface="ＭＳ Ｐゴシック"/>
            </a:rPr>
            <a:t>24</a:t>
          </a:r>
          <a:r>
            <a:rPr kumimoji="1" lang="ja-JP" altLang="en-US" sz="1300">
              <a:latin typeface="ＭＳ Ｐゴシック"/>
            </a:rPr>
            <a:t>年度までは国において、当市では実施していなかった職員の給与削減措置を行っていたが、平成</a:t>
          </a:r>
          <a:r>
            <a:rPr kumimoji="1" lang="en-US" altLang="ja-JP" sz="1300">
              <a:latin typeface="ＭＳ Ｐゴシック"/>
            </a:rPr>
            <a:t>25</a:t>
          </a:r>
          <a:r>
            <a:rPr kumimoji="1" lang="ja-JP" altLang="en-US" sz="1300">
              <a:latin typeface="ＭＳ Ｐゴシック"/>
            </a:rPr>
            <a:t>年度から、国においてこの削減措置を取りやめたことによる。</a:t>
          </a:r>
        </a:p>
        <a:p>
          <a:r>
            <a:rPr kumimoji="1" lang="ja-JP" altLang="en-US" sz="1300">
              <a:latin typeface="ＭＳ Ｐゴシック"/>
            </a:rPr>
            <a:t>　今後も、本市の厳しい財政状況に鑑み、給与水準の適正化に努める。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89</xdr:row>
      <xdr:rowOff>53763</xdr:rowOff>
    </xdr:to>
    <xdr:cxnSp macro="">
      <xdr:nvCxnSpPr>
        <xdr:cNvPr id="257" name="直線コネクタ 256"/>
        <xdr:cNvCxnSpPr/>
      </xdr:nvCxnSpPr>
      <xdr:spPr>
        <a:xfrm flipV="1">
          <a:off x="16179800" y="14637173"/>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53763</xdr:rowOff>
    </xdr:from>
    <xdr:to>
      <xdr:col>23</xdr:col>
      <xdr:colOff>406400</xdr:colOff>
      <xdr:row>89</xdr:row>
      <xdr:rowOff>134196</xdr:rowOff>
    </xdr:to>
    <xdr:cxnSp macro="">
      <xdr:nvCxnSpPr>
        <xdr:cNvPr id="260" name="直線コネクタ 259"/>
        <xdr:cNvCxnSpPr/>
      </xdr:nvCxnSpPr>
      <xdr:spPr>
        <a:xfrm flipV="1">
          <a:off x="15290800" y="153128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89</xdr:row>
      <xdr:rowOff>134196</xdr:rowOff>
    </xdr:to>
    <xdr:cxnSp macro="">
      <xdr:nvCxnSpPr>
        <xdr:cNvPr id="263" name="直線コネクタ 262"/>
        <xdr:cNvCxnSpPr/>
      </xdr:nvCxnSpPr>
      <xdr:spPr>
        <a:xfrm>
          <a:off x="14401800" y="1477391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69427</xdr:rowOff>
    </xdr:to>
    <xdr:cxnSp macro="">
      <xdr:nvCxnSpPr>
        <xdr:cNvPr id="266" name="直線コネクタ 265"/>
        <xdr:cNvCxnSpPr/>
      </xdr:nvCxnSpPr>
      <xdr:spPr>
        <a:xfrm flipV="1">
          <a:off x="13512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7"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8" name="円/楕円 277"/>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114740</xdr:rowOff>
    </xdr:from>
    <xdr:ext cx="736600" cy="259045"/>
    <xdr:sp macro="" textlink="">
      <xdr:nvSpPr>
        <xdr:cNvPr id="279" name="テキスト ボックス 278"/>
        <xdr:cNvSpPr txBox="1"/>
      </xdr:nvSpPr>
      <xdr:spPr>
        <a:xfrm>
          <a:off x="15798800" y="15030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80" name="円/楕円 279"/>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23723</xdr:rowOff>
    </xdr:from>
    <xdr:ext cx="762000" cy="259045"/>
    <xdr:sp macro="" textlink="">
      <xdr:nvSpPr>
        <xdr:cNvPr id="281" name="テキスト ボックス 280"/>
        <xdr:cNvSpPr txBox="1"/>
      </xdr:nvSpPr>
      <xdr:spPr>
        <a:xfrm>
          <a:off x="14909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2" name="円/楕円 281"/>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83" name="テキスト ボックス 282"/>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4" name="円/楕円 283"/>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85" name="テキスト ボックス 284"/>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0.03</a:t>
          </a:r>
          <a:r>
            <a:rPr kumimoji="1" lang="ja-JP" altLang="en-US" sz="1300">
              <a:latin typeface="ＭＳ Ｐゴシック"/>
            </a:rPr>
            <a:t>ポイント高い水準であるが、前年度と比較して</a:t>
          </a:r>
          <a:r>
            <a:rPr kumimoji="1" lang="en-US" altLang="ja-JP" sz="1300">
              <a:latin typeface="ＭＳ Ｐゴシック"/>
            </a:rPr>
            <a:t>0.18</a:t>
          </a:r>
          <a:r>
            <a:rPr kumimoji="1" lang="ja-JP" altLang="en-US" sz="1300">
              <a:latin typeface="ＭＳ Ｐゴシック"/>
            </a:rPr>
            <a:t>ポイント減少した。主な要因としては、人口が前年度より</a:t>
          </a:r>
          <a:r>
            <a:rPr kumimoji="1" lang="en-US" altLang="ja-JP" sz="1300">
              <a:latin typeface="ＭＳ Ｐゴシック"/>
            </a:rPr>
            <a:t>0.8</a:t>
          </a:r>
          <a:r>
            <a:rPr kumimoji="1" lang="ja-JP" altLang="en-US" sz="1300">
              <a:latin typeface="ＭＳ Ｐゴシック"/>
            </a:rPr>
            <a:t>％</a:t>
          </a:r>
          <a:r>
            <a:rPr kumimoji="1" lang="en-US" altLang="ja-JP" sz="1300">
              <a:latin typeface="ＭＳ Ｐゴシック"/>
            </a:rPr>
            <a:t>(656</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減少したのに対し、職員数については、</a:t>
          </a:r>
          <a:r>
            <a:rPr kumimoji="1" lang="en-US" altLang="ja-JP" sz="1300">
              <a:latin typeface="ＭＳ Ｐゴシック"/>
            </a:rPr>
            <a:t>585</a:t>
          </a:r>
          <a:r>
            <a:rPr kumimoji="1" lang="ja-JP" altLang="en-US" sz="1300">
              <a:latin typeface="ＭＳ Ｐゴシック"/>
            </a:rPr>
            <a:t>人から</a:t>
          </a:r>
          <a:r>
            <a:rPr kumimoji="1" lang="en-US" altLang="ja-JP" sz="1300">
              <a:latin typeface="ＭＳ Ｐゴシック"/>
            </a:rPr>
            <a:t>568</a:t>
          </a:r>
          <a:r>
            <a:rPr kumimoji="1" lang="ja-JP" altLang="en-US" sz="1300">
              <a:latin typeface="ＭＳ Ｐゴシック"/>
            </a:rPr>
            <a:t>人と，それを上回る</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(17</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の減となったことがあげられる。</a:t>
          </a:r>
        </a:p>
        <a:p>
          <a:r>
            <a:rPr kumimoji="1" lang="ja-JP" altLang="en-US" sz="1300">
              <a:latin typeface="ＭＳ Ｐゴシック"/>
            </a:rPr>
            <a:t>　今後も職員の定員管理を行い，職員数の適正化に努める。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149497</xdr:rowOff>
    </xdr:to>
    <xdr:cxnSp macro="">
      <xdr:nvCxnSpPr>
        <xdr:cNvPr id="322" name="直線コネクタ 321"/>
        <xdr:cNvCxnSpPr/>
      </xdr:nvCxnSpPr>
      <xdr:spPr>
        <a:xfrm flipV="1">
          <a:off x="16179800" y="104158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149497</xdr:rowOff>
    </xdr:to>
    <xdr:cxnSp macro="">
      <xdr:nvCxnSpPr>
        <xdr:cNvPr id="325" name="直線コネクタ 324"/>
        <xdr:cNvCxnSpPr/>
      </xdr:nvCxnSpPr>
      <xdr:spPr>
        <a:xfrm>
          <a:off x="15290800" y="104250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60</xdr:row>
      <xdr:rowOff>138006</xdr:rowOff>
    </xdr:to>
    <xdr:cxnSp macro="">
      <xdr:nvCxnSpPr>
        <xdr:cNvPr id="328" name="直線コネクタ 327"/>
        <xdr:cNvCxnSpPr/>
      </xdr:nvCxnSpPr>
      <xdr:spPr>
        <a:xfrm>
          <a:off x="14401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129963</xdr:rowOff>
    </xdr:to>
    <xdr:cxnSp macro="">
      <xdr:nvCxnSpPr>
        <xdr:cNvPr id="331" name="直線コネクタ 330"/>
        <xdr:cNvCxnSpPr/>
      </xdr:nvCxnSpPr>
      <xdr:spPr>
        <a:xfrm flipV="1">
          <a:off x="13512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41" name="円/楕円 340"/>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50092</xdr:rowOff>
    </xdr:from>
    <xdr:ext cx="762000" cy="259045"/>
    <xdr:sp macro="" textlink="">
      <xdr:nvSpPr>
        <xdr:cNvPr id="342" name="定員管理の状況該当値テキスト"/>
        <xdr:cNvSpPr txBox="1"/>
      </xdr:nvSpPr>
      <xdr:spPr>
        <a:xfrm>
          <a:off x="17106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43" name="円/楕円 342"/>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13624</xdr:rowOff>
    </xdr:from>
    <xdr:ext cx="736600" cy="259045"/>
    <xdr:sp macro="" textlink="">
      <xdr:nvSpPr>
        <xdr:cNvPr id="344" name="テキスト ボックス 343"/>
        <xdr:cNvSpPr txBox="1"/>
      </xdr:nvSpPr>
      <xdr:spPr>
        <a:xfrm>
          <a:off x="15798800" y="1047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5" name="円/楕円 344"/>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27533</xdr:rowOff>
    </xdr:from>
    <xdr:ext cx="762000" cy="259045"/>
    <xdr:sp macro="" textlink="">
      <xdr:nvSpPr>
        <xdr:cNvPr id="346" name="テキスト ボックス 345"/>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7" name="円/楕円 346"/>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8" name="テキスト ボックス 347"/>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79163</xdr:rowOff>
    </xdr:from>
    <xdr:to>
      <xdr:col>19</xdr:col>
      <xdr:colOff>533400</xdr:colOff>
      <xdr:row>61</xdr:row>
      <xdr:rowOff>9313</xdr:rowOff>
    </xdr:to>
    <xdr:sp macro="" textlink="">
      <xdr:nvSpPr>
        <xdr:cNvPr id="349" name="円/楕円 348"/>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19490</xdr:rowOff>
    </xdr:from>
    <xdr:ext cx="762000" cy="259045"/>
    <xdr:sp macro="" textlink="">
      <xdr:nvSpPr>
        <xdr:cNvPr id="350" name="テキスト ボックス 349"/>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0.9</a:t>
          </a:r>
          <a:r>
            <a:rPr kumimoji="1" lang="ja-JP" altLang="en-US" sz="1300">
              <a:latin typeface="ＭＳ Ｐゴシック"/>
            </a:rPr>
            <a:t>ポイント上回ったものの、前年度と比較すると</a:t>
          </a:r>
          <a:r>
            <a:rPr kumimoji="1" lang="en-US" altLang="ja-JP" sz="1300">
              <a:latin typeface="ＭＳ Ｐゴシック"/>
            </a:rPr>
            <a:t>0.9</a:t>
          </a:r>
          <a:r>
            <a:rPr kumimoji="1" lang="ja-JP" altLang="en-US" sz="1300">
              <a:latin typeface="ＭＳ Ｐゴシック"/>
            </a:rPr>
            <a:t>ポイント減少した。主な要因としては、地方債の繰上償還の実施等により利率の高い市債の償還が終了したこと等があげられる。一方で，合併特例債事業等の大規模事業が予定されており、地方債残高の増加や元利償還金の増大が懸念されている。</a:t>
          </a:r>
        </a:p>
        <a:p>
          <a:r>
            <a:rPr kumimoji="1" lang="ja-JP" altLang="en-US" sz="1300">
              <a:latin typeface="ＭＳ Ｐゴシック"/>
            </a:rPr>
            <a:t>　今後は、将来の財政負担を見極めつつ、事業を厳選して市債発行の適正化に努める。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40005</xdr:rowOff>
    </xdr:to>
    <xdr:cxnSp macro="">
      <xdr:nvCxnSpPr>
        <xdr:cNvPr id="380" name="直線コネクタ 379"/>
        <xdr:cNvCxnSpPr/>
      </xdr:nvCxnSpPr>
      <xdr:spPr>
        <a:xfrm flipV="1">
          <a:off x="16179800" y="70151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40005</xdr:rowOff>
    </xdr:from>
    <xdr:to>
      <xdr:col>23</xdr:col>
      <xdr:colOff>406400</xdr:colOff>
      <xdr:row>41</xdr:row>
      <xdr:rowOff>52070</xdr:rowOff>
    </xdr:to>
    <xdr:cxnSp macro="">
      <xdr:nvCxnSpPr>
        <xdr:cNvPr id="383" name="直線コネクタ 382"/>
        <xdr:cNvCxnSpPr/>
      </xdr:nvCxnSpPr>
      <xdr:spPr>
        <a:xfrm flipV="1">
          <a:off x="15290800" y="706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100330</xdr:rowOff>
    </xdr:to>
    <xdr:cxnSp macro="">
      <xdr:nvCxnSpPr>
        <xdr:cNvPr id="386" name="直線コネクタ 385"/>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154622</xdr:rowOff>
    </xdr:to>
    <xdr:cxnSp macro="">
      <xdr:nvCxnSpPr>
        <xdr:cNvPr id="389" name="直線コネクタ 388"/>
        <xdr:cNvCxnSpPr/>
      </xdr:nvCxnSpPr>
      <xdr:spPr>
        <a:xfrm flipV="1">
          <a:off x="13512800" y="71297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9" name="円/楕円 398"/>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400"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160655</xdr:rowOff>
    </xdr:from>
    <xdr:to>
      <xdr:col>23</xdr:col>
      <xdr:colOff>457200</xdr:colOff>
      <xdr:row>41</xdr:row>
      <xdr:rowOff>90805</xdr:rowOff>
    </xdr:to>
    <xdr:sp macro="" textlink="">
      <xdr:nvSpPr>
        <xdr:cNvPr id="401" name="円/楕円 400"/>
        <xdr:cNvSpPr/>
      </xdr:nvSpPr>
      <xdr:spPr>
        <a:xfrm>
          <a:off x="16129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75582</xdr:rowOff>
    </xdr:from>
    <xdr:ext cx="736600" cy="259045"/>
    <xdr:sp macro="" textlink="">
      <xdr:nvSpPr>
        <xdr:cNvPr id="402" name="テキスト ボックス 401"/>
        <xdr:cNvSpPr txBox="1"/>
      </xdr:nvSpPr>
      <xdr:spPr>
        <a:xfrm>
          <a:off x="15798800" y="71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3" name="円/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4" name="テキスト ボックス 403"/>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5" name="円/楕円 404"/>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6" name="テキスト ボックス 40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7" name="円/楕円 406"/>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408" name="テキスト ボックス 407"/>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7.8</a:t>
          </a:r>
          <a:r>
            <a:rPr kumimoji="1" lang="ja-JP" altLang="en-US" sz="1300">
              <a:latin typeface="ＭＳ Ｐゴシック"/>
            </a:rPr>
            <a:t>ポイント上回るが、前年度と比較すると</a:t>
          </a:r>
          <a:r>
            <a:rPr kumimoji="1" lang="en-US" altLang="ja-JP" sz="1300">
              <a:latin typeface="ＭＳ Ｐゴシック"/>
            </a:rPr>
            <a:t>10.0</a:t>
          </a:r>
          <a:r>
            <a:rPr kumimoji="1" lang="ja-JP" altLang="en-US" sz="1300">
              <a:latin typeface="ＭＳ Ｐゴシック"/>
            </a:rPr>
            <a:t>ポイント減少した。主な要因としては、財政調整基金や庁舎整備基金等への積立てを行ったことにより充当可能財源額が増加したこと等があげられる。一方で合併特例債事業等の大規模事業が予定されており、地方債の残高や元利償還金の増大により将来負担比率の悪化が懸念されている。</a:t>
          </a:r>
        </a:p>
        <a:p>
          <a:r>
            <a:rPr kumimoji="1" lang="ja-JP" altLang="en-US" sz="1300">
              <a:latin typeface="ＭＳ Ｐゴシック"/>
            </a:rPr>
            <a:t>　今後は、将来の財政負担を見極めつつ、事業を厳選して市債発行の適正化に努める。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7588</xdr:rowOff>
    </xdr:from>
    <xdr:to>
      <xdr:col>24</xdr:col>
      <xdr:colOff>558800</xdr:colOff>
      <xdr:row>17</xdr:row>
      <xdr:rowOff>67913</xdr:rowOff>
    </xdr:to>
    <xdr:cxnSp macro="">
      <xdr:nvCxnSpPr>
        <xdr:cNvPr id="438" name="直線コネクタ 437"/>
        <xdr:cNvCxnSpPr/>
      </xdr:nvCxnSpPr>
      <xdr:spPr>
        <a:xfrm flipV="1">
          <a:off x="16179800" y="29222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67913</xdr:rowOff>
    </xdr:from>
    <xdr:to>
      <xdr:col>23</xdr:col>
      <xdr:colOff>406400</xdr:colOff>
      <xdr:row>17</xdr:row>
      <xdr:rowOff>118586</xdr:rowOff>
    </xdr:to>
    <xdr:cxnSp macro="">
      <xdr:nvCxnSpPr>
        <xdr:cNvPr id="441" name="直線コネクタ 440"/>
        <xdr:cNvCxnSpPr/>
      </xdr:nvCxnSpPr>
      <xdr:spPr>
        <a:xfrm flipV="1">
          <a:off x="15290800" y="29825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118586</xdr:rowOff>
    </xdr:from>
    <xdr:to>
      <xdr:col>22</xdr:col>
      <xdr:colOff>203200</xdr:colOff>
      <xdr:row>17</xdr:row>
      <xdr:rowOff>140303</xdr:rowOff>
    </xdr:to>
    <xdr:cxnSp macro="">
      <xdr:nvCxnSpPr>
        <xdr:cNvPr id="444" name="直線コネクタ 443"/>
        <xdr:cNvCxnSpPr/>
      </xdr:nvCxnSpPr>
      <xdr:spPr>
        <a:xfrm flipV="1">
          <a:off x="14401800" y="30332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140303</xdr:rowOff>
    </xdr:from>
    <xdr:to>
      <xdr:col>21</xdr:col>
      <xdr:colOff>0</xdr:colOff>
      <xdr:row>18</xdr:row>
      <xdr:rowOff>108807</xdr:rowOff>
    </xdr:to>
    <xdr:cxnSp macro="">
      <xdr:nvCxnSpPr>
        <xdr:cNvPr id="447" name="直線コネクタ 446"/>
        <xdr:cNvCxnSpPr/>
      </xdr:nvCxnSpPr>
      <xdr:spPr>
        <a:xfrm flipV="1">
          <a:off x="13512800" y="3054953"/>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128238</xdr:rowOff>
    </xdr:from>
    <xdr:to>
      <xdr:col>24</xdr:col>
      <xdr:colOff>609600</xdr:colOff>
      <xdr:row>17</xdr:row>
      <xdr:rowOff>58388</xdr:rowOff>
    </xdr:to>
    <xdr:sp macro="" textlink="">
      <xdr:nvSpPr>
        <xdr:cNvPr id="457" name="円/楕円 456"/>
        <xdr:cNvSpPr/>
      </xdr:nvSpPr>
      <xdr:spPr>
        <a:xfrm>
          <a:off x="16967200" y="28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100315</xdr:rowOff>
    </xdr:from>
    <xdr:ext cx="762000" cy="259045"/>
    <xdr:sp macro="" textlink="">
      <xdr:nvSpPr>
        <xdr:cNvPr id="458" name="将来負担の状況該当値テキスト"/>
        <xdr:cNvSpPr txBox="1"/>
      </xdr:nvSpPr>
      <xdr:spPr>
        <a:xfrm>
          <a:off x="17106900" y="284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17113</xdr:rowOff>
    </xdr:from>
    <xdr:to>
      <xdr:col>23</xdr:col>
      <xdr:colOff>457200</xdr:colOff>
      <xdr:row>17</xdr:row>
      <xdr:rowOff>118713</xdr:rowOff>
    </xdr:to>
    <xdr:sp macro="" textlink="">
      <xdr:nvSpPr>
        <xdr:cNvPr id="459" name="円/楕円 458"/>
        <xdr:cNvSpPr/>
      </xdr:nvSpPr>
      <xdr:spPr>
        <a:xfrm>
          <a:off x="16129000" y="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103490</xdr:rowOff>
    </xdr:from>
    <xdr:ext cx="736600" cy="259045"/>
    <xdr:sp macro="" textlink="">
      <xdr:nvSpPr>
        <xdr:cNvPr id="460" name="テキスト ボックス 459"/>
        <xdr:cNvSpPr txBox="1"/>
      </xdr:nvSpPr>
      <xdr:spPr>
        <a:xfrm>
          <a:off x="15798800" y="301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67786</xdr:rowOff>
    </xdr:from>
    <xdr:to>
      <xdr:col>22</xdr:col>
      <xdr:colOff>254000</xdr:colOff>
      <xdr:row>17</xdr:row>
      <xdr:rowOff>169386</xdr:rowOff>
    </xdr:to>
    <xdr:sp macro="" textlink="">
      <xdr:nvSpPr>
        <xdr:cNvPr id="461" name="円/楕円 460"/>
        <xdr:cNvSpPr/>
      </xdr:nvSpPr>
      <xdr:spPr>
        <a:xfrm>
          <a:off x="15240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154163</xdr:rowOff>
    </xdr:from>
    <xdr:ext cx="762000" cy="259045"/>
    <xdr:sp macro="" textlink="">
      <xdr:nvSpPr>
        <xdr:cNvPr id="462" name="テキスト ボックス 461"/>
        <xdr:cNvSpPr txBox="1"/>
      </xdr:nvSpPr>
      <xdr:spPr>
        <a:xfrm>
          <a:off x="14909800" y="30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89503</xdr:rowOff>
    </xdr:from>
    <xdr:to>
      <xdr:col>21</xdr:col>
      <xdr:colOff>50800</xdr:colOff>
      <xdr:row>18</xdr:row>
      <xdr:rowOff>19653</xdr:rowOff>
    </xdr:to>
    <xdr:sp macro="" textlink="">
      <xdr:nvSpPr>
        <xdr:cNvPr id="463" name="円/楕円 462"/>
        <xdr:cNvSpPr/>
      </xdr:nvSpPr>
      <xdr:spPr>
        <a:xfrm>
          <a:off x="14351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29830</xdr:rowOff>
    </xdr:from>
    <xdr:ext cx="762000" cy="259045"/>
    <xdr:sp macro="" textlink="">
      <xdr:nvSpPr>
        <xdr:cNvPr id="464" name="テキスト ボックス 463"/>
        <xdr:cNvSpPr txBox="1"/>
      </xdr:nvSpPr>
      <xdr:spPr>
        <a:xfrm>
          <a:off x="14020800" y="27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58007</xdr:rowOff>
    </xdr:from>
    <xdr:to>
      <xdr:col>19</xdr:col>
      <xdr:colOff>533400</xdr:colOff>
      <xdr:row>18</xdr:row>
      <xdr:rowOff>159607</xdr:rowOff>
    </xdr:to>
    <xdr:sp macro="" textlink="">
      <xdr:nvSpPr>
        <xdr:cNvPr id="465" name="円/楕円 464"/>
        <xdr:cNvSpPr/>
      </xdr:nvSpPr>
      <xdr:spPr>
        <a:xfrm>
          <a:off x="13462000" y="31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169784</xdr:rowOff>
    </xdr:from>
    <xdr:ext cx="762000" cy="259045"/>
    <xdr:sp macro="" textlink="">
      <xdr:nvSpPr>
        <xdr:cNvPr id="466" name="テキスト ボックス 465"/>
        <xdr:cNvSpPr txBox="1"/>
      </xdr:nvSpPr>
      <xdr:spPr>
        <a:xfrm>
          <a:off x="13131800" y="291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78,869
77,968
215.62
29,829,173
28,350,160
1,043,224
17,693,939
29,212,936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1.5</a:t>
          </a:r>
          <a:r>
            <a:rPr kumimoji="1" lang="ja-JP" altLang="en-US" sz="1300">
              <a:latin typeface="ＭＳ Ｐゴシック"/>
            </a:rPr>
            <a:t>ポイント上回っており、前年度と比較しても</a:t>
          </a:r>
          <a:r>
            <a:rPr kumimoji="1" lang="en-US" altLang="ja-JP" sz="1300">
              <a:latin typeface="ＭＳ Ｐゴシック"/>
            </a:rPr>
            <a:t>0.4</a:t>
          </a:r>
          <a:r>
            <a:rPr kumimoji="1" lang="ja-JP" altLang="en-US" sz="1300">
              <a:latin typeface="ＭＳ Ｐゴシック"/>
            </a:rPr>
            <a:t>ポイント増加した。主な要因としては、職員給の増加等により経常経費が増になったことに加え、経常一般財源等のうち地方交付税等が減になったことがあげられる。</a:t>
          </a:r>
        </a:p>
        <a:p>
          <a:r>
            <a:rPr kumimoji="1" lang="ja-JP" altLang="en-US" sz="1300">
              <a:latin typeface="ＭＳ Ｐゴシック"/>
            </a:rPr>
            <a:t>　今後も職員の適正管理や給与の適正化を図り、人件費の抑制に努める。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115570</xdr:rowOff>
    </xdr:to>
    <xdr:cxnSp macro="">
      <xdr:nvCxnSpPr>
        <xdr:cNvPr id="65" name="直線コネクタ 64"/>
        <xdr:cNvCxnSpPr/>
      </xdr:nvCxnSpPr>
      <xdr:spPr>
        <a:xfrm>
          <a:off x="3987800" y="642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8" name="直線コネクタ 67"/>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92710</xdr:rowOff>
    </xdr:to>
    <xdr:cxnSp macro="">
      <xdr:nvCxnSpPr>
        <xdr:cNvPr id="71" name="直線コネクタ 70"/>
        <xdr:cNvCxnSpPr/>
      </xdr:nvCxnSpPr>
      <xdr:spPr>
        <a:xfrm flipV="1">
          <a:off x="2209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127000</xdr:rowOff>
    </xdr:to>
    <xdr:cxnSp macro="">
      <xdr:nvCxnSpPr>
        <xdr:cNvPr id="74" name="直線コネクタ 73"/>
        <xdr:cNvCxnSpPr/>
      </xdr:nvCxnSpPr>
      <xdr:spPr>
        <a:xfrm flipV="1">
          <a:off x="1320800" y="6436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7" name="テキスト ボックス 86"/>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8" name="円/楕円 87"/>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9" name="テキスト ボックス 88"/>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0" name="円/楕円 89"/>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1" name="テキスト ボックス 90"/>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2" name="円/楕円 91"/>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3" name="テキスト ボックス 9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a:t>
          </a:r>
          <a:r>
            <a:rPr kumimoji="1" lang="ja-JP" altLang="en-US" sz="1300">
              <a:latin typeface="ＭＳ Ｐゴシック"/>
            </a:rPr>
            <a:t>ポイント下回っており、前年度と比較すると</a:t>
          </a:r>
          <a:r>
            <a:rPr kumimoji="1" lang="en-US" altLang="ja-JP" sz="1300">
              <a:latin typeface="ＭＳ Ｐゴシック"/>
            </a:rPr>
            <a:t>0.6</a:t>
          </a:r>
          <a:r>
            <a:rPr kumimoji="1" lang="ja-JP" altLang="en-US" sz="1300">
              <a:latin typeface="ＭＳ Ｐゴシック"/>
            </a:rPr>
            <a:t>ポイント増加した。主な要因としては、各公共施設の維持管理経費等の増があげられる。</a:t>
          </a:r>
        </a:p>
        <a:p>
          <a:r>
            <a:rPr kumimoji="1" lang="ja-JP" altLang="en-US" sz="1300">
              <a:latin typeface="ＭＳ Ｐゴシック"/>
            </a:rPr>
            <a:t>　今後も事務事業の精査を行い、物件費の抑制に努める。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111760</xdr:rowOff>
    </xdr:to>
    <xdr:cxnSp macro="">
      <xdr:nvCxnSpPr>
        <xdr:cNvPr id="126" name="直線コネクタ 125"/>
        <xdr:cNvCxnSpPr/>
      </xdr:nvCxnSpPr>
      <xdr:spPr>
        <a:xfrm>
          <a:off x="15671800" y="2809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66040</xdr:rowOff>
    </xdr:to>
    <xdr:cxnSp macro="">
      <xdr:nvCxnSpPr>
        <xdr:cNvPr id="129" name="直線コネクタ 128"/>
        <xdr:cNvCxnSpPr/>
      </xdr:nvCxnSpPr>
      <xdr:spPr>
        <a:xfrm>
          <a:off x="14782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27940</xdr:rowOff>
    </xdr:to>
    <xdr:cxnSp macro="">
      <xdr:nvCxnSpPr>
        <xdr:cNvPr id="132" name="直線コネクタ 131"/>
        <xdr:cNvCxnSpPr/>
      </xdr:nvCxnSpPr>
      <xdr:spPr>
        <a:xfrm flipV="1">
          <a:off x="13893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43180</xdr:rowOff>
    </xdr:to>
    <xdr:cxnSp macro="">
      <xdr:nvCxnSpPr>
        <xdr:cNvPr id="135" name="直線コネクタ 134"/>
        <xdr:cNvCxnSpPr/>
      </xdr:nvCxnSpPr>
      <xdr:spPr>
        <a:xfrm flipV="1">
          <a:off x="13004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5" name="円/楕円 144"/>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6"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7" name="円/楕円 146"/>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8" name="テキスト ボックス 147"/>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50" name="テキスト ボックス 149"/>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1" name="円/楕円 150"/>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52" name="テキスト ボックス 151"/>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3" name="円/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4" name="テキスト ボックス 153"/>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1.0</a:t>
          </a:r>
          <a:r>
            <a:rPr kumimoji="1" lang="ja-JP" altLang="en-US" sz="1300">
              <a:latin typeface="ＭＳ Ｐゴシック"/>
            </a:rPr>
            <a:t>ポイント下回っており、前年度と比較しても</a:t>
          </a:r>
          <a:r>
            <a:rPr kumimoji="1" lang="en-US" altLang="ja-JP" sz="1300">
              <a:latin typeface="ＭＳ Ｐゴシック"/>
            </a:rPr>
            <a:t>0.2</a:t>
          </a:r>
          <a:r>
            <a:rPr kumimoji="1" lang="ja-JP" altLang="en-US" sz="1300">
              <a:latin typeface="ＭＳ Ｐゴシック"/>
            </a:rPr>
            <a:t>ポイント減少した。主な要因としては、医療福祉費・自立支援医療等の減によるものである。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65278</xdr:rowOff>
    </xdr:from>
    <xdr:to>
      <xdr:col>7</xdr:col>
      <xdr:colOff>15875</xdr:colOff>
      <xdr:row>55</xdr:row>
      <xdr:rowOff>83566</xdr:rowOff>
    </xdr:to>
    <xdr:cxnSp macro="">
      <xdr:nvCxnSpPr>
        <xdr:cNvPr id="185" name="直線コネクタ 184"/>
        <xdr:cNvCxnSpPr/>
      </xdr:nvCxnSpPr>
      <xdr:spPr>
        <a:xfrm flipV="1">
          <a:off x="3987800" y="9495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83566</xdr:rowOff>
    </xdr:to>
    <xdr:cxnSp macro="">
      <xdr:nvCxnSpPr>
        <xdr:cNvPr id="188" name="直線コネクタ 187"/>
        <xdr:cNvCxnSpPr/>
      </xdr:nvCxnSpPr>
      <xdr:spPr>
        <a:xfrm>
          <a:off x="3098800" y="9431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19558</xdr:rowOff>
    </xdr:to>
    <xdr:cxnSp macro="">
      <xdr:nvCxnSpPr>
        <xdr:cNvPr id="191" name="直線コネクタ 190"/>
        <xdr:cNvCxnSpPr/>
      </xdr:nvCxnSpPr>
      <xdr:spPr>
        <a:xfrm flipV="1">
          <a:off x="2209800" y="9431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145288</xdr:rowOff>
    </xdr:from>
    <xdr:to>
      <xdr:col>3</xdr:col>
      <xdr:colOff>142875</xdr:colOff>
      <xdr:row>55</xdr:row>
      <xdr:rowOff>19558</xdr:rowOff>
    </xdr:to>
    <xdr:cxnSp macro="">
      <xdr:nvCxnSpPr>
        <xdr:cNvPr id="194" name="直線コネクタ 193"/>
        <xdr:cNvCxnSpPr/>
      </xdr:nvCxnSpPr>
      <xdr:spPr>
        <a:xfrm>
          <a:off x="1320800" y="9403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14478</xdr:rowOff>
    </xdr:from>
    <xdr:to>
      <xdr:col>7</xdr:col>
      <xdr:colOff>66675</xdr:colOff>
      <xdr:row>55</xdr:row>
      <xdr:rowOff>116078</xdr:rowOff>
    </xdr:to>
    <xdr:sp macro="" textlink="">
      <xdr:nvSpPr>
        <xdr:cNvPr id="204" name="円/楕円 203"/>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31005</xdr:rowOff>
    </xdr:from>
    <xdr:ext cx="762000" cy="259045"/>
    <xdr:sp macro="" textlink="">
      <xdr:nvSpPr>
        <xdr:cNvPr id="205"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32766</xdr:rowOff>
    </xdr:from>
    <xdr:to>
      <xdr:col>5</xdr:col>
      <xdr:colOff>600075</xdr:colOff>
      <xdr:row>55</xdr:row>
      <xdr:rowOff>134366</xdr:rowOff>
    </xdr:to>
    <xdr:sp macro="" textlink="">
      <xdr:nvSpPr>
        <xdr:cNvPr id="206" name="円/楕円 205"/>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144543</xdr:rowOff>
    </xdr:from>
    <xdr:ext cx="736600" cy="259045"/>
    <xdr:sp macro="" textlink="">
      <xdr:nvSpPr>
        <xdr:cNvPr id="207" name="テキスト ボックス 206"/>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8" name="円/楕円 207"/>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9" name="テキスト ボックス 208"/>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140208</xdr:rowOff>
    </xdr:from>
    <xdr:to>
      <xdr:col>3</xdr:col>
      <xdr:colOff>193675</xdr:colOff>
      <xdr:row>55</xdr:row>
      <xdr:rowOff>70358</xdr:rowOff>
    </xdr:to>
    <xdr:sp macro="" textlink="">
      <xdr:nvSpPr>
        <xdr:cNvPr id="210" name="円/楕円 209"/>
        <xdr:cNvSpPr/>
      </xdr:nvSpPr>
      <xdr:spPr>
        <a:xfrm>
          <a:off x="2159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80535</xdr:rowOff>
    </xdr:from>
    <xdr:ext cx="762000" cy="259045"/>
    <xdr:sp macro="" textlink="">
      <xdr:nvSpPr>
        <xdr:cNvPr id="211" name="テキスト ボックス 210"/>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94488</xdr:rowOff>
    </xdr:from>
    <xdr:to>
      <xdr:col>1</xdr:col>
      <xdr:colOff>676275</xdr:colOff>
      <xdr:row>55</xdr:row>
      <xdr:rowOff>24638</xdr:rowOff>
    </xdr:to>
    <xdr:sp macro="" textlink="">
      <xdr:nvSpPr>
        <xdr:cNvPr id="212" name="円/楕円 211"/>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34815</xdr:rowOff>
    </xdr:from>
    <xdr:ext cx="762000" cy="259045"/>
    <xdr:sp macro="" textlink="">
      <xdr:nvSpPr>
        <xdr:cNvPr id="213" name="テキスト ボックス 212"/>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5.5</a:t>
          </a:r>
          <a:r>
            <a:rPr kumimoji="1" lang="ja-JP" altLang="en-US" sz="1300">
              <a:latin typeface="ＭＳ Ｐゴシック"/>
            </a:rPr>
            <a:t>ポイント上回り、前年度と比較して</a:t>
          </a:r>
          <a:r>
            <a:rPr kumimoji="1" lang="en-US" altLang="ja-JP" sz="1300">
              <a:latin typeface="ＭＳ Ｐゴシック"/>
            </a:rPr>
            <a:t>0.5</a:t>
          </a:r>
          <a:r>
            <a:rPr kumimoji="1" lang="ja-JP" altLang="en-US" sz="1300">
              <a:latin typeface="ＭＳ Ｐゴシック"/>
            </a:rPr>
            <a:t>ポイント増加した。主な要因としては、国民健康保険特別会計等に対する繰出金の増等があげられる。</a:t>
          </a:r>
        </a:p>
        <a:p>
          <a:r>
            <a:rPr kumimoji="1" lang="ja-JP" altLang="en-US" sz="1300">
              <a:latin typeface="ＭＳ Ｐゴシック"/>
            </a:rPr>
            <a:t>　各特別会計並びに公営企業等への繰出金については、各事業の趣旨を鑑み、事業計画の見直し、事業の一層の効率化及び健全経営に努め、繰出金を最小限にとどめるなど、経常経費の削減に努める。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69850</xdr:rowOff>
    </xdr:to>
    <xdr:cxnSp macro="">
      <xdr:nvCxnSpPr>
        <xdr:cNvPr id="246" name="直線コネクタ 245"/>
        <xdr:cNvCxnSpPr/>
      </xdr:nvCxnSpPr>
      <xdr:spPr>
        <a:xfrm>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100330</xdr:rowOff>
    </xdr:to>
    <xdr:cxnSp macro="">
      <xdr:nvCxnSpPr>
        <xdr:cNvPr id="249" name="直線コネクタ 248"/>
        <xdr:cNvCxnSpPr/>
      </xdr:nvCxnSpPr>
      <xdr:spPr>
        <a:xfrm flipV="1">
          <a:off x="14782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100330</xdr:rowOff>
    </xdr:to>
    <xdr:cxnSp macro="">
      <xdr:nvCxnSpPr>
        <xdr:cNvPr id="252" name="直線コネクタ 251"/>
        <xdr:cNvCxnSpPr/>
      </xdr:nvCxnSpPr>
      <xdr:spPr>
        <a:xfrm>
          <a:off x="13893800" y="10040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96520</xdr:rowOff>
    </xdr:to>
    <xdr:cxnSp macro="">
      <xdr:nvCxnSpPr>
        <xdr:cNvPr id="255" name="直線コネクタ 254"/>
        <xdr:cNvCxnSpPr/>
      </xdr:nvCxnSpPr>
      <xdr:spPr>
        <a:xfrm>
          <a:off x="13004800" y="996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65" name="円/楕円 264"/>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66"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7" name="円/楕円 266"/>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8" name="テキスト ボックス 267"/>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69" name="円/楕円 268"/>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70" name="テキスト ボックス 269"/>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3" name="円/楕円 272"/>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4" name="テキスト ボックス 273"/>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1.4</a:t>
          </a:r>
          <a:r>
            <a:rPr kumimoji="1" lang="ja-JP" altLang="en-US" sz="1300">
              <a:latin typeface="ＭＳ Ｐゴシック"/>
            </a:rPr>
            <a:t>ポイント下回り、前年度と比較すると</a:t>
          </a:r>
          <a:r>
            <a:rPr kumimoji="1" lang="en-US" altLang="ja-JP" sz="1300">
              <a:latin typeface="ＭＳ Ｐゴシック"/>
            </a:rPr>
            <a:t>0.1</a:t>
          </a:r>
          <a:r>
            <a:rPr kumimoji="1" lang="ja-JP" altLang="en-US" sz="1300">
              <a:latin typeface="ＭＳ Ｐゴシック"/>
            </a:rPr>
            <a:t>ポイント増加した。主な要因としては、恒常的に支出してきた補助金を見直し、支出を抑制したが、各種負担金が増えたこと等があげられる。</a:t>
          </a:r>
        </a:p>
        <a:p>
          <a:r>
            <a:rPr kumimoji="1" lang="ja-JP" altLang="en-US" sz="1300">
              <a:latin typeface="ＭＳ Ｐゴシック"/>
            </a:rPr>
            <a:t>　引き続き、補助金審査を適正に行うとともに、サンセット方式の推進等により整理・見直しを行い、補助金等の適正化に努める。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133858</xdr:rowOff>
    </xdr:to>
    <xdr:cxnSp macro="">
      <xdr:nvCxnSpPr>
        <xdr:cNvPr id="304" name="直線コネクタ 303"/>
        <xdr:cNvCxnSpPr/>
      </xdr:nvCxnSpPr>
      <xdr:spPr>
        <a:xfrm>
          <a:off x="15671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129286</xdr:rowOff>
    </xdr:to>
    <xdr:cxnSp macro="">
      <xdr:nvCxnSpPr>
        <xdr:cNvPr id="307" name="直線コネクタ 306"/>
        <xdr:cNvCxnSpPr/>
      </xdr:nvCxnSpPr>
      <xdr:spPr>
        <a:xfrm>
          <a:off x="14782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133858</xdr:rowOff>
    </xdr:to>
    <xdr:cxnSp macro="">
      <xdr:nvCxnSpPr>
        <xdr:cNvPr id="310" name="直線コネクタ 309"/>
        <xdr:cNvCxnSpPr/>
      </xdr:nvCxnSpPr>
      <xdr:spPr>
        <a:xfrm flipV="1">
          <a:off x="13893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36</xdr:row>
      <xdr:rowOff>26416</xdr:rowOff>
    </xdr:to>
    <xdr:cxnSp macro="">
      <xdr:nvCxnSpPr>
        <xdr:cNvPr id="313" name="直線コネクタ 312"/>
        <xdr:cNvCxnSpPr/>
      </xdr:nvCxnSpPr>
      <xdr:spPr>
        <a:xfrm flipV="1">
          <a:off x="13004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3" name="円/楕円 322"/>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4"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5" name="円/楕円 324"/>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6" name="テキスト ボックス 325"/>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7" name="円/楕円 326"/>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8" name="テキスト ボックス 327"/>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9" name="円/楕円 328"/>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0" name="テキスト ボックス 329"/>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1" name="円/楕円 330"/>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2" name="テキスト ボックス 33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3.1</a:t>
          </a:r>
          <a:r>
            <a:rPr kumimoji="1" lang="ja-JP" altLang="en-US" sz="1300">
              <a:latin typeface="ＭＳ Ｐゴシック"/>
            </a:rPr>
            <a:t>ポイント下回り、前年度と比較して</a:t>
          </a:r>
          <a:r>
            <a:rPr kumimoji="1" lang="en-US" altLang="ja-JP" sz="1300">
              <a:latin typeface="ＭＳ Ｐゴシック"/>
            </a:rPr>
            <a:t>1.5</a:t>
          </a:r>
          <a:r>
            <a:rPr kumimoji="1" lang="ja-JP" altLang="en-US" sz="1300">
              <a:latin typeface="ＭＳ Ｐゴシック"/>
            </a:rPr>
            <a:t>ポイント減少した。主な要因としては、前年度に繰上償還を実施したことにより元金償還額が減少したこと等があげられる。</a:t>
          </a:r>
        </a:p>
        <a:p>
          <a:r>
            <a:rPr kumimoji="1" lang="ja-JP" altLang="en-US" sz="1300">
              <a:latin typeface="ＭＳ Ｐゴシック"/>
            </a:rPr>
            <a:t>　今後は、将来の財政負担を見極めつつ、事業を厳選して市債発行の適正化に努める。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115570</xdr:rowOff>
    </xdr:to>
    <xdr:cxnSp macro="">
      <xdr:nvCxnSpPr>
        <xdr:cNvPr id="362" name="直線コネクタ 361"/>
        <xdr:cNvCxnSpPr/>
      </xdr:nvCxnSpPr>
      <xdr:spPr>
        <a:xfrm flipV="1">
          <a:off x="3987800" y="13248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115570</xdr:rowOff>
    </xdr:to>
    <xdr:cxnSp macro="">
      <xdr:nvCxnSpPr>
        <xdr:cNvPr id="365" name="直線コネクタ 364"/>
        <xdr:cNvCxnSpPr/>
      </xdr:nvCxnSpPr>
      <xdr:spPr>
        <a:xfrm>
          <a:off x="3098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69850</xdr:rowOff>
    </xdr:to>
    <xdr:cxnSp macro="">
      <xdr:nvCxnSpPr>
        <xdr:cNvPr id="368" name="直線コネクタ 367"/>
        <xdr:cNvCxnSpPr/>
      </xdr:nvCxnSpPr>
      <xdr:spPr>
        <a:xfrm flipV="1">
          <a:off x="2209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106426</xdr:rowOff>
    </xdr:to>
    <xdr:cxnSp macro="">
      <xdr:nvCxnSpPr>
        <xdr:cNvPr id="371" name="直線コネクタ 370"/>
        <xdr:cNvCxnSpPr/>
      </xdr:nvCxnSpPr>
      <xdr:spPr>
        <a:xfrm flipV="1">
          <a:off x="1320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1" name="円/楕円 38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2"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3" name="円/楕円 382"/>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4" name="テキスト ボックス 383"/>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5" name="円/楕円 384"/>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6" name="テキスト ボックス 385"/>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7" name="円/楕円 386"/>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8" name="テキスト ボックス 38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89" name="円/楕円 38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0" name="テキスト ボックス 38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繰出金の比率が高いことから等から類似団体平均と比較すると</a:t>
          </a:r>
          <a:r>
            <a:rPr kumimoji="1" lang="en-US" altLang="ja-JP" sz="1300">
              <a:latin typeface="ＭＳ Ｐゴシック"/>
            </a:rPr>
            <a:t>4.0</a:t>
          </a:r>
          <a:r>
            <a:rPr kumimoji="1" lang="ja-JP" altLang="en-US" sz="1300">
              <a:latin typeface="ＭＳ Ｐゴシック"/>
            </a:rPr>
            <a:t>ポイント上回り、前年度と比較して</a:t>
          </a:r>
          <a:r>
            <a:rPr kumimoji="1" lang="en-US" altLang="ja-JP" sz="1300">
              <a:latin typeface="ＭＳ Ｐゴシック"/>
            </a:rPr>
            <a:t>1.4</a:t>
          </a:r>
          <a:r>
            <a:rPr kumimoji="1" lang="ja-JP" altLang="en-US" sz="1300">
              <a:latin typeface="ＭＳ Ｐゴシック"/>
            </a:rPr>
            <a:t>ポイント増加した。主な要因としては、経常一般財源等のうち地方交付税が減少したこと等による。</a:t>
          </a:r>
        </a:p>
        <a:p>
          <a:r>
            <a:rPr kumimoji="1" lang="ja-JP" altLang="en-US" sz="1300">
              <a:latin typeface="ＭＳ Ｐゴシック"/>
            </a:rPr>
            <a:t>　今後も高齢化社会の進展等により、特別会計繰出金の増加が見込まれるため、将来の財政負担を考慮しながら事務事業の適正執行に努める。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127000</xdr:rowOff>
    </xdr:to>
    <xdr:cxnSp macro="">
      <xdr:nvCxnSpPr>
        <xdr:cNvPr id="423" name="直線コネクタ 422"/>
        <xdr:cNvCxnSpPr/>
      </xdr:nvCxnSpPr>
      <xdr:spPr>
        <a:xfrm>
          <a:off x="15671800" y="134467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73661</xdr:rowOff>
    </xdr:to>
    <xdr:cxnSp macro="">
      <xdr:nvCxnSpPr>
        <xdr:cNvPr id="426" name="直線コネクタ 425"/>
        <xdr:cNvCxnSpPr/>
      </xdr:nvCxnSpPr>
      <xdr:spPr>
        <a:xfrm>
          <a:off x="14782800" y="13412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39370</xdr:rowOff>
    </xdr:to>
    <xdr:cxnSp macro="">
      <xdr:nvCxnSpPr>
        <xdr:cNvPr id="429" name="直線コネクタ 428"/>
        <xdr:cNvCxnSpPr/>
      </xdr:nvCxnSpPr>
      <xdr:spPr>
        <a:xfrm>
          <a:off x="13893800" y="13355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88900</xdr:rowOff>
    </xdr:to>
    <xdr:cxnSp macro="">
      <xdr:nvCxnSpPr>
        <xdr:cNvPr id="432" name="直線コネクタ 431"/>
        <xdr:cNvCxnSpPr/>
      </xdr:nvCxnSpPr>
      <xdr:spPr>
        <a:xfrm flipV="1">
          <a:off x="13004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2" name="円/楕円 441"/>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43"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4" name="円/楕円 443"/>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5" name="テキスト ボックス 444"/>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46" name="円/楕円 445"/>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7" name="テキスト ボックス 446"/>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48" name="円/楕円 447"/>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9" name="テキスト ボックス 448"/>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0" name="円/楕円 449"/>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51" name="テキスト ボックス 45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茨城県石岡市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93663</xdr:rowOff>
    </xdr:from>
    <xdr:to>
      <xdr:col>4</xdr:col>
      <xdr:colOff>1117600</xdr:colOff>
      <xdr:row>17</xdr:row>
      <xdr:rowOff>104597</xdr:rowOff>
    </xdr:to>
    <xdr:cxnSp macro="">
      <xdr:nvCxnSpPr>
        <xdr:cNvPr id="50" name="直線コネクタ 49"/>
        <xdr:cNvCxnSpPr/>
      </xdr:nvCxnSpPr>
      <xdr:spPr bwMode="auto">
        <a:xfrm flipV="1">
          <a:off x="5003800" y="3055938"/>
          <a:ext cx="647700" cy="1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97187</xdr:rowOff>
    </xdr:from>
    <xdr:to>
      <xdr:col>4</xdr:col>
      <xdr:colOff>469900</xdr:colOff>
      <xdr:row>17</xdr:row>
      <xdr:rowOff>104597</xdr:rowOff>
    </xdr:to>
    <xdr:cxnSp macro="">
      <xdr:nvCxnSpPr>
        <xdr:cNvPr id="53" name="直線コネクタ 52"/>
        <xdr:cNvCxnSpPr/>
      </xdr:nvCxnSpPr>
      <xdr:spPr bwMode="auto">
        <a:xfrm>
          <a:off x="4305300" y="3059462"/>
          <a:ext cx="6985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80823</xdr:rowOff>
    </xdr:from>
    <xdr:to>
      <xdr:col>3</xdr:col>
      <xdr:colOff>904875</xdr:colOff>
      <xdr:row>17</xdr:row>
      <xdr:rowOff>97187</xdr:rowOff>
    </xdr:to>
    <xdr:cxnSp macro="">
      <xdr:nvCxnSpPr>
        <xdr:cNvPr id="56" name="直線コネクタ 55"/>
        <xdr:cNvCxnSpPr/>
      </xdr:nvCxnSpPr>
      <xdr:spPr bwMode="auto">
        <a:xfrm>
          <a:off x="3606800" y="3043098"/>
          <a:ext cx="698500" cy="1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32741</xdr:rowOff>
    </xdr:from>
    <xdr:to>
      <xdr:col>3</xdr:col>
      <xdr:colOff>206375</xdr:colOff>
      <xdr:row>17</xdr:row>
      <xdr:rowOff>80823</xdr:rowOff>
    </xdr:to>
    <xdr:cxnSp macro="">
      <xdr:nvCxnSpPr>
        <xdr:cNvPr id="59" name="直線コネクタ 58"/>
        <xdr:cNvCxnSpPr/>
      </xdr:nvCxnSpPr>
      <xdr:spPr bwMode="auto">
        <a:xfrm>
          <a:off x="2908300" y="2995016"/>
          <a:ext cx="698500" cy="4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42863</xdr:rowOff>
    </xdr:from>
    <xdr:to>
      <xdr:col>5</xdr:col>
      <xdr:colOff>34925</xdr:colOff>
      <xdr:row>17</xdr:row>
      <xdr:rowOff>144463</xdr:rowOff>
    </xdr:to>
    <xdr:sp macro="" textlink="">
      <xdr:nvSpPr>
        <xdr:cNvPr id="69" name="円/楕円 68"/>
        <xdr:cNvSpPr/>
      </xdr:nvSpPr>
      <xdr:spPr bwMode="auto">
        <a:xfrm>
          <a:off x="5600700" y="300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14940</xdr:rowOff>
    </xdr:from>
    <xdr:ext cx="762000" cy="259045"/>
    <xdr:sp macro="" textlink="">
      <xdr:nvSpPr>
        <xdr:cNvPr id="70" name="人口1人当たり決算額の推移該当値テキスト130"/>
        <xdr:cNvSpPr txBox="1"/>
      </xdr:nvSpPr>
      <xdr:spPr>
        <a:xfrm>
          <a:off x="57404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53797</xdr:rowOff>
    </xdr:from>
    <xdr:to>
      <xdr:col>4</xdr:col>
      <xdr:colOff>520700</xdr:colOff>
      <xdr:row>17</xdr:row>
      <xdr:rowOff>155397</xdr:rowOff>
    </xdr:to>
    <xdr:sp macro="" textlink="">
      <xdr:nvSpPr>
        <xdr:cNvPr id="71" name="円/楕円 70"/>
        <xdr:cNvSpPr/>
      </xdr:nvSpPr>
      <xdr:spPr bwMode="auto">
        <a:xfrm>
          <a:off x="4953000" y="301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140174</xdr:rowOff>
    </xdr:from>
    <xdr:ext cx="736600" cy="259045"/>
    <xdr:sp macro="" textlink="">
      <xdr:nvSpPr>
        <xdr:cNvPr id="72" name="テキスト ボックス 71"/>
        <xdr:cNvSpPr txBox="1"/>
      </xdr:nvSpPr>
      <xdr:spPr>
        <a:xfrm>
          <a:off x="4622800" y="310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46387</xdr:rowOff>
    </xdr:from>
    <xdr:to>
      <xdr:col>3</xdr:col>
      <xdr:colOff>955675</xdr:colOff>
      <xdr:row>17</xdr:row>
      <xdr:rowOff>147987</xdr:rowOff>
    </xdr:to>
    <xdr:sp macro="" textlink="">
      <xdr:nvSpPr>
        <xdr:cNvPr id="73" name="円/楕円 72"/>
        <xdr:cNvSpPr/>
      </xdr:nvSpPr>
      <xdr:spPr bwMode="auto">
        <a:xfrm>
          <a:off x="4254500" y="300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132764</xdr:rowOff>
    </xdr:from>
    <xdr:ext cx="762000" cy="259045"/>
    <xdr:sp macro="" textlink="">
      <xdr:nvSpPr>
        <xdr:cNvPr id="74" name="テキスト ボックス 73"/>
        <xdr:cNvSpPr txBox="1"/>
      </xdr:nvSpPr>
      <xdr:spPr>
        <a:xfrm>
          <a:off x="3924300" y="309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30023</xdr:rowOff>
    </xdr:from>
    <xdr:to>
      <xdr:col>3</xdr:col>
      <xdr:colOff>257175</xdr:colOff>
      <xdr:row>17</xdr:row>
      <xdr:rowOff>131623</xdr:rowOff>
    </xdr:to>
    <xdr:sp macro="" textlink="">
      <xdr:nvSpPr>
        <xdr:cNvPr id="75" name="円/楕円 74"/>
        <xdr:cNvSpPr/>
      </xdr:nvSpPr>
      <xdr:spPr bwMode="auto">
        <a:xfrm>
          <a:off x="3556000" y="29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116400</xdr:rowOff>
    </xdr:from>
    <xdr:ext cx="762000" cy="259045"/>
    <xdr:sp macro="" textlink="">
      <xdr:nvSpPr>
        <xdr:cNvPr id="76" name="テキスト ボックス 75"/>
        <xdr:cNvSpPr txBox="1"/>
      </xdr:nvSpPr>
      <xdr:spPr>
        <a:xfrm>
          <a:off x="3225800" y="30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153391</xdr:rowOff>
    </xdr:from>
    <xdr:to>
      <xdr:col>2</xdr:col>
      <xdr:colOff>692150</xdr:colOff>
      <xdr:row>17</xdr:row>
      <xdr:rowOff>83541</xdr:rowOff>
    </xdr:to>
    <xdr:sp macro="" textlink="">
      <xdr:nvSpPr>
        <xdr:cNvPr id="77" name="円/楕円 76"/>
        <xdr:cNvSpPr/>
      </xdr:nvSpPr>
      <xdr:spPr bwMode="auto">
        <a:xfrm>
          <a:off x="2857500" y="294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68318</xdr:rowOff>
    </xdr:from>
    <xdr:ext cx="762000" cy="259045"/>
    <xdr:sp macro="" textlink="">
      <xdr:nvSpPr>
        <xdr:cNvPr id="78" name="テキスト ボックス 77"/>
        <xdr:cNvSpPr txBox="1"/>
      </xdr:nvSpPr>
      <xdr:spPr>
        <a:xfrm>
          <a:off x="2527300" y="303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9797</xdr:rowOff>
    </xdr:from>
    <xdr:to>
      <xdr:col>4</xdr:col>
      <xdr:colOff>1117600</xdr:colOff>
      <xdr:row>36</xdr:row>
      <xdr:rowOff>127800</xdr:rowOff>
    </xdr:to>
    <xdr:cxnSp macro="">
      <xdr:nvCxnSpPr>
        <xdr:cNvPr id="110" name="直線コネクタ 109"/>
        <xdr:cNvCxnSpPr/>
      </xdr:nvCxnSpPr>
      <xdr:spPr bwMode="auto">
        <a:xfrm>
          <a:off x="5003800" y="6963047"/>
          <a:ext cx="647700" cy="11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9797</xdr:rowOff>
    </xdr:from>
    <xdr:to>
      <xdr:col>4</xdr:col>
      <xdr:colOff>469900</xdr:colOff>
      <xdr:row>36</xdr:row>
      <xdr:rowOff>22507</xdr:rowOff>
    </xdr:to>
    <xdr:cxnSp macro="">
      <xdr:nvCxnSpPr>
        <xdr:cNvPr id="113" name="直線コネクタ 112"/>
        <xdr:cNvCxnSpPr/>
      </xdr:nvCxnSpPr>
      <xdr:spPr bwMode="auto">
        <a:xfrm flipV="1">
          <a:off x="4305300" y="6963047"/>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337700</xdr:rowOff>
    </xdr:from>
    <xdr:to>
      <xdr:col>3</xdr:col>
      <xdr:colOff>904875</xdr:colOff>
      <xdr:row>36</xdr:row>
      <xdr:rowOff>22507</xdr:rowOff>
    </xdr:to>
    <xdr:cxnSp macro="">
      <xdr:nvCxnSpPr>
        <xdr:cNvPr id="116" name="直線コネクタ 115"/>
        <xdr:cNvCxnSpPr/>
      </xdr:nvCxnSpPr>
      <xdr:spPr bwMode="auto">
        <a:xfrm>
          <a:off x="3606800" y="6948050"/>
          <a:ext cx="698500" cy="2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336534</xdr:rowOff>
    </xdr:from>
    <xdr:to>
      <xdr:col>3</xdr:col>
      <xdr:colOff>206375</xdr:colOff>
      <xdr:row>35</xdr:row>
      <xdr:rowOff>337700</xdr:rowOff>
    </xdr:to>
    <xdr:cxnSp macro="">
      <xdr:nvCxnSpPr>
        <xdr:cNvPr id="119" name="直線コネクタ 118"/>
        <xdr:cNvCxnSpPr/>
      </xdr:nvCxnSpPr>
      <xdr:spPr bwMode="auto">
        <a:xfrm>
          <a:off x="2908300" y="6946884"/>
          <a:ext cx="6985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77000</xdr:rowOff>
    </xdr:from>
    <xdr:to>
      <xdr:col>5</xdr:col>
      <xdr:colOff>34925</xdr:colOff>
      <xdr:row>37</xdr:row>
      <xdr:rowOff>7150</xdr:rowOff>
    </xdr:to>
    <xdr:sp macro="" textlink="">
      <xdr:nvSpPr>
        <xdr:cNvPr id="129" name="円/楕円 128"/>
        <xdr:cNvSpPr/>
      </xdr:nvSpPr>
      <xdr:spPr bwMode="auto">
        <a:xfrm>
          <a:off x="5600700" y="703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49077</xdr:rowOff>
    </xdr:from>
    <xdr:ext cx="762000" cy="259045"/>
    <xdr:sp macro="" textlink="">
      <xdr:nvSpPr>
        <xdr:cNvPr id="130" name="人口1人当たり決算額の推移該当値テキスト445"/>
        <xdr:cNvSpPr txBox="1"/>
      </xdr:nvSpPr>
      <xdr:spPr>
        <a:xfrm>
          <a:off x="5740400" y="70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301897</xdr:rowOff>
    </xdr:from>
    <xdr:to>
      <xdr:col>4</xdr:col>
      <xdr:colOff>520700</xdr:colOff>
      <xdr:row>36</xdr:row>
      <xdr:rowOff>60597</xdr:rowOff>
    </xdr:to>
    <xdr:sp macro="" textlink="">
      <xdr:nvSpPr>
        <xdr:cNvPr id="131" name="円/楕円 130"/>
        <xdr:cNvSpPr/>
      </xdr:nvSpPr>
      <xdr:spPr bwMode="auto">
        <a:xfrm>
          <a:off x="4953000" y="691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70774</xdr:rowOff>
    </xdr:from>
    <xdr:ext cx="736600" cy="259045"/>
    <xdr:sp macro="" textlink="">
      <xdr:nvSpPr>
        <xdr:cNvPr id="132" name="テキスト ボックス 131"/>
        <xdr:cNvSpPr txBox="1"/>
      </xdr:nvSpPr>
      <xdr:spPr>
        <a:xfrm>
          <a:off x="4622800" y="668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314607</xdr:rowOff>
    </xdr:from>
    <xdr:to>
      <xdr:col>3</xdr:col>
      <xdr:colOff>955675</xdr:colOff>
      <xdr:row>36</xdr:row>
      <xdr:rowOff>73307</xdr:rowOff>
    </xdr:to>
    <xdr:sp macro="" textlink="">
      <xdr:nvSpPr>
        <xdr:cNvPr id="133" name="円/楕円 132"/>
        <xdr:cNvSpPr/>
      </xdr:nvSpPr>
      <xdr:spPr bwMode="auto">
        <a:xfrm>
          <a:off x="4254500" y="692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83484</xdr:rowOff>
    </xdr:from>
    <xdr:ext cx="762000" cy="259045"/>
    <xdr:sp macro="" textlink="">
      <xdr:nvSpPr>
        <xdr:cNvPr id="134" name="テキスト ボックス 133"/>
        <xdr:cNvSpPr txBox="1"/>
      </xdr:nvSpPr>
      <xdr:spPr>
        <a:xfrm>
          <a:off x="3924300" y="669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286900</xdr:rowOff>
    </xdr:from>
    <xdr:to>
      <xdr:col>3</xdr:col>
      <xdr:colOff>257175</xdr:colOff>
      <xdr:row>36</xdr:row>
      <xdr:rowOff>45600</xdr:rowOff>
    </xdr:to>
    <xdr:sp macro="" textlink="">
      <xdr:nvSpPr>
        <xdr:cNvPr id="135" name="円/楕円 134"/>
        <xdr:cNvSpPr/>
      </xdr:nvSpPr>
      <xdr:spPr bwMode="auto">
        <a:xfrm>
          <a:off x="35560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30377</xdr:rowOff>
    </xdr:from>
    <xdr:ext cx="762000" cy="259045"/>
    <xdr:sp macro="" textlink="">
      <xdr:nvSpPr>
        <xdr:cNvPr id="136" name="テキスト ボックス 135"/>
        <xdr:cNvSpPr txBox="1"/>
      </xdr:nvSpPr>
      <xdr:spPr>
        <a:xfrm>
          <a:off x="3225800" y="698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285734</xdr:rowOff>
    </xdr:from>
    <xdr:to>
      <xdr:col>2</xdr:col>
      <xdr:colOff>692150</xdr:colOff>
      <xdr:row>36</xdr:row>
      <xdr:rowOff>44434</xdr:rowOff>
    </xdr:to>
    <xdr:sp macro="" textlink="">
      <xdr:nvSpPr>
        <xdr:cNvPr id="137" name="円/楕円 136"/>
        <xdr:cNvSpPr/>
      </xdr:nvSpPr>
      <xdr:spPr bwMode="auto">
        <a:xfrm>
          <a:off x="2857500" y="689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29211</xdr:rowOff>
    </xdr:from>
    <xdr:ext cx="762000" cy="259045"/>
    <xdr:sp macro="" textlink="">
      <xdr:nvSpPr>
        <xdr:cNvPr id="138" name="テキスト ボックス 137"/>
        <xdr:cNvSpPr txBox="1"/>
      </xdr:nvSpPr>
      <xdr:spPr>
        <a:xfrm>
          <a:off x="2527300" y="698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実質収支は前年度に引き続き黒字であったが、地方交付税の減少等により黒字額は減少し、実質収支比率は前年度と比較して</a:t>
          </a:r>
          <a:r>
            <a:rPr kumimoji="1" lang="en-US" altLang="ja-JP" sz="1100">
              <a:latin typeface="ＭＳ ゴシック" pitchFamily="49" charset="-128"/>
              <a:ea typeface="ＭＳ ゴシック" pitchFamily="49" charset="-128"/>
            </a:rPr>
            <a:t>0.95</a:t>
          </a:r>
          <a:r>
            <a:rPr kumimoji="1" lang="ja-JP" altLang="en-US" sz="1100">
              <a:latin typeface="ＭＳ ゴシック" pitchFamily="49" charset="-128"/>
              <a:ea typeface="ＭＳ ゴシック" pitchFamily="49" charset="-128"/>
            </a:rPr>
            <a:t>ポイントの減となっている。単年度収支は、約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8,200</a:t>
          </a:r>
          <a:r>
            <a:rPr kumimoji="1" lang="ja-JP" altLang="en-US" sz="1100">
              <a:latin typeface="ＭＳ ゴシック" pitchFamily="49" charset="-128"/>
              <a:ea typeface="ＭＳ ゴシック" pitchFamily="49" charset="-128"/>
            </a:rPr>
            <a:t>万円の赤字となったが、前年度の実質収支額があったため、平成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4,300</a:t>
          </a:r>
          <a:r>
            <a:rPr kumimoji="1" lang="ja-JP" altLang="en-US" sz="1100">
              <a:latin typeface="ＭＳ ゴシック" pitchFamily="49" charset="-128"/>
              <a:ea typeface="ＭＳ ゴシック" pitchFamily="49" charset="-128"/>
            </a:rPr>
            <a:t>万円の黒字となっている。　</a:t>
          </a:r>
        </a:p>
        <a:p>
          <a:r>
            <a:rPr kumimoji="1" lang="ja-JP" altLang="en-US" sz="1100">
              <a:latin typeface="ＭＳ ゴシック" pitchFamily="49" charset="-128"/>
              <a:ea typeface="ＭＳ ゴシック" pitchFamily="49" charset="-128"/>
            </a:rPr>
            <a:t>　財政調整基金残高は、前年度と比較して</a:t>
          </a:r>
          <a:r>
            <a:rPr kumimoji="1" lang="en-US" altLang="ja-JP" sz="1100">
              <a:latin typeface="ＭＳ ゴシック" pitchFamily="49" charset="-128"/>
              <a:ea typeface="ＭＳ ゴシック" pitchFamily="49" charset="-128"/>
            </a:rPr>
            <a:t>2.18</a:t>
          </a:r>
          <a:r>
            <a:rPr kumimoji="1" lang="ja-JP" altLang="en-US" sz="1100">
              <a:latin typeface="ＭＳ ゴシック" pitchFamily="49" charset="-128"/>
              <a:ea typeface="ＭＳ ゴシック" pitchFamily="49" charset="-128"/>
            </a:rPr>
            <a:t>ポイントの増となっている。これは、財政調整基金等に積立てを行ったためである。</a:t>
          </a:r>
        </a:p>
        <a:p>
          <a:r>
            <a:rPr kumimoji="1" lang="ja-JP" altLang="en-US" sz="1100">
              <a:latin typeface="ＭＳ ゴシック" pitchFamily="49" charset="-128"/>
              <a:ea typeface="ＭＳ ゴシック" pitchFamily="49" charset="-128"/>
            </a:rPr>
            <a:t>　引き続き、行政経費の削減、内部努力の徹底、歳入の確保などの取組みを着実に実施していく。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いずれの会計においても、実質収支額が黒字となっている。実質収支額と標準財政規模との比については、一般会計が</a:t>
          </a:r>
          <a:r>
            <a:rPr kumimoji="1" lang="en-US" altLang="ja-JP" sz="1400">
              <a:latin typeface="ＭＳ ゴシック" pitchFamily="49" charset="-128"/>
              <a:ea typeface="ＭＳ ゴシック" pitchFamily="49" charset="-128"/>
            </a:rPr>
            <a:t>0.96</a:t>
          </a:r>
          <a:r>
            <a:rPr kumimoji="1" lang="ja-JP" altLang="en-US" sz="1400">
              <a:latin typeface="ＭＳ ゴシック" pitchFamily="49" charset="-128"/>
              <a:ea typeface="ＭＳ ゴシック" pitchFamily="49" charset="-128"/>
            </a:rPr>
            <a:t>ポイント減少しているが、その他の会計では、ほぼ同水準で推移している。引き続き、各会計で適正な財政運営、企業経営を行っていく。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「元利償還金」については繰上償還を実施したものの、その額が前年度と比較して減となったため、</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「公営企業債の元利償還金に対する繰入金」については、下水道事業会計等の借入金の減に伴い、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「算入公債費等」については、事業費補正により基準財政需要額に算入される公債費の額の増に伴い、</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以上のことから、「実質公債費比率の分子」は、前年度と比較して約</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「一般会計等に係る地方債の現在高」については、繰上償還を実施したものの、前年度より繰上償還額が減となったため、</a:t>
          </a:r>
          <a:r>
            <a:rPr kumimoji="1" lang="en-US" altLang="ja-JP" sz="1300">
              <a:latin typeface="ＭＳ ゴシック" pitchFamily="49" charset="-128"/>
              <a:ea typeface="ＭＳ ゴシック" pitchFamily="49" charset="-128"/>
            </a:rPr>
            <a:t>1,372</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「債務負担行為に基づく支出予定額」については、債務負担行為期間の終了に伴い、</a:t>
          </a:r>
          <a:r>
            <a:rPr kumimoji="1" lang="en-US" altLang="ja-JP" sz="1300">
              <a:latin typeface="ＭＳ ゴシック" pitchFamily="49" charset="-128"/>
              <a:ea typeface="ＭＳ ゴシック" pitchFamily="49" charset="-128"/>
            </a:rPr>
            <a:t>168</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一方、「充当可能基金」については、財政調整基金や庁舎整備基金等への積立てを行ったことにより、</a:t>
          </a:r>
          <a:r>
            <a:rPr kumimoji="1" lang="en-US" altLang="ja-JP" sz="1300">
              <a:latin typeface="ＭＳ ゴシック" pitchFamily="49" charset="-128"/>
              <a:ea typeface="ＭＳ ゴシック" pitchFamily="49" charset="-128"/>
            </a:rPr>
            <a:t>855</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「基準財政需要額算入見込額」については、合併特例債償還に係る算入額が増加していること等により</a:t>
          </a:r>
          <a:r>
            <a:rPr kumimoji="1" lang="en-US" altLang="ja-JP" sz="1300">
              <a:latin typeface="ＭＳ ゴシック" pitchFamily="49" charset="-128"/>
              <a:ea typeface="ＭＳ ゴシック" pitchFamily="49" charset="-128"/>
            </a:rPr>
            <a:t>1,287</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以上のことから、「将来負担比率の分子」については、</a:t>
          </a:r>
          <a:r>
            <a:rPr kumimoji="1" lang="en-US" altLang="ja-JP" sz="1300">
              <a:latin typeface="ＭＳ ゴシック" pitchFamily="49" charset="-128"/>
              <a:ea typeface="ＭＳ ゴシック" pitchFamily="49" charset="-128"/>
            </a:rPr>
            <a:t>1,715</a:t>
          </a:r>
          <a:r>
            <a:rPr kumimoji="1" lang="ja-JP" altLang="en-US" sz="1300">
              <a:latin typeface="ＭＳ ゴシック" pitchFamily="49" charset="-128"/>
              <a:ea typeface="ＭＳ ゴシック" pitchFamily="49" charset="-128"/>
            </a:rPr>
            <a:t>百万円減少しており、減少傾向が続いている。</a:t>
          </a:r>
        </a:p>
        <a:p>
          <a:r>
            <a:rPr kumimoji="1" lang="ja-JP" altLang="en-US" sz="13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29829173</v>
      </c>
      <c r="BO4" s="349"/>
      <c r="BP4" s="349"/>
      <c r="BQ4" s="349"/>
      <c r="BR4" s="349"/>
      <c r="BS4" s="349"/>
      <c r="BT4" s="349"/>
      <c r="BU4" s="350"/>
      <c r="BV4" s="348">
        <v>31364404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28350160</v>
      </c>
      <c r="BO5" s="386"/>
      <c r="BP5" s="386"/>
      <c r="BQ5" s="386"/>
      <c r="BR5" s="386"/>
      <c r="BS5" s="386"/>
      <c r="BT5" s="386"/>
      <c r="BU5" s="387"/>
      <c r="BV5" s="385">
        <v>29900214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90.6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1479013</v>
      </c>
      <c r="BO6" s="386"/>
      <c r="BP6" s="386"/>
      <c r="BQ6" s="386"/>
      <c r="BR6" s="386"/>
      <c r="BS6" s="386"/>
      <c r="BT6" s="386"/>
      <c r="BU6" s="387"/>
      <c r="BV6" s="385">
        <v>1464190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435789</v>
      </c>
      <c r="BO7" s="386"/>
      <c r="BP7" s="386"/>
      <c r="BQ7" s="386"/>
      <c r="BR7" s="386"/>
      <c r="BS7" s="386"/>
      <c r="BT7" s="386"/>
      <c r="BU7" s="387"/>
      <c r="BV7" s="385">
        <v>239175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17693939</v>
      </c>
      <c r="CU7" s="386"/>
      <c r="CV7" s="386"/>
      <c r="CW7" s="386"/>
      <c r="CX7" s="386"/>
      <c r="CY7" s="386"/>
      <c r="CZ7" s="386"/>
      <c r="DA7" s="387"/>
      <c r="DB7" s="385">
        <v>17875232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1043224</v>
      </c>
      <c r="BO8" s="386"/>
      <c r="BP8" s="386"/>
      <c r="BQ8" s="386"/>
      <c r="BR8" s="386"/>
      <c r="BS8" s="386"/>
      <c r="BT8" s="386"/>
      <c r="BU8" s="387"/>
      <c r="BV8" s="385">
        <v>1225015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79687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-181791</v>
      </c>
      <c r="BO9" s="386"/>
      <c r="BP9" s="386"/>
      <c r="BQ9" s="386"/>
      <c r="BR9" s="386"/>
      <c r="BS9" s="386"/>
      <c r="BT9" s="386"/>
      <c r="BU9" s="387"/>
      <c r="BV9" s="385">
        <v>-755920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81887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100</v>
      </c>
      <c r="AV10" s="418"/>
      <c r="AW10" s="418"/>
      <c r="AX10" s="418"/>
      <c r="AY10" s="419" t="s">
        <v>105</v>
      </c>
      <c r="AZ10" s="420"/>
      <c r="BA10" s="420"/>
      <c r="BB10" s="420"/>
      <c r="BC10" s="420"/>
      <c r="BD10" s="420"/>
      <c r="BE10" s="420"/>
      <c r="BF10" s="420"/>
      <c r="BG10" s="420"/>
      <c r="BH10" s="420"/>
      <c r="BI10" s="420"/>
      <c r="BJ10" s="420"/>
      <c r="BK10" s="420"/>
      <c r="BL10" s="420"/>
      <c r="BM10" s="421"/>
      <c r="BN10" s="385">
        <v>361043</v>
      </c>
      <c r="BO10" s="386"/>
      <c r="BP10" s="386"/>
      <c r="BQ10" s="386"/>
      <c r="BR10" s="386"/>
      <c r="BS10" s="386"/>
      <c r="BT10" s="386"/>
      <c r="BU10" s="387"/>
      <c r="BV10" s="385">
        <v>378799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24104</v>
      </c>
      <c r="BO11" s="386"/>
      <c r="BP11" s="386"/>
      <c r="BQ11" s="386"/>
      <c r="BR11" s="386"/>
      <c r="BS11" s="386"/>
      <c r="BT11" s="386"/>
      <c r="BU11" s="387"/>
      <c r="BV11" s="385">
        <v>454026</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78869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77968</v>
      </c>
      <c r="S13" s="467"/>
      <c r="T13" s="467"/>
      <c r="U13" s="467"/>
      <c r="V13" s="468"/>
      <c r="W13" s="401" t="s">
        <v>123</v>
      </c>
      <c r="X13" s="402"/>
      <c r="Y13" s="402"/>
      <c r="Z13" s="402"/>
      <c r="AA13" s="402"/>
      <c r="AB13" s="392"/>
      <c r="AC13" s="436">
        <v>3127</v>
      </c>
      <c r="AD13" s="437"/>
      <c r="AE13" s="437"/>
      <c r="AF13" s="437"/>
      <c r="AG13" s="476"/>
      <c r="AH13" s="436">
        <v>4091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203356</v>
      </c>
      <c r="BO13" s="386"/>
      <c r="BP13" s="386"/>
      <c r="BQ13" s="386"/>
      <c r="BR13" s="386"/>
      <c r="BS13" s="386"/>
      <c r="BT13" s="386"/>
      <c r="BU13" s="387"/>
      <c r="BV13" s="385">
        <v>76905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79276</v>
      </c>
      <c r="S14" s="467"/>
      <c r="T14" s="467"/>
      <c r="U14" s="467"/>
      <c r="V14" s="468"/>
      <c r="W14" s="375"/>
      <c r="X14" s="376"/>
      <c r="Y14" s="376"/>
      <c r="Z14" s="376"/>
      <c r="AA14" s="376"/>
      <c r="AB14" s="365"/>
      <c r="AC14" s="469">
        <v>8.6999999999999993</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58.1</v>
      </c>
      <c r="CU14" s="481"/>
      <c r="CV14" s="481"/>
      <c r="CW14" s="481"/>
      <c r="CX14" s="481"/>
      <c r="CY14" s="481"/>
      <c r="CZ14" s="481"/>
      <c r="DA14" s="482"/>
      <c r="DB14" s="480">
        <v>68.099999999999994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78367</v>
      </c>
      <c r="S15" s="467"/>
      <c r="T15" s="467"/>
      <c r="U15" s="467"/>
      <c r="V15" s="468"/>
      <c r="W15" s="401" t="s">
        <v>130</v>
      </c>
      <c r="X15" s="402"/>
      <c r="Y15" s="402"/>
      <c r="Z15" s="402"/>
      <c r="AA15" s="402"/>
      <c r="AB15" s="392"/>
      <c r="AC15" s="436">
        <v>10956</v>
      </c>
      <c r="AD15" s="437"/>
      <c r="AE15" s="437"/>
      <c r="AF15" s="437"/>
      <c r="AG15" s="476"/>
      <c r="AH15" s="436">
        <v>12496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8243413</v>
      </c>
      <c r="BO15" s="349"/>
      <c r="BP15" s="349"/>
      <c r="BQ15" s="349"/>
      <c r="BR15" s="349"/>
      <c r="BS15" s="349"/>
      <c r="BT15" s="349"/>
      <c r="BU15" s="350"/>
      <c r="BV15" s="348">
        <v>8177107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30.4</v>
      </c>
      <c r="AD16" s="470"/>
      <c r="AE16" s="470"/>
      <c r="AF16" s="470"/>
      <c r="AG16" s="471"/>
      <c r="AH16" s="469">
        <v>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13560008</v>
      </c>
      <c r="BO16" s="386"/>
      <c r="BP16" s="386"/>
      <c r="BQ16" s="386"/>
      <c r="BR16" s="386"/>
      <c r="BS16" s="386"/>
      <c r="BT16" s="386"/>
      <c r="BU16" s="387"/>
      <c r="BV16" s="385">
        <v>13457255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22006</v>
      </c>
      <c r="AD17" s="437"/>
      <c r="AE17" s="437"/>
      <c r="AF17" s="437"/>
      <c r="AG17" s="476"/>
      <c r="AH17" s="436">
        <v>23299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10589588</v>
      </c>
      <c r="BO17" s="386"/>
      <c r="BP17" s="386"/>
      <c r="BQ17" s="386"/>
      <c r="BR17" s="386"/>
      <c r="BS17" s="386"/>
      <c r="BT17" s="386"/>
      <c r="BU17" s="387"/>
      <c r="BV17" s="385">
        <v>10483136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215.62</v>
      </c>
      <c r="M18" s="498"/>
      <c r="N18" s="498"/>
      <c r="O18" s="498"/>
      <c r="P18" s="498"/>
      <c r="Q18" s="498"/>
      <c r="R18" s="499"/>
      <c r="S18" s="499"/>
      <c r="T18" s="499"/>
      <c r="U18" s="499"/>
      <c r="V18" s="500"/>
      <c r="W18" s="403"/>
      <c r="X18" s="404"/>
      <c r="Y18" s="404"/>
      <c r="Z18" s="404"/>
      <c r="AA18" s="404"/>
      <c r="AB18" s="395"/>
      <c r="AC18" s="501">
        <v>61</v>
      </c>
      <c r="AD18" s="502"/>
      <c r="AE18" s="502"/>
      <c r="AF18" s="502"/>
      <c r="AG18" s="503"/>
      <c r="AH18" s="501">
        <v>57.8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16195716</v>
      </c>
      <c r="BO18" s="386"/>
      <c r="BP18" s="386"/>
      <c r="BQ18" s="386"/>
      <c r="BR18" s="386"/>
      <c r="BS18" s="386"/>
      <c r="BT18" s="386"/>
      <c r="BU18" s="387"/>
      <c r="BV18" s="385">
        <v>16349846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20875482</v>
      </c>
      <c r="BO19" s="386"/>
      <c r="BP19" s="386"/>
      <c r="BQ19" s="386"/>
      <c r="BR19" s="386"/>
      <c r="BS19" s="386"/>
      <c r="BT19" s="386"/>
      <c r="BU19" s="387"/>
      <c r="BV19" s="385">
        <v>21486662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27094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29212936</v>
      </c>
      <c r="BO23" s="386"/>
      <c r="BP23" s="386"/>
      <c r="BQ23" s="386"/>
      <c r="BR23" s="386"/>
      <c r="BS23" s="386"/>
      <c r="BT23" s="386"/>
      <c r="BU23" s="387"/>
      <c r="BV23" s="385">
        <v>27841397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7040</v>
      </c>
      <c r="R24" s="437"/>
      <c r="S24" s="437"/>
      <c r="T24" s="437"/>
      <c r="U24" s="437"/>
      <c r="V24" s="476"/>
      <c r="W24" s="531"/>
      <c r="X24" s="519"/>
      <c r="Y24" s="520"/>
      <c r="Z24" s="435" t="s">
        <v>153</v>
      </c>
      <c r="AA24" s="415"/>
      <c r="AB24" s="415"/>
      <c r="AC24" s="415"/>
      <c r="AD24" s="415"/>
      <c r="AE24" s="415"/>
      <c r="AF24" s="415"/>
      <c r="AG24" s="416"/>
      <c r="AH24" s="436">
        <v>565</v>
      </c>
      <c r="AI24" s="437"/>
      <c r="AJ24" s="437"/>
      <c r="AK24" s="437"/>
      <c r="AL24" s="476"/>
      <c r="AM24" s="436">
        <v>1730030</v>
      </c>
      <c r="AN24" s="437"/>
      <c r="AO24" s="437"/>
      <c r="AP24" s="437"/>
      <c r="AQ24" s="437"/>
      <c r="AR24" s="476"/>
      <c r="AS24" s="436">
        <v>3062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18306526</v>
      </c>
      <c r="BO24" s="386"/>
      <c r="BP24" s="386"/>
      <c r="BQ24" s="386"/>
      <c r="BR24" s="386"/>
      <c r="BS24" s="386"/>
      <c r="BT24" s="386"/>
      <c r="BU24" s="387"/>
      <c r="BV24" s="385">
        <v>18688704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5600</v>
      </c>
      <c r="R25" s="437"/>
      <c r="S25" s="437"/>
      <c r="T25" s="437"/>
      <c r="U25" s="437"/>
      <c r="V25" s="476"/>
      <c r="W25" s="531"/>
      <c r="X25" s="519"/>
      <c r="Y25" s="520"/>
      <c r="Z25" s="435" t="s">
        <v>156</v>
      </c>
      <c r="AA25" s="415"/>
      <c r="AB25" s="415"/>
      <c r="AC25" s="415"/>
      <c r="AD25" s="415"/>
      <c r="AE25" s="415"/>
      <c r="AF25" s="415"/>
      <c r="AG25" s="416"/>
      <c r="AH25" s="436">
        <v>127</v>
      </c>
      <c r="AI25" s="437"/>
      <c r="AJ25" s="437"/>
      <c r="AK25" s="437"/>
      <c r="AL25" s="476"/>
      <c r="AM25" s="436">
        <v>385318</v>
      </c>
      <c r="AN25" s="437"/>
      <c r="AO25" s="437"/>
      <c r="AP25" s="437"/>
      <c r="AQ25" s="437"/>
      <c r="AR25" s="476"/>
      <c r="AS25" s="436">
        <v>3034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3134600</v>
      </c>
      <c r="BO25" s="349"/>
      <c r="BP25" s="349"/>
      <c r="BQ25" s="349"/>
      <c r="BR25" s="349"/>
      <c r="BS25" s="349"/>
      <c r="BT25" s="349"/>
      <c r="BU25" s="350"/>
      <c r="BV25" s="348">
        <v>2669249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5280</v>
      </c>
      <c r="R26" s="437"/>
      <c r="S26" s="437"/>
      <c r="T26" s="437"/>
      <c r="U26" s="437"/>
      <c r="V26" s="476"/>
      <c r="W26" s="531"/>
      <c r="X26" s="519"/>
      <c r="Y26" s="520"/>
      <c r="Z26" s="435" t="s">
        <v>159</v>
      </c>
      <c r="AA26" s="539"/>
      <c r="AB26" s="539"/>
      <c r="AC26" s="539"/>
      <c r="AD26" s="539"/>
      <c r="AE26" s="539"/>
      <c r="AF26" s="539"/>
      <c r="AG26" s="540"/>
      <c r="AH26" s="436">
        <v>26</v>
      </c>
      <c r="AI26" s="437"/>
      <c r="AJ26" s="437"/>
      <c r="AK26" s="437"/>
      <c r="AL26" s="476"/>
      <c r="AM26" s="436">
        <v>78780</v>
      </c>
      <c r="AN26" s="437"/>
      <c r="AO26" s="437"/>
      <c r="AP26" s="437"/>
      <c r="AQ26" s="437"/>
      <c r="AR26" s="476"/>
      <c r="AS26" s="436">
        <v>3030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4390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7065</v>
      </c>
      <c r="AN27" s="437"/>
      <c r="AO27" s="437"/>
      <c r="AP27" s="437"/>
      <c r="AQ27" s="437"/>
      <c r="AR27" s="476"/>
      <c r="AS27" s="436">
        <v>2355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1016925</v>
      </c>
      <c r="BO27" s="553"/>
      <c r="BP27" s="553"/>
      <c r="BQ27" s="553"/>
      <c r="BR27" s="553"/>
      <c r="BS27" s="553"/>
      <c r="BT27" s="553"/>
      <c r="BU27" s="554"/>
      <c r="BV27" s="552">
        <v>1016925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4010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2690725</v>
      </c>
      <c r="BO28" s="349"/>
      <c r="BP28" s="349"/>
      <c r="BQ28" s="349"/>
      <c r="BR28" s="349"/>
      <c r="BS28" s="349"/>
      <c r="BT28" s="349"/>
      <c r="BU28" s="350"/>
      <c r="BV28" s="348">
        <v>2329682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3820</v>
      </c>
      <c r="R29" s="437"/>
      <c r="S29" s="437"/>
      <c r="T29" s="437"/>
      <c r="U29" s="437"/>
      <c r="V29" s="476"/>
      <c r="W29" s="531"/>
      <c r="X29" s="519"/>
      <c r="Y29" s="520"/>
      <c r="Z29" s="435" t="s">
        <v>169</v>
      </c>
      <c r="AA29" s="415"/>
      <c r="AB29" s="415"/>
      <c r="AC29" s="415"/>
      <c r="AD29" s="415"/>
      <c r="AE29" s="415"/>
      <c r="AF29" s="415"/>
      <c r="AG29" s="416"/>
      <c r="AH29" s="436">
        <v>568</v>
      </c>
      <c r="AI29" s="437"/>
      <c r="AJ29" s="437"/>
      <c r="AK29" s="437"/>
      <c r="AL29" s="476"/>
      <c r="AM29" s="436">
        <v>1737095</v>
      </c>
      <c r="AN29" s="437"/>
      <c r="AO29" s="437"/>
      <c r="AP29" s="437"/>
      <c r="AQ29" s="437"/>
      <c r="AR29" s="476"/>
      <c r="AS29" s="436">
        <v>3058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996733</v>
      </c>
      <c r="BO29" s="386"/>
      <c r="BP29" s="386"/>
      <c r="BQ29" s="386"/>
      <c r="BR29" s="386"/>
      <c r="BS29" s="386"/>
      <c r="BT29" s="386"/>
      <c r="BU29" s="387"/>
      <c r="BV29" s="385">
        <v>996028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6265126</v>
      </c>
      <c r="BO30" s="553"/>
      <c r="BP30" s="553"/>
      <c r="BQ30" s="553"/>
      <c r="BR30" s="553"/>
      <c r="BS30" s="553"/>
      <c r="BT30" s="553"/>
      <c r="BU30" s="554"/>
      <c r="BV30" s="552">
        <v>5791875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石岡市産業文化事業団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霊園事業特別会計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まち未来いしおか</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IF('各会計、関係団体の財政状況及び健全化判断比率'!B36="","",'各会計、関係団体の財政状況及び健全化判断比率'!B36)</f>
        <v>農業集落排水事業特別会計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駐車場特別会計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茨城県後期高齢者医療広域連合（後期高齢医療特別会計）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湖北水道企業団</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湖北環境衛生組合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霞台厚生施設組合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新治地方広域事務組合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石岡地方斎場組合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P41" sqref="P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27397</v>
      </c>
      <c r="J41" s="83">
        <v>25998</v>
      </c>
      <c r="K41" s="83">
        <v>27106</v>
      </c>
      <c r="L41" s="83">
        <v>27841</v>
      </c>
      <c r="M41" s="84">
        <v>29213</v>
      </c>
    </row>
    <row r="42" spans="2:13" ht="27.75" customHeight="1">
      <c r="B42" s="1169"/>
      <c r="C42" s="1170"/>
      <c r="D42" s="85"/>
      <c r="E42" s="1175" t="s">
        <v>26</v>
      </c>
      <c r="F42" s="1175"/>
      <c r="G42" s="1175"/>
      <c r="H42" s="1176"/>
      <c r="I42" s="86">
        <v>1724</v>
      </c>
      <c r="J42" s="87">
        <v>1528</v>
      </c>
      <c r="K42" s="87">
        <v>1334</v>
      </c>
      <c r="L42" s="87">
        <v>1151</v>
      </c>
      <c r="M42" s="88">
        <v>983</v>
      </c>
    </row>
    <row r="43" spans="2:13" ht="27.75" customHeight="1">
      <c r="B43" s="1169"/>
      <c r="C43" s="1170"/>
      <c r="D43" s="85"/>
      <c r="E43" s="1175" t="s">
        <v>27</v>
      </c>
      <c r="F43" s="1175"/>
      <c r="G43" s="1175"/>
      <c r="H43" s="1176"/>
      <c r="I43" s="86">
        <v>18633</v>
      </c>
      <c r="J43" s="87">
        <v>18698</v>
      </c>
      <c r="K43" s="87">
        <v>19093</v>
      </c>
      <c r="L43" s="87">
        <v>19267</v>
      </c>
      <c r="M43" s="88">
        <v>18451</v>
      </c>
    </row>
    <row r="44" spans="2:13" ht="27.75" customHeight="1">
      <c r="B44" s="1169"/>
      <c r="C44" s="1170"/>
      <c r="D44" s="85"/>
      <c r="E44" s="1175" t="s">
        <v>28</v>
      </c>
      <c r="F44" s="1175"/>
      <c r="G44" s="1175"/>
      <c r="H44" s="1176"/>
      <c r="I44" s="86">
        <v>1187</v>
      </c>
      <c r="J44" s="87">
        <v>978</v>
      </c>
      <c r="K44" s="87">
        <v>824</v>
      </c>
      <c r="L44" s="87">
        <v>767</v>
      </c>
      <c r="M44" s="88">
        <v>619</v>
      </c>
    </row>
    <row r="45" spans="2:13" ht="27.75" customHeight="1">
      <c r="B45" s="1169"/>
      <c r="C45" s="1170"/>
      <c r="D45" s="85"/>
      <c r="E45" s="1175" t="s">
        <v>29</v>
      </c>
      <c r="F45" s="1175"/>
      <c r="G45" s="1175"/>
      <c r="H45" s="1176"/>
      <c r="I45" s="86">
        <v>7560</v>
      </c>
      <c r="J45" s="87">
        <v>7277</v>
      </c>
      <c r="K45" s="87">
        <v>6969</v>
      </c>
      <c r="L45" s="87">
        <v>6705</v>
      </c>
      <c r="M45" s="88">
        <v>6295</v>
      </c>
    </row>
    <row r="46" spans="2:13" ht="27.75" customHeight="1">
      <c r="B46" s="1169"/>
      <c r="C46" s="1170"/>
      <c r="D46" s="85"/>
      <c r="E46" s="1175" t="s">
        <v>30</v>
      </c>
      <c r="F46" s="1175"/>
      <c r="G46" s="1175"/>
      <c r="H46" s="1176"/>
      <c r="I46" s="86">
        <v>19</v>
      </c>
      <c r="J46" s="87">
        <v>17</v>
      </c>
      <c r="K46" s="87">
        <v>13</v>
      </c>
      <c r="L46" s="87">
        <v>11</v>
      </c>
      <c r="M46" s="88">
        <v>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6390</v>
      </c>
      <c r="J49" s="87">
        <v>7051</v>
      </c>
      <c r="K49" s="87">
        <v>8007</v>
      </c>
      <c r="L49" s="87">
        <v>9420</v>
      </c>
      <c r="M49" s="88">
        <v>10275</v>
      </c>
    </row>
    <row r="50" spans="2:13" ht="27.75" customHeight="1">
      <c r="B50" s="1169"/>
      <c r="C50" s="1170"/>
      <c r="D50" s="85"/>
      <c r="E50" s="1175" t="s">
        <v>35</v>
      </c>
      <c r="F50" s="1175"/>
      <c r="G50" s="1175"/>
      <c r="H50" s="1176"/>
      <c r="I50" s="86">
        <v>5411</v>
      </c>
      <c r="J50" s="87">
        <v>5323</v>
      </c>
      <c r="K50" s="87">
        <v>5306</v>
      </c>
      <c r="L50" s="87">
        <v>5470</v>
      </c>
      <c r="M50" s="88">
        <v>4869</v>
      </c>
    </row>
    <row r="51" spans="2:13" ht="27.75" customHeight="1">
      <c r="B51" s="1171"/>
      <c r="C51" s="1172"/>
      <c r="D51" s="85"/>
      <c r="E51" s="1175" t="s">
        <v>36</v>
      </c>
      <c r="F51" s="1175"/>
      <c r="G51" s="1175"/>
      <c r="H51" s="1176"/>
      <c r="I51" s="86">
        <v>28941</v>
      </c>
      <c r="J51" s="87">
        <v>29471</v>
      </c>
      <c r="K51" s="87">
        <v>29768</v>
      </c>
      <c r="L51" s="87">
        <v>30340</v>
      </c>
      <c r="M51" s="88">
        <v>31627</v>
      </c>
    </row>
    <row r="52" spans="2:13" ht="27.75" customHeight="1" thickBot="1">
      <c r="B52" s="1179" t="s">
        <v>37</v>
      </c>
      <c r="C52" s="1180"/>
      <c r="D52" s="90"/>
      <c r="E52" s="1181" t="s">
        <v>38</v>
      </c>
      <c r="F52" s="1181"/>
      <c r="G52" s="1181"/>
      <c r="H52" s="1182"/>
      <c r="I52" s="91">
        <v>15778</v>
      </c>
      <c r="J52" s="92">
        <v>12651</v>
      </c>
      <c r="K52" s="92">
        <v>12258</v>
      </c>
      <c r="L52" s="92">
        <v>10512</v>
      </c>
      <c r="M52" s="93">
        <v>8797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56264</v>
      </c>
      <c r="E3" s="116"/>
      <c r="F3" s="117">
        <v>58009</v>
      </c>
      <c r="G3" s="118"/>
      <c r="H3" s="119"/>
    </row>
    <row r="4" spans="1:8">
      <c r="A4" s="120"/>
      <c r="B4" s="121"/>
      <c r="C4" s="122"/>
      <c r="D4" s="123">
        <v>28693</v>
      </c>
      <c r="E4" s="124"/>
      <c r="F4" s="125">
        <v>32190</v>
      </c>
      <c r="G4" s="126"/>
      <c r="H4" s="127"/>
    </row>
    <row r="5" spans="1:8">
      <c r="A5" s="108" t="s">
        <v>511</v>
      </c>
      <c r="B5" s="113"/>
      <c r="C5" s="114"/>
      <c r="D5" s="115">
        <v>51951</v>
      </c>
      <c r="E5" s="116"/>
      <c r="F5" s="117">
        <v>61882</v>
      </c>
      <c r="G5" s="118"/>
      <c r="H5" s="119"/>
    </row>
    <row r="6" spans="1:8">
      <c r="A6" s="120"/>
      <c r="B6" s="121"/>
      <c r="C6" s="122"/>
      <c r="D6" s="123">
        <v>16373</v>
      </c>
      <c r="E6" s="124"/>
      <c r="F6" s="125">
        <v>32175</v>
      </c>
      <c r="G6" s="126"/>
      <c r="H6" s="127"/>
    </row>
    <row r="7" spans="1:8">
      <c r="A7" s="108" t="s">
        <v>512</v>
      </c>
      <c r="B7" s="113"/>
      <c r="C7" s="114"/>
      <c r="D7" s="115">
        <v>55642</v>
      </c>
      <c r="E7" s="116"/>
      <c r="F7" s="117">
        <v>47569</v>
      </c>
      <c r="G7" s="118"/>
      <c r="H7" s="119"/>
    </row>
    <row r="8" spans="1:8">
      <c r="A8" s="120"/>
      <c r="B8" s="121"/>
      <c r="C8" s="122"/>
      <c r="D8" s="123">
        <v>14232</v>
      </c>
      <c r="E8" s="124"/>
      <c r="F8" s="125">
        <v>26255</v>
      </c>
      <c r="G8" s="126"/>
      <c r="H8" s="127"/>
    </row>
    <row r="9" spans="1:8">
      <c r="A9" s="108" t="s">
        <v>513</v>
      </c>
      <c r="B9" s="113"/>
      <c r="C9" s="114"/>
      <c r="D9" s="115">
        <v>58864</v>
      </c>
      <c r="E9" s="116"/>
      <c r="F9" s="117">
        <v>50880</v>
      </c>
      <c r="G9" s="118"/>
      <c r="H9" s="119"/>
    </row>
    <row r="10" spans="1:8">
      <c r="A10" s="120"/>
      <c r="B10" s="121"/>
      <c r="C10" s="122"/>
      <c r="D10" s="123">
        <v>14484</v>
      </c>
      <c r="E10" s="124"/>
      <c r="F10" s="125">
        <v>26879</v>
      </c>
      <c r="G10" s="126"/>
      <c r="H10" s="127"/>
    </row>
    <row r="11" spans="1:8">
      <c r="A11" s="108" t="s">
        <v>514</v>
      </c>
      <c r="B11" s="113"/>
      <c r="C11" s="114"/>
      <c r="D11" s="115">
        <v>48833</v>
      </c>
      <c r="E11" s="116"/>
      <c r="F11" s="117">
        <v>63956</v>
      </c>
      <c r="G11" s="118"/>
      <c r="H11" s="119"/>
    </row>
    <row r="12" spans="1:8">
      <c r="A12" s="120"/>
      <c r="B12" s="121"/>
      <c r="C12" s="128"/>
      <c r="D12" s="123">
        <v>26082</v>
      </c>
      <c r="E12" s="124"/>
      <c r="F12" s="125">
        <v>29239</v>
      </c>
      <c r="G12" s="126"/>
      <c r="H12" s="127"/>
    </row>
    <row r="13" spans="1:8">
      <c r="A13" s="108"/>
      <c r="B13" s="113"/>
      <c r="C13" s="129"/>
      <c r="D13" s="130">
        <v>54311</v>
      </c>
      <c r="E13" s="131"/>
      <c r="F13" s="132">
        <v>56459</v>
      </c>
      <c r="G13" s="133"/>
      <c r="H13" s="119"/>
    </row>
    <row r="14" spans="1:8">
      <c r="A14" s="120"/>
      <c r="B14" s="121"/>
      <c r="C14" s="122"/>
      <c r="D14" s="123">
        <v>19973</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5.67</v>
      </c>
      <c r="C19" s="134">
        <f>ROUND(VALUE(SUBSTITUTE(実質収支比率等に係る経年分析!G$48,"▲","-")),2)</f>
        <v>5.39</v>
      </c>
      <c r="D19" s="134">
        <f>ROUND(VALUE(SUBSTITUTE(実質収支比率等に係る経年分析!H$48,"▲","-")),2)</f>
        <v>10.76</v>
      </c>
      <c r="E19" s="134">
        <f>ROUND(VALUE(SUBSTITUTE(実質収支比率等に係る経年分析!I$48,"▲","-")),2)</f>
        <v>6.85</v>
      </c>
      <c r="F19" s="134">
        <f>ROUND(VALUE(SUBSTITUTE(実質収支比率等に係る経年分析!J$48,"▲","-")),2)</f>
        <v>5.9</v>
      </c>
    </row>
    <row r="20" spans="1:11">
      <c r="A20" s="134" t="s">
        <v>43</v>
      </c>
      <c r="B20" s="134">
        <f>ROUND(VALUE(SUBSTITUTE(実質収支比率等に係る経年分析!F$47,"▲","-")),2)</f>
        <v>7.02</v>
      </c>
      <c r="C20" s="134">
        <f>ROUND(VALUE(SUBSTITUTE(実質収支比率等に係る経年分析!G$47,"▲","-")),2)</f>
        <v>7.78</v>
      </c>
      <c r="D20" s="134">
        <f>ROUND(VALUE(SUBSTITUTE(実質収支比率等に係る経年分析!H$47,"▲","-")),2)</f>
        <v>10.6</v>
      </c>
      <c r="E20" s="134">
        <f>ROUND(VALUE(SUBSTITUTE(実質収支比率等に係る経年分析!I$47,"▲","-")),2)</f>
        <v>13.03</v>
      </c>
      <c r="F20" s="134">
        <f>ROUND(VALUE(SUBSTITUTE(実質収支比率等に係る経年分析!J$47,"▲","-")),2)</f>
        <v>15.21</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13.09</v>
      </c>
      <c r="D21" s="134">
        <f>IF(ISNUMBER(VALUE(SUBSTITUTE(実質収支比率等に係る経年分析!H$49,"▲","-"))),ROUND(VALUE(SUBSTITUTE(実質収支比率等に係る経年分析!H$49,"▲","-")),2),NA())</f>
        <v>8.33</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1.1499999999999999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2909</v>
      </c>
      <c r="E42" s="136"/>
      <c r="F42" s="136"/>
      <c r="G42" s="136">
        <f>'実質公債費比率（分子）の構造'!L$52</f>
        <v>3045</v>
      </c>
      <c r="H42" s="136"/>
      <c r="I42" s="136"/>
      <c r="J42" s="136">
        <f>'実質公債費比率（分子）の構造'!M$52</f>
        <v>2856</v>
      </c>
      <c r="K42" s="136"/>
      <c r="L42" s="136"/>
      <c r="M42" s="136">
        <f>'実質公債費比率（分子）の構造'!N$52</f>
        <v>2921</v>
      </c>
      <c r="N42" s="136"/>
      <c r="O42" s="136"/>
      <c r="P42" s="136">
        <f>'実質公債費比率（分子）の構造'!O$52</f>
        <v>3015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215</v>
      </c>
      <c r="C44" s="136"/>
      <c r="D44" s="136"/>
      <c r="E44" s="136">
        <f>'実質公債費比率（分子）の構造'!L$50</f>
        <v>204</v>
      </c>
      <c r="F44" s="136"/>
      <c r="G44" s="136"/>
      <c r="H44" s="136">
        <f>'実質公債費比率（分子）の構造'!M$50</f>
        <v>203</v>
      </c>
      <c r="I44" s="136"/>
      <c r="J44" s="136"/>
      <c r="K44" s="136">
        <f>'実質公債費比率（分子）の構造'!N$50</f>
        <v>190</v>
      </c>
      <c r="L44" s="136"/>
      <c r="M44" s="136"/>
      <c r="N44" s="136">
        <f>'実質公債費比率（分子）の構造'!O$50</f>
        <v>174</v>
      </c>
      <c r="O44" s="136"/>
      <c r="P44" s="136"/>
    </row>
    <row r="45" spans="1:16">
      <c r="A45" s="136" t="s">
        <v>54</v>
      </c>
      <c r="B45" s="136">
        <f>'実質公債費比率（分子）の構造'!K$49</f>
        <v>258</v>
      </c>
      <c r="C45" s="136"/>
      <c r="D45" s="136"/>
      <c r="E45" s="136">
        <f>'実質公債費比率（分子）の構造'!L$49</f>
        <v>208</v>
      </c>
      <c r="F45" s="136"/>
      <c r="G45" s="136"/>
      <c r="H45" s="136">
        <f>'実質公債費比率（分子）の構造'!M$49</f>
        <v>164</v>
      </c>
      <c r="I45" s="136"/>
      <c r="J45" s="136"/>
      <c r="K45" s="136">
        <f>'実質公債費比率（分子）の構造'!N$49</f>
        <v>135</v>
      </c>
      <c r="L45" s="136"/>
      <c r="M45" s="136"/>
      <c r="N45" s="136">
        <f>'実質公債費比率（分子）の構造'!O$49</f>
        <v>132</v>
      </c>
      <c r="O45" s="136"/>
      <c r="P45" s="136"/>
    </row>
    <row r="46" spans="1:16">
      <c r="A46" s="136" t="s">
        <v>55</v>
      </c>
      <c r="B46" s="136">
        <f>'実質公債費比率（分子）の構造'!K$48</f>
        <v>1331</v>
      </c>
      <c r="C46" s="136"/>
      <c r="D46" s="136"/>
      <c r="E46" s="136">
        <f>'実質公債費比率（分子）の構造'!L$48</f>
        <v>1493</v>
      </c>
      <c r="F46" s="136"/>
      <c r="G46" s="136"/>
      <c r="H46" s="136">
        <f>'実質公債費比率（分子）の構造'!M$48</f>
        <v>1552</v>
      </c>
      <c r="I46" s="136"/>
      <c r="J46" s="136"/>
      <c r="K46" s="136">
        <f>'実質公債費比率（分子）の構造'!N$48</f>
        <v>1382</v>
      </c>
      <c r="L46" s="136"/>
      <c r="M46" s="136"/>
      <c r="N46" s="136">
        <f>'実質公債費比率（分子）の構造'!O$48</f>
        <v>1368</v>
      </c>
      <c r="O46" s="136"/>
      <c r="P46" s="136"/>
    </row>
    <row r="47" spans="1:16">
      <c r="A47" s="136" t="s">
        <v>56</v>
      </c>
      <c r="B47" s="136">
        <f>'実質公債費比率（分子）の構造'!K$47</f>
        <v>33</v>
      </c>
      <c r="C47" s="136"/>
      <c r="D47" s="136"/>
      <c r="E47" s="136">
        <f>'実質公債費比率（分子）の構造'!L$47</f>
        <v>30</v>
      </c>
      <c r="F47" s="136"/>
      <c r="G47" s="136"/>
      <c r="H47" s="136">
        <f>'実質公債費比率（分子）の構造'!M$47</f>
        <v>30</v>
      </c>
      <c r="I47" s="136"/>
      <c r="J47" s="136"/>
      <c r="K47" s="136">
        <f>'実質公債費比率（分子）の構造'!N$47</f>
        <v>27</v>
      </c>
      <c r="L47" s="136"/>
      <c r="M47" s="136"/>
      <c r="N47" s="136">
        <f>'実質公債費比率（分子）の構造'!O$47</f>
        <v>23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2957</v>
      </c>
      <c r="C49" s="136"/>
      <c r="D49" s="136"/>
      <c r="E49" s="136">
        <f>'実質公債費比率（分子）の構造'!L$45</f>
        <v>2971</v>
      </c>
      <c r="F49" s="136"/>
      <c r="G49" s="136"/>
      <c r="H49" s="136">
        <f>'実質公債費比率（分子）の構造'!M$45</f>
        <v>2654</v>
      </c>
      <c r="I49" s="136"/>
      <c r="J49" s="136"/>
      <c r="K49" s="136">
        <f>'実質公債費比率（分子）の構造'!N$45</f>
        <v>2980</v>
      </c>
      <c r="L49" s="136"/>
      <c r="M49" s="136"/>
      <c r="N49" s="136">
        <f>'実質公債費比率（分子）の構造'!O$45</f>
        <v>2697</v>
      </c>
      <c r="O49" s="136"/>
      <c r="P49" s="136"/>
    </row>
    <row r="50" spans="1:16">
      <c r="A50" s="136" t="s">
        <v>59</v>
      </c>
      <c r="B50" s="136" t="e">
        <f>NA()</f>
        <v>#N/A</v>
      </c>
      <c r="C50" s="136">
        <f>IF(ISNUMBER('実質公債費比率（分子）の構造'!K$53),'実質公債費比率（分子）の構造'!K$53,NA())</f>
        <v>1885</v>
      </c>
      <c r="D50" s="136" t="e">
        <f>NA()</f>
        <v>#N/A</v>
      </c>
      <c r="E50" s="136" t="e">
        <f>NA()</f>
        <v>#N/A</v>
      </c>
      <c r="F50" s="136">
        <f>IF(ISNUMBER('実質公債費比率（分子）の構造'!L$53),'実質公債費比率（分子）の構造'!L$53,NA())</f>
        <v>1861</v>
      </c>
      <c r="G50" s="136" t="e">
        <f>NA()</f>
        <v>#N/A</v>
      </c>
      <c r="H50" s="136" t="e">
        <f>NA()</f>
        <v>#N/A</v>
      </c>
      <c r="I50" s="136">
        <f>IF(ISNUMBER('実質公債費比率（分子）の構造'!M$53),'実質公債費比率（分子）の構造'!M$53,NA())</f>
        <v>1747</v>
      </c>
      <c r="J50" s="136" t="e">
        <f>NA()</f>
        <v>#N/A</v>
      </c>
      <c r="K50" s="136" t="e">
        <f>NA()</f>
        <v>#N/A</v>
      </c>
      <c r="L50" s="136">
        <f>IF(ISNUMBER('実質公債費比率（分子）の構造'!N$53),'実質公債費比率（分子）の構造'!N$53,NA())</f>
        <v>1793</v>
      </c>
      <c r="M50" s="136" t="e">
        <f>NA()</f>
        <v>#N/A</v>
      </c>
      <c r="N50" s="136" t="e">
        <f>NA()</f>
        <v>#N/A</v>
      </c>
      <c r="O50" s="136">
        <f>IF(ISNUMBER('実質公債費比率（分子）の構造'!O$53),'実質公債費比率（分子）の構造'!O$53,NA())</f>
        <v>1379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28941</v>
      </c>
      <c r="E56" s="135"/>
      <c r="F56" s="135"/>
      <c r="G56" s="135">
        <f>'将来負担比率（分子）の構造'!J$51</f>
        <v>29471</v>
      </c>
      <c r="H56" s="135"/>
      <c r="I56" s="135"/>
      <c r="J56" s="135">
        <f>'将来負担比率（分子）の構造'!K$51</f>
        <v>29768</v>
      </c>
      <c r="K56" s="135"/>
      <c r="L56" s="135"/>
      <c r="M56" s="135">
        <f>'将来負担比率（分子）の構造'!L$51</f>
        <v>30340</v>
      </c>
      <c r="N56" s="135"/>
      <c r="O56" s="135"/>
      <c r="P56" s="135">
        <f>'将来負担比率（分子）の構造'!M$51</f>
        <v>31627</v>
      </c>
    </row>
    <row r="57" spans="1:16">
      <c r="A57" s="135" t="s">
        <v>35</v>
      </c>
      <c r="B57" s="135"/>
      <c r="C57" s="135"/>
      <c r="D57" s="135">
        <f>'将来負担比率（分子）の構造'!I$50</f>
        <v>5411</v>
      </c>
      <c r="E57" s="135"/>
      <c r="F57" s="135"/>
      <c r="G57" s="135">
        <f>'将来負担比率（分子）の構造'!J$50</f>
        <v>5323</v>
      </c>
      <c r="H57" s="135"/>
      <c r="I57" s="135"/>
      <c r="J57" s="135">
        <f>'将来負担比率（分子）の構造'!K$50</f>
        <v>5306</v>
      </c>
      <c r="K57" s="135"/>
      <c r="L57" s="135"/>
      <c r="M57" s="135">
        <f>'将来負担比率（分子）の構造'!L$50</f>
        <v>5470</v>
      </c>
      <c r="N57" s="135"/>
      <c r="O57" s="135"/>
      <c r="P57" s="135">
        <f>'将来負担比率（分子）の構造'!M$50</f>
        <v>4869</v>
      </c>
    </row>
    <row r="58" spans="1:16">
      <c r="A58" s="135" t="s">
        <v>34</v>
      </c>
      <c r="B58" s="135"/>
      <c r="C58" s="135"/>
      <c r="D58" s="135">
        <f>'将来負担比率（分子）の構造'!I$49</f>
        <v>6390</v>
      </c>
      <c r="E58" s="135"/>
      <c r="F58" s="135"/>
      <c r="G58" s="135">
        <f>'将来負担比率（分子）の構造'!J$49</f>
        <v>7051</v>
      </c>
      <c r="H58" s="135"/>
      <c r="I58" s="135"/>
      <c r="J58" s="135">
        <f>'将来負担比率（分子）の構造'!K$49</f>
        <v>8007</v>
      </c>
      <c r="K58" s="135"/>
      <c r="L58" s="135"/>
      <c r="M58" s="135">
        <f>'将来負担比率（分子）の構造'!L$49</f>
        <v>9420</v>
      </c>
      <c r="N58" s="135"/>
      <c r="O58" s="135"/>
      <c r="P58" s="135">
        <f>'将来負担比率（分子）の構造'!M$49</f>
        <v>10275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v>
      </c>
      <c r="C61" s="135"/>
      <c r="D61" s="135"/>
      <c r="E61" s="135">
        <f>'将来負担比率（分子）の構造'!J$46</f>
        <v>17</v>
      </c>
      <c r="F61" s="135"/>
      <c r="G61" s="135"/>
      <c r="H61" s="135">
        <f>'将来負担比率（分子）の構造'!K$46</f>
        <v>13</v>
      </c>
      <c r="I61" s="135"/>
      <c r="J61" s="135"/>
      <c r="K61" s="135">
        <f>'将来負担比率（分子）の構造'!L$46</f>
        <v>11</v>
      </c>
      <c r="L61" s="135"/>
      <c r="M61" s="135"/>
      <c r="N61" s="135">
        <f>'将来負担比率（分子）の構造'!M$46</f>
        <v>7</v>
      </c>
      <c r="O61" s="135"/>
      <c r="P61" s="135"/>
    </row>
    <row r="62" spans="1:16">
      <c r="A62" s="135" t="s">
        <v>29</v>
      </c>
      <c r="B62" s="135">
        <f>'将来負担比率（分子）の構造'!I$45</f>
        <v>7560</v>
      </c>
      <c r="C62" s="135"/>
      <c r="D62" s="135"/>
      <c r="E62" s="135">
        <f>'将来負担比率（分子）の構造'!J$45</f>
        <v>7277</v>
      </c>
      <c r="F62" s="135"/>
      <c r="G62" s="135"/>
      <c r="H62" s="135">
        <f>'将来負担比率（分子）の構造'!K$45</f>
        <v>6969</v>
      </c>
      <c r="I62" s="135"/>
      <c r="J62" s="135"/>
      <c r="K62" s="135">
        <f>'将来負担比率（分子）の構造'!L$45</f>
        <v>6705</v>
      </c>
      <c r="L62" s="135"/>
      <c r="M62" s="135"/>
      <c r="N62" s="135">
        <f>'将来負担比率（分子）の構造'!M$45</f>
        <v>6295</v>
      </c>
      <c r="O62" s="135"/>
      <c r="P62" s="135"/>
    </row>
    <row r="63" spans="1:16">
      <c r="A63" s="135" t="s">
        <v>28</v>
      </c>
      <c r="B63" s="135">
        <f>'将来負担比率（分子）の構造'!I$44</f>
        <v>1187</v>
      </c>
      <c r="C63" s="135"/>
      <c r="D63" s="135"/>
      <c r="E63" s="135">
        <f>'将来負担比率（分子）の構造'!J$44</f>
        <v>978</v>
      </c>
      <c r="F63" s="135"/>
      <c r="G63" s="135"/>
      <c r="H63" s="135">
        <f>'将来負担比率（分子）の構造'!K$44</f>
        <v>824</v>
      </c>
      <c r="I63" s="135"/>
      <c r="J63" s="135"/>
      <c r="K63" s="135">
        <f>'将来負担比率（分子）の構造'!L$44</f>
        <v>767</v>
      </c>
      <c r="L63" s="135"/>
      <c r="M63" s="135"/>
      <c r="N63" s="135">
        <f>'将来負担比率（分子）の構造'!M$44</f>
        <v>619</v>
      </c>
      <c r="O63" s="135"/>
      <c r="P63" s="135"/>
    </row>
    <row r="64" spans="1:16">
      <c r="A64" s="135" t="s">
        <v>27</v>
      </c>
      <c r="B64" s="135">
        <f>'将来負担比率（分子）の構造'!I$43</f>
        <v>18633</v>
      </c>
      <c r="C64" s="135"/>
      <c r="D64" s="135"/>
      <c r="E64" s="135">
        <f>'将来負担比率（分子）の構造'!J$43</f>
        <v>18698</v>
      </c>
      <c r="F64" s="135"/>
      <c r="G64" s="135"/>
      <c r="H64" s="135">
        <f>'将来負担比率（分子）の構造'!K$43</f>
        <v>19093</v>
      </c>
      <c r="I64" s="135"/>
      <c r="J64" s="135"/>
      <c r="K64" s="135">
        <f>'将来負担比率（分子）の構造'!L$43</f>
        <v>19267</v>
      </c>
      <c r="L64" s="135"/>
      <c r="M64" s="135"/>
      <c r="N64" s="135">
        <f>'将来負担比率（分子）の構造'!M$43</f>
        <v>18451</v>
      </c>
      <c r="O64" s="135"/>
      <c r="P64" s="135"/>
    </row>
    <row r="65" spans="1:16">
      <c r="A65" s="135" t="s">
        <v>26</v>
      </c>
      <c r="B65" s="135">
        <f>'将来負担比率（分子）の構造'!I$42</f>
        <v>1724</v>
      </c>
      <c r="C65" s="135"/>
      <c r="D65" s="135"/>
      <c r="E65" s="135">
        <f>'将来負担比率（分子）の構造'!J$42</f>
        <v>1528</v>
      </c>
      <c r="F65" s="135"/>
      <c r="G65" s="135"/>
      <c r="H65" s="135">
        <f>'将来負担比率（分子）の構造'!K$42</f>
        <v>1334</v>
      </c>
      <c r="I65" s="135"/>
      <c r="J65" s="135"/>
      <c r="K65" s="135">
        <f>'将来負担比率（分子）の構造'!L$42</f>
        <v>1151</v>
      </c>
      <c r="L65" s="135"/>
      <c r="M65" s="135"/>
      <c r="N65" s="135">
        <f>'将来負担比率（分子）の構造'!M$42</f>
        <v>983</v>
      </c>
      <c r="O65" s="135"/>
      <c r="P65" s="135"/>
    </row>
    <row r="66" spans="1:16">
      <c r="A66" s="135" t="s">
        <v>25</v>
      </c>
      <c r="B66" s="135">
        <f>'将来負担比率（分子）の構造'!I$41</f>
        <v>27397</v>
      </c>
      <c r="C66" s="135"/>
      <c r="D66" s="135"/>
      <c r="E66" s="135">
        <f>'将来負担比率（分子）の構造'!J$41</f>
        <v>25998</v>
      </c>
      <c r="F66" s="135"/>
      <c r="G66" s="135"/>
      <c r="H66" s="135">
        <f>'将来負担比率（分子）の構造'!K$41</f>
        <v>27106</v>
      </c>
      <c r="I66" s="135"/>
      <c r="J66" s="135"/>
      <c r="K66" s="135">
        <f>'将来負担比率（分子）の構造'!L$41</f>
        <v>27841</v>
      </c>
      <c r="L66" s="135"/>
      <c r="M66" s="135"/>
      <c r="N66" s="135">
        <f>'将来負担比率（分子）の構造'!M$41</f>
        <v>29213</v>
      </c>
      <c r="O66" s="135"/>
      <c r="P66" s="135"/>
    </row>
    <row r="67" spans="1:16">
      <c r="A67" s="135" t="s">
        <v>63</v>
      </c>
      <c r="B67" s="135" t="e">
        <f>NA()</f>
        <v>#N/A</v>
      </c>
      <c r="C67" s="135">
        <f>IF(ISNUMBER('将来負担比率（分子）の構造'!I$52), IF('将来負担比率（分子）の構造'!I$52 &lt; 0, 0, '将来負担比率（分子）の構造'!I$52), NA())</f>
        <v>15778</v>
      </c>
      <c r="D67" s="135" t="e">
        <f>NA()</f>
        <v>#N/A</v>
      </c>
      <c r="E67" s="135" t="e">
        <f>NA()</f>
        <v>#N/A</v>
      </c>
      <c r="F67" s="135">
        <f>IF(ISNUMBER('将来負担比率（分子）の構造'!J$52), IF('将来負担比率（分子）の構造'!J$52 &lt; 0, 0, '将来負担比率（分子）の構造'!J$52), NA())</f>
        <v>12651</v>
      </c>
      <c r="G67" s="135" t="e">
        <f>NA()</f>
        <v>#N/A</v>
      </c>
      <c r="H67" s="135" t="e">
        <f>NA()</f>
        <v>#N/A</v>
      </c>
      <c r="I67" s="135">
        <f>IF(ISNUMBER('将来負担比率（分子）の構造'!K$52), IF('将来負担比率（分子）の構造'!K$52 &lt; 0, 0, '将来負担比率（分子）の構造'!K$52), NA())</f>
        <v>12258</v>
      </c>
      <c r="J67" s="135" t="e">
        <f>NA()</f>
        <v>#N/A</v>
      </c>
      <c r="K67" s="135" t="e">
        <f>NA()</f>
        <v>#N/A</v>
      </c>
      <c r="L67" s="135">
        <f>IF(ISNUMBER('将来負担比率（分子）の構造'!L$52), IF('将来負担比率（分子）の構造'!L$52 &lt; 0, 0, '将来負担比率（分子）の構造'!L$52), NA())</f>
        <v>10512</v>
      </c>
      <c r="M67" s="135" t="e">
        <f>NA()</f>
        <v>#N/A</v>
      </c>
      <c r="N67" s="135" t="e">
        <f>NA()</f>
        <v>#N/A</v>
      </c>
      <c r="O67" s="135">
        <f>IF(ISNUMBER('将来負担比率（分子）の構造'!M$52), IF('将来負担比率（分子）の構造'!M$52 &lt; 0, 0, '将来負担比率（分子）の構造'!M$52), NA())</f>
        <v>8797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W37" sqref="W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9821605</v>
      </c>
      <c r="S5" s="581"/>
      <c r="T5" s="581"/>
      <c r="U5" s="581"/>
      <c r="V5" s="581"/>
      <c r="W5" s="581"/>
      <c r="X5" s="581"/>
      <c r="Y5" s="582"/>
      <c r="Z5" s="583">
        <v>32.9</v>
      </c>
      <c r="AA5" s="583"/>
      <c r="AB5" s="583"/>
      <c r="AC5" s="583"/>
      <c r="AD5" s="584">
        <v>9347390</v>
      </c>
      <c r="AE5" s="584"/>
      <c r="AF5" s="584"/>
      <c r="AG5" s="584"/>
      <c r="AH5" s="584"/>
      <c r="AI5" s="584"/>
      <c r="AJ5" s="584"/>
      <c r="AK5" s="584"/>
      <c r="AL5" s="585">
        <v>57.2</v>
      </c>
      <c r="AM5" s="586"/>
      <c r="AN5" s="586"/>
      <c r="AO5" s="587"/>
      <c r="AP5" s="577" t="s">
        <v>207</v>
      </c>
      <c r="AQ5" s="578"/>
      <c r="AR5" s="578"/>
      <c r="AS5" s="578"/>
      <c r="AT5" s="578"/>
      <c r="AU5" s="578"/>
      <c r="AV5" s="578"/>
      <c r="AW5" s="578"/>
      <c r="AX5" s="578"/>
      <c r="AY5" s="578"/>
      <c r="AZ5" s="578"/>
      <c r="BA5" s="578"/>
      <c r="BB5" s="578"/>
      <c r="BC5" s="578"/>
      <c r="BD5" s="578"/>
      <c r="BE5" s="578"/>
      <c r="BF5" s="579"/>
      <c r="BG5" s="591">
        <v>9320266</v>
      </c>
      <c r="BH5" s="592"/>
      <c r="BI5" s="592"/>
      <c r="BJ5" s="592"/>
      <c r="BK5" s="592"/>
      <c r="BL5" s="592"/>
      <c r="BM5" s="592"/>
      <c r="BN5" s="593"/>
      <c r="BO5" s="594">
        <v>94.9</v>
      </c>
      <c r="BP5" s="594"/>
      <c r="BQ5" s="594"/>
      <c r="BR5" s="594"/>
      <c r="BS5" s="595">
        <v>127084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416293</v>
      </c>
      <c r="S6" s="592"/>
      <c r="T6" s="592"/>
      <c r="U6" s="592"/>
      <c r="V6" s="592"/>
      <c r="W6" s="592"/>
      <c r="X6" s="592"/>
      <c r="Y6" s="593"/>
      <c r="Z6" s="594">
        <v>1.4</v>
      </c>
      <c r="AA6" s="594"/>
      <c r="AB6" s="594"/>
      <c r="AC6" s="594"/>
      <c r="AD6" s="595">
        <v>416293</v>
      </c>
      <c r="AE6" s="595"/>
      <c r="AF6" s="595"/>
      <c r="AG6" s="595"/>
      <c r="AH6" s="595"/>
      <c r="AI6" s="595"/>
      <c r="AJ6" s="595"/>
      <c r="AK6" s="595"/>
      <c r="AL6" s="596">
        <v>2.5</v>
      </c>
      <c r="AM6" s="597"/>
      <c r="AN6" s="597"/>
      <c r="AO6" s="598"/>
      <c r="AP6" s="588" t="s">
        <v>212</v>
      </c>
      <c r="AQ6" s="589"/>
      <c r="AR6" s="589"/>
      <c r="AS6" s="589"/>
      <c r="AT6" s="589"/>
      <c r="AU6" s="589"/>
      <c r="AV6" s="589"/>
      <c r="AW6" s="589"/>
      <c r="AX6" s="589"/>
      <c r="AY6" s="589"/>
      <c r="AZ6" s="589"/>
      <c r="BA6" s="589"/>
      <c r="BB6" s="589"/>
      <c r="BC6" s="589"/>
      <c r="BD6" s="589"/>
      <c r="BE6" s="589"/>
      <c r="BF6" s="590"/>
      <c r="BG6" s="591">
        <v>9320266</v>
      </c>
      <c r="BH6" s="592"/>
      <c r="BI6" s="592"/>
      <c r="BJ6" s="592"/>
      <c r="BK6" s="592"/>
      <c r="BL6" s="592"/>
      <c r="BM6" s="592"/>
      <c r="BN6" s="593"/>
      <c r="BO6" s="594">
        <v>94.9</v>
      </c>
      <c r="BP6" s="594"/>
      <c r="BQ6" s="594"/>
      <c r="BR6" s="594"/>
      <c r="BS6" s="595">
        <v>127084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275310</v>
      </c>
      <c r="CS6" s="592"/>
      <c r="CT6" s="592"/>
      <c r="CU6" s="592"/>
      <c r="CV6" s="592"/>
      <c r="CW6" s="592"/>
      <c r="CX6" s="592"/>
      <c r="CY6" s="593"/>
      <c r="CZ6" s="594">
        <v>1</v>
      </c>
      <c r="DA6" s="594"/>
      <c r="DB6" s="594"/>
      <c r="DC6" s="594"/>
      <c r="DD6" s="600" t="s">
        <v>214</v>
      </c>
      <c r="DE6" s="592"/>
      <c r="DF6" s="592"/>
      <c r="DG6" s="592"/>
      <c r="DH6" s="592"/>
      <c r="DI6" s="592"/>
      <c r="DJ6" s="592"/>
      <c r="DK6" s="592"/>
      <c r="DL6" s="592"/>
      <c r="DM6" s="592"/>
      <c r="DN6" s="592"/>
      <c r="DO6" s="592"/>
      <c r="DP6" s="593"/>
      <c r="DQ6" s="600">
        <v>275310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17827</v>
      </c>
      <c r="S7" s="592"/>
      <c r="T7" s="592"/>
      <c r="U7" s="592"/>
      <c r="V7" s="592"/>
      <c r="W7" s="592"/>
      <c r="X7" s="592"/>
      <c r="Y7" s="593"/>
      <c r="Z7" s="594">
        <v>0.1</v>
      </c>
      <c r="AA7" s="594"/>
      <c r="AB7" s="594"/>
      <c r="AC7" s="594"/>
      <c r="AD7" s="595">
        <v>17827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4171134</v>
      </c>
      <c r="BH7" s="592"/>
      <c r="BI7" s="592"/>
      <c r="BJ7" s="592"/>
      <c r="BK7" s="592"/>
      <c r="BL7" s="592"/>
      <c r="BM7" s="592"/>
      <c r="BN7" s="593"/>
      <c r="BO7" s="594">
        <v>42.5</v>
      </c>
      <c r="BP7" s="594"/>
      <c r="BQ7" s="594"/>
      <c r="BR7" s="594"/>
      <c r="BS7" s="595">
        <v>127084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3554426</v>
      </c>
      <c r="CS7" s="592"/>
      <c r="CT7" s="592"/>
      <c r="CU7" s="592"/>
      <c r="CV7" s="592"/>
      <c r="CW7" s="592"/>
      <c r="CX7" s="592"/>
      <c r="CY7" s="593"/>
      <c r="CZ7" s="594">
        <v>12.5</v>
      </c>
      <c r="DA7" s="594"/>
      <c r="DB7" s="594"/>
      <c r="DC7" s="594"/>
      <c r="DD7" s="600">
        <v>31057</v>
      </c>
      <c r="DE7" s="592"/>
      <c r="DF7" s="592"/>
      <c r="DG7" s="592"/>
      <c r="DH7" s="592"/>
      <c r="DI7" s="592"/>
      <c r="DJ7" s="592"/>
      <c r="DK7" s="592"/>
      <c r="DL7" s="592"/>
      <c r="DM7" s="592"/>
      <c r="DN7" s="592"/>
      <c r="DO7" s="592"/>
      <c r="DP7" s="593"/>
      <c r="DQ7" s="600">
        <v>3231871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29408</v>
      </c>
      <c r="S8" s="592"/>
      <c r="T8" s="592"/>
      <c r="U8" s="592"/>
      <c r="V8" s="592"/>
      <c r="W8" s="592"/>
      <c r="X8" s="592"/>
      <c r="Y8" s="593"/>
      <c r="Z8" s="594">
        <v>0.1</v>
      </c>
      <c r="AA8" s="594"/>
      <c r="AB8" s="594"/>
      <c r="AC8" s="594"/>
      <c r="AD8" s="595">
        <v>29408</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109500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9319961</v>
      </c>
      <c r="CS8" s="592"/>
      <c r="CT8" s="592"/>
      <c r="CU8" s="592"/>
      <c r="CV8" s="592"/>
      <c r="CW8" s="592"/>
      <c r="CX8" s="592"/>
      <c r="CY8" s="593"/>
      <c r="CZ8" s="594">
        <v>32.9</v>
      </c>
      <c r="DA8" s="594"/>
      <c r="DB8" s="594"/>
      <c r="DC8" s="594"/>
      <c r="DD8" s="600">
        <v>21834</v>
      </c>
      <c r="DE8" s="592"/>
      <c r="DF8" s="592"/>
      <c r="DG8" s="592"/>
      <c r="DH8" s="592"/>
      <c r="DI8" s="592"/>
      <c r="DJ8" s="592"/>
      <c r="DK8" s="592"/>
      <c r="DL8" s="592"/>
      <c r="DM8" s="592"/>
      <c r="DN8" s="592"/>
      <c r="DO8" s="592"/>
      <c r="DP8" s="593"/>
      <c r="DQ8" s="600">
        <v>4594512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48942</v>
      </c>
      <c r="S9" s="592"/>
      <c r="T9" s="592"/>
      <c r="U9" s="592"/>
      <c r="V9" s="592"/>
      <c r="W9" s="592"/>
      <c r="X9" s="592"/>
      <c r="Y9" s="593"/>
      <c r="Z9" s="594">
        <v>0.2</v>
      </c>
      <c r="AA9" s="594"/>
      <c r="AB9" s="594"/>
      <c r="AC9" s="594"/>
      <c r="AD9" s="595">
        <v>48942</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3283443</v>
      </c>
      <c r="BH9" s="592"/>
      <c r="BI9" s="592"/>
      <c r="BJ9" s="592"/>
      <c r="BK9" s="592"/>
      <c r="BL9" s="592"/>
      <c r="BM9" s="592"/>
      <c r="BN9" s="593"/>
      <c r="BO9" s="594">
        <v>33.4</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2438508</v>
      </c>
      <c r="CS9" s="592"/>
      <c r="CT9" s="592"/>
      <c r="CU9" s="592"/>
      <c r="CV9" s="592"/>
      <c r="CW9" s="592"/>
      <c r="CX9" s="592"/>
      <c r="CY9" s="593"/>
      <c r="CZ9" s="594">
        <v>8.6</v>
      </c>
      <c r="DA9" s="594"/>
      <c r="DB9" s="594"/>
      <c r="DC9" s="594"/>
      <c r="DD9" s="600">
        <v>79429</v>
      </c>
      <c r="DE9" s="592"/>
      <c r="DF9" s="592"/>
      <c r="DG9" s="592"/>
      <c r="DH9" s="592"/>
      <c r="DI9" s="592"/>
      <c r="DJ9" s="592"/>
      <c r="DK9" s="592"/>
      <c r="DL9" s="592"/>
      <c r="DM9" s="592"/>
      <c r="DN9" s="592"/>
      <c r="DO9" s="592"/>
      <c r="DP9" s="593"/>
      <c r="DQ9" s="600">
        <v>1721191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680175</v>
      </c>
      <c r="S10" s="592"/>
      <c r="T10" s="592"/>
      <c r="U10" s="592"/>
      <c r="V10" s="592"/>
      <c r="W10" s="592"/>
      <c r="X10" s="592"/>
      <c r="Y10" s="593"/>
      <c r="Z10" s="594">
        <v>2.2999999999999998</v>
      </c>
      <c r="AA10" s="594"/>
      <c r="AB10" s="594"/>
      <c r="AC10" s="594"/>
      <c r="AD10" s="595">
        <v>680175</v>
      </c>
      <c r="AE10" s="595"/>
      <c r="AF10" s="595"/>
      <c r="AG10" s="595"/>
      <c r="AH10" s="595"/>
      <c r="AI10" s="595"/>
      <c r="AJ10" s="595"/>
      <c r="AK10" s="595"/>
      <c r="AL10" s="596">
        <v>4.2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239229</v>
      </c>
      <c r="BH10" s="592"/>
      <c r="BI10" s="592"/>
      <c r="BJ10" s="592"/>
      <c r="BK10" s="592"/>
      <c r="BL10" s="592"/>
      <c r="BM10" s="592"/>
      <c r="BN10" s="593"/>
      <c r="BO10" s="594">
        <v>2.4</v>
      </c>
      <c r="BP10" s="594"/>
      <c r="BQ10" s="594"/>
      <c r="BR10" s="594"/>
      <c r="BS10" s="600">
        <v>39267</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22570</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943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59941</v>
      </c>
      <c r="S11" s="592"/>
      <c r="T11" s="592"/>
      <c r="U11" s="592"/>
      <c r="V11" s="592"/>
      <c r="W11" s="592"/>
      <c r="X11" s="592"/>
      <c r="Y11" s="593"/>
      <c r="Z11" s="594">
        <v>0.2</v>
      </c>
      <c r="AA11" s="594"/>
      <c r="AB11" s="594"/>
      <c r="AC11" s="594"/>
      <c r="AD11" s="595">
        <v>59941</v>
      </c>
      <c r="AE11" s="595"/>
      <c r="AF11" s="595"/>
      <c r="AG11" s="595"/>
      <c r="AH11" s="595"/>
      <c r="AI11" s="595"/>
      <c r="AJ11" s="595"/>
      <c r="AK11" s="595"/>
      <c r="AL11" s="596">
        <v>0.4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538962</v>
      </c>
      <c r="BH11" s="592"/>
      <c r="BI11" s="592"/>
      <c r="BJ11" s="592"/>
      <c r="BK11" s="592"/>
      <c r="BL11" s="592"/>
      <c r="BM11" s="592"/>
      <c r="BN11" s="593"/>
      <c r="BO11" s="594">
        <v>5.5</v>
      </c>
      <c r="BP11" s="594"/>
      <c r="BQ11" s="594"/>
      <c r="BR11" s="594"/>
      <c r="BS11" s="600">
        <v>87817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992527</v>
      </c>
      <c r="CS11" s="592"/>
      <c r="CT11" s="592"/>
      <c r="CU11" s="592"/>
      <c r="CV11" s="592"/>
      <c r="CW11" s="592"/>
      <c r="CX11" s="592"/>
      <c r="CY11" s="593"/>
      <c r="CZ11" s="594">
        <v>3.5</v>
      </c>
      <c r="DA11" s="594"/>
      <c r="DB11" s="594"/>
      <c r="DC11" s="594"/>
      <c r="DD11" s="600">
        <v>222499</v>
      </c>
      <c r="DE11" s="592"/>
      <c r="DF11" s="592"/>
      <c r="DG11" s="592"/>
      <c r="DH11" s="592"/>
      <c r="DI11" s="592"/>
      <c r="DJ11" s="592"/>
      <c r="DK11" s="592"/>
      <c r="DL11" s="592"/>
      <c r="DM11" s="592"/>
      <c r="DN11" s="592"/>
      <c r="DO11" s="592"/>
      <c r="DP11" s="593"/>
      <c r="DQ11" s="600">
        <v>789768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4364632</v>
      </c>
      <c r="BH12" s="592"/>
      <c r="BI12" s="592"/>
      <c r="BJ12" s="592"/>
      <c r="BK12" s="592"/>
      <c r="BL12" s="592"/>
      <c r="BM12" s="592"/>
      <c r="BN12" s="593"/>
      <c r="BO12" s="594">
        <v>44.4</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621084</v>
      </c>
      <c r="CS12" s="592"/>
      <c r="CT12" s="592"/>
      <c r="CU12" s="592"/>
      <c r="CV12" s="592"/>
      <c r="CW12" s="592"/>
      <c r="CX12" s="592"/>
      <c r="CY12" s="593"/>
      <c r="CZ12" s="594">
        <v>2.2000000000000002</v>
      </c>
      <c r="DA12" s="594"/>
      <c r="DB12" s="594"/>
      <c r="DC12" s="594"/>
      <c r="DD12" s="600">
        <v>124536</v>
      </c>
      <c r="DE12" s="592"/>
      <c r="DF12" s="592"/>
      <c r="DG12" s="592"/>
      <c r="DH12" s="592"/>
      <c r="DI12" s="592"/>
      <c r="DJ12" s="592"/>
      <c r="DK12" s="592"/>
      <c r="DL12" s="592"/>
      <c r="DM12" s="592"/>
      <c r="DN12" s="592"/>
      <c r="DO12" s="592"/>
      <c r="DP12" s="593"/>
      <c r="DQ12" s="600">
        <v>570107</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98676</v>
      </c>
      <c r="S13" s="592"/>
      <c r="T13" s="592"/>
      <c r="U13" s="592"/>
      <c r="V13" s="592"/>
      <c r="W13" s="592"/>
      <c r="X13" s="592"/>
      <c r="Y13" s="593"/>
      <c r="Z13" s="594">
        <v>0.3</v>
      </c>
      <c r="AA13" s="594"/>
      <c r="AB13" s="594"/>
      <c r="AC13" s="594"/>
      <c r="AD13" s="595">
        <v>98676</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4352815</v>
      </c>
      <c r="BH13" s="592"/>
      <c r="BI13" s="592"/>
      <c r="BJ13" s="592"/>
      <c r="BK13" s="592"/>
      <c r="BL13" s="592"/>
      <c r="BM13" s="592"/>
      <c r="BN13" s="593"/>
      <c r="BO13" s="594">
        <v>44.3</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3911127</v>
      </c>
      <c r="CS13" s="592"/>
      <c r="CT13" s="592"/>
      <c r="CU13" s="592"/>
      <c r="CV13" s="592"/>
      <c r="CW13" s="592"/>
      <c r="CX13" s="592"/>
      <c r="CY13" s="593"/>
      <c r="CZ13" s="594">
        <v>13.8</v>
      </c>
      <c r="DA13" s="594"/>
      <c r="DB13" s="594"/>
      <c r="DC13" s="594"/>
      <c r="DD13" s="600">
        <v>2244304</v>
      </c>
      <c r="DE13" s="592"/>
      <c r="DF13" s="592"/>
      <c r="DG13" s="592"/>
      <c r="DH13" s="592"/>
      <c r="DI13" s="592"/>
      <c r="DJ13" s="592"/>
      <c r="DK13" s="592"/>
      <c r="DL13" s="592"/>
      <c r="DM13" s="592"/>
      <c r="DN13" s="592"/>
      <c r="DO13" s="592"/>
      <c r="DP13" s="593"/>
      <c r="DQ13" s="600">
        <v>2307372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156073</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1541123</v>
      </c>
      <c r="CS14" s="592"/>
      <c r="CT14" s="592"/>
      <c r="CU14" s="592"/>
      <c r="CV14" s="592"/>
      <c r="CW14" s="592"/>
      <c r="CX14" s="592"/>
      <c r="CY14" s="593"/>
      <c r="CZ14" s="594">
        <v>5.4</v>
      </c>
      <c r="DA14" s="594"/>
      <c r="DB14" s="594"/>
      <c r="DC14" s="594"/>
      <c r="DD14" s="600">
        <v>428652</v>
      </c>
      <c r="DE14" s="592"/>
      <c r="DF14" s="592"/>
      <c r="DG14" s="592"/>
      <c r="DH14" s="592"/>
      <c r="DI14" s="592"/>
      <c r="DJ14" s="592"/>
      <c r="DK14" s="592"/>
      <c r="DL14" s="592"/>
      <c r="DM14" s="592"/>
      <c r="DN14" s="592"/>
      <c r="DO14" s="592"/>
      <c r="DP14" s="593"/>
      <c r="DQ14" s="600">
        <v>1173250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30954</v>
      </c>
      <c r="S15" s="592"/>
      <c r="T15" s="592"/>
      <c r="U15" s="592"/>
      <c r="V15" s="592"/>
      <c r="W15" s="592"/>
      <c r="X15" s="592"/>
      <c r="Y15" s="593"/>
      <c r="Z15" s="594">
        <v>0.1</v>
      </c>
      <c r="AA15" s="594"/>
      <c r="AB15" s="594"/>
      <c r="AC15" s="594"/>
      <c r="AD15" s="595">
        <v>30954</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628427</v>
      </c>
      <c r="BH15" s="592"/>
      <c r="BI15" s="592"/>
      <c r="BJ15" s="592"/>
      <c r="BK15" s="592"/>
      <c r="BL15" s="592"/>
      <c r="BM15" s="592"/>
      <c r="BN15" s="593"/>
      <c r="BO15" s="594">
        <v>6.4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2952136</v>
      </c>
      <c r="CS15" s="592"/>
      <c r="CT15" s="592"/>
      <c r="CU15" s="592"/>
      <c r="CV15" s="592"/>
      <c r="CW15" s="592"/>
      <c r="CX15" s="592"/>
      <c r="CY15" s="593"/>
      <c r="CZ15" s="594">
        <v>10.4</v>
      </c>
      <c r="DA15" s="594"/>
      <c r="DB15" s="594"/>
      <c r="DC15" s="594"/>
      <c r="DD15" s="600">
        <v>699074</v>
      </c>
      <c r="DE15" s="592"/>
      <c r="DF15" s="592"/>
      <c r="DG15" s="592"/>
      <c r="DH15" s="592"/>
      <c r="DI15" s="592"/>
      <c r="DJ15" s="592"/>
      <c r="DK15" s="592"/>
      <c r="DL15" s="592"/>
      <c r="DM15" s="592"/>
      <c r="DN15" s="592"/>
      <c r="DO15" s="592"/>
      <c r="DP15" s="593"/>
      <c r="DQ15" s="600">
        <v>2114121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6104606</v>
      </c>
      <c r="S16" s="592"/>
      <c r="T16" s="592"/>
      <c r="U16" s="592"/>
      <c r="V16" s="592"/>
      <c r="W16" s="592"/>
      <c r="X16" s="592"/>
      <c r="Y16" s="593"/>
      <c r="Z16" s="594">
        <v>20.5</v>
      </c>
      <c r="AA16" s="594"/>
      <c r="AB16" s="594"/>
      <c r="AC16" s="594"/>
      <c r="AD16" s="595">
        <v>5549147</v>
      </c>
      <c r="AE16" s="595"/>
      <c r="AF16" s="595"/>
      <c r="AG16" s="595"/>
      <c r="AH16" s="595"/>
      <c r="AI16" s="595"/>
      <c r="AJ16" s="595"/>
      <c r="AK16" s="595"/>
      <c r="AL16" s="596">
        <v>34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5549147</v>
      </c>
      <c r="S17" s="592"/>
      <c r="T17" s="592"/>
      <c r="U17" s="592"/>
      <c r="V17" s="592"/>
      <c r="W17" s="592"/>
      <c r="X17" s="592"/>
      <c r="Y17" s="593"/>
      <c r="Z17" s="594">
        <v>18.600000000000001</v>
      </c>
      <c r="AA17" s="594"/>
      <c r="AB17" s="594"/>
      <c r="AC17" s="594"/>
      <c r="AD17" s="595">
        <v>5549147</v>
      </c>
      <c r="AE17" s="595"/>
      <c r="AF17" s="595"/>
      <c r="AG17" s="595"/>
      <c r="AH17" s="595"/>
      <c r="AI17" s="595"/>
      <c r="AJ17" s="595"/>
      <c r="AK17" s="595"/>
      <c r="AL17" s="596">
        <v>34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2721388</v>
      </c>
      <c r="CS17" s="592"/>
      <c r="CT17" s="592"/>
      <c r="CU17" s="592"/>
      <c r="CV17" s="592"/>
      <c r="CW17" s="592"/>
      <c r="CX17" s="592"/>
      <c r="CY17" s="593"/>
      <c r="CZ17" s="594">
        <v>9.6</v>
      </c>
      <c r="DA17" s="594"/>
      <c r="DB17" s="594"/>
      <c r="DC17" s="594"/>
      <c r="DD17" s="600" t="s">
        <v>112</v>
      </c>
      <c r="DE17" s="592"/>
      <c r="DF17" s="592"/>
      <c r="DG17" s="592"/>
      <c r="DH17" s="592"/>
      <c r="DI17" s="592"/>
      <c r="DJ17" s="592"/>
      <c r="DK17" s="592"/>
      <c r="DL17" s="592"/>
      <c r="DM17" s="592"/>
      <c r="DN17" s="592"/>
      <c r="DO17" s="592"/>
      <c r="DP17" s="593"/>
      <c r="DQ17" s="600">
        <v>2618024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537418</v>
      </c>
      <c r="S18" s="592"/>
      <c r="T18" s="592"/>
      <c r="U18" s="592"/>
      <c r="V18" s="592"/>
      <c r="W18" s="592"/>
      <c r="X18" s="592"/>
      <c r="Y18" s="593"/>
      <c r="Z18" s="594">
        <v>1.8</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18041</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501339</v>
      </c>
      <c r="BH19" s="592"/>
      <c r="BI19" s="592"/>
      <c r="BJ19" s="592"/>
      <c r="BK19" s="592"/>
      <c r="BL19" s="592"/>
      <c r="BM19" s="592"/>
      <c r="BN19" s="593"/>
      <c r="BO19" s="594">
        <v>5.0999999999999996</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17308427</v>
      </c>
      <c r="S20" s="592"/>
      <c r="T20" s="592"/>
      <c r="U20" s="592"/>
      <c r="V20" s="592"/>
      <c r="W20" s="592"/>
      <c r="X20" s="592"/>
      <c r="Y20" s="593"/>
      <c r="Z20" s="594">
        <v>58</v>
      </c>
      <c r="AA20" s="594"/>
      <c r="AB20" s="594"/>
      <c r="AC20" s="594"/>
      <c r="AD20" s="595">
        <v>16278753</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501339</v>
      </c>
      <c r="BH20" s="592"/>
      <c r="BI20" s="592"/>
      <c r="BJ20" s="592"/>
      <c r="BK20" s="592"/>
      <c r="BL20" s="592"/>
      <c r="BM20" s="592"/>
      <c r="BN20" s="593"/>
      <c r="BO20" s="594">
        <v>5.0999999999999996</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28350160</v>
      </c>
      <c r="CS20" s="592"/>
      <c r="CT20" s="592"/>
      <c r="CU20" s="592"/>
      <c r="CV20" s="592"/>
      <c r="CW20" s="592"/>
      <c r="CX20" s="592"/>
      <c r="CY20" s="593"/>
      <c r="CZ20" s="594">
        <v>100</v>
      </c>
      <c r="DA20" s="594"/>
      <c r="DB20" s="594"/>
      <c r="DC20" s="594"/>
      <c r="DD20" s="600">
        <v>3851385</v>
      </c>
      <c r="DE20" s="592"/>
      <c r="DF20" s="592"/>
      <c r="DG20" s="592"/>
      <c r="DH20" s="592"/>
      <c r="DI20" s="592"/>
      <c r="DJ20" s="592"/>
      <c r="DK20" s="592"/>
      <c r="DL20" s="592"/>
      <c r="DM20" s="592"/>
      <c r="DN20" s="592"/>
      <c r="DO20" s="592"/>
      <c r="DP20" s="593"/>
      <c r="DQ20" s="600">
        <v>19396469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12874</v>
      </c>
      <c r="S21" s="592"/>
      <c r="T21" s="592"/>
      <c r="U21" s="592"/>
      <c r="V21" s="592"/>
      <c r="W21" s="592"/>
      <c r="X21" s="592"/>
      <c r="Y21" s="593"/>
      <c r="Z21" s="594">
        <v>0</v>
      </c>
      <c r="AA21" s="594"/>
      <c r="AB21" s="594"/>
      <c r="AC21" s="594"/>
      <c r="AD21" s="595">
        <v>12874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27124</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298212</v>
      </c>
      <c r="S22" s="592"/>
      <c r="T22" s="592"/>
      <c r="U22" s="592"/>
      <c r="V22" s="592"/>
      <c r="W22" s="592"/>
      <c r="X22" s="592"/>
      <c r="Y22" s="593"/>
      <c r="Z22" s="594">
        <v>1</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321325</v>
      </c>
      <c r="S23" s="592"/>
      <c r="T23" s="592"/>
      <c r="U23" s="592"/>
      <c r="V23" s="592"/>
      <c r="W23" s="592"/>
      <c r="X23" s="592"/>
      <c r="Y23" s="593"/>
      <c r="Z23" s="594">
        <v>1.1000000000000001</v>
      </c>
      <c r="AA23" s="594"/>
      <c r="AB23" s="594"/>
      <c r="AC23" s="594"/>
      <c r="AD23" s="595">
        <v>29024</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474215</v>
      </c>
      <c r="BH23" s="592"/>
      <c r="BI23" s="592"/>
      <c r="BJ23" s="592"/>
      <c r="BK23" s="592"/>
      <c r="BL23" s="592"/>
      <c r="BM23" s="592"/>
      <c r="BN23" s="593"/>
      <c r="BO23" s="594">
        <v>4.8</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66231</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13540722</v>
      </c>
      <c r="CS24" s="581"/>
      <c r="CT24" s="581"/>
      <c r="CU24" s="581"/>
      <c r="CV24" s="581"/>
      <c r="CW24" s="581"/>
      <c r="CX24" s="581"/>
      <c r="CY24" s="582"/>
      <c r="CZ24" s="618">
        <v>47.8</v>
      </c>
      <c r="DA24" s="619"/>
      <c r="DB24" s="619"/>
      <c r="DC24" s="620"/>
      <c r="DD24" s="617">
        <v>8877314</v>
      </c>
      <c r="DE24" s="581"/>
      <c r="DF24" s="581"/>
      <c r="DG24" s="581"/>
      <c r="DH24" s="581"/>
      <c r="DI24" s="581"/>
      <c r="DJ24" s="581"/>
      <c r="DK24" s="582"/>
      <c r="DL24" s="617">
        <v>8732490</v>
      </c>
      <c r="DM24" s="581"/>
      <c r="DN24" s="581"/>
      <c r="DO24" s="581"/>
      <c r="DP24" s="581"/>
      <c r="DQ24" s="581"/>
      <c r="DR24" s="581"/>
      <c r="DS24" s="581"/>
      <c r="DT24" s="581"/>
      <c r="DU24" s="581"/>
      <c r="DV24" s="582"/>
      <c r="DW24" s="585">
        <v>48.8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3965808</v>
      </c>
      <c r="S25" s="592"/>
      <c r="T25" s="592"/>
      <c r="U25" s="592"/>
      <c r="V25" s="592"/>
      <c r="W25" s="592"/>
      <c r="X25" s="592"/>
      <c r="Y25" s="593"/>
      <c r="Z25" s="594">
        <v>13.3</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5142020</v>
      </c>
      <c r="CS25" s="623"/>
      <c r="CT25" s="623"/>
      <c r="CU25" s="623"/>
      <c r="CV25" s="623"/>
      <c r="CW25" s="623"/>
      <c r="CX25" s="623"/>
      <c r="CY25" s="624"/>
      <c r="CZ25" s="625">
        <v>18.100000000000001</v>
      </c>
      <c r="DA25" s="626"/>
      <c r="DB25" s="626"/>
      <c r="DC25" s="627"/>
      <c r="DD25" s="600">
        <v>4678856</v>
      </c>
      <c r="DE25" s="623"/>
      <c r="DF25" s="623"/>
      <c r="DG25" s="623"/>
      <c r="DH25" s="623"/>
      <c r="DI25" s="623"/>
      <c r="DJ25" s="623"/>
      <c r="DK25" s="624"/>
      <c r="DL25" s="600">
        <v>4583988</v>
      </c>
      <c r="DM25" s="623"/>
      <c r="DN25" s="623"/>
      <c r="DO25" s="623"/>
      <c r="DP25" s="623"/>
      <c r="DQ25" s="623"/>
      <c r="DR25" s="623"/>
      <c r="DS25" s="623"/>
      <c r="DT25" s="623"/>
      <c r="DU25" s="623"/>
      <c r="DV25" s="624"/>
      <c r="DW25" s="596">
        <v>25.6</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3184361</v>
      </c>
      <c r="CS26" s="592"/>
      <c r="CT26" s="592"/>
      <c r="CU26" s="592"/>
      <c r="CV26" s="592"/>
      <c r="CW26" s="592"/>
      <c r="CX26" s="592"/>
      <c r="CY26" s="593"/>
      <c r="CZ26" s="625">
        <v>11.2</v>
      </c>
      <c r="DA26" s="626"/>
      <c r="DB26" s="626"/>
      <c r="DC26" s="627"/>
      <c r="DD26" s="600">
        <v>2840323</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1678351</v>
      </c>
      <c r="S27" s="592"/>
      <c r="T27" s="592"/>
      <c r="U27" s="592"/>
      <c r="V27" s="592"/>
      <c r="W27" s="592"/>
      <c r="X27" s="592"/>
      <c r="Y27" s="593"/>
      <c r="Z27" s="594">
        <v>5.6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9821605</v>
      </c>
      <c r="BH27" s="592"/>
      <c r="BI27" s="592"/>
      <c r="BJ27" s="592"/>
      <c r="BK27" s="592"/>
      <c r="BL27" s="592"/>
      <c r="BM27" s="592"/>
      <c r="BN27" s="593"/>
      <c r="BO27" s="594">
        <v>100</v>
      </c>
      <c r="BP27" s="594"/>
      <c r="BQ27" s="594"/>
      <c r="BR27" s="594"/>
      <c r="BS27" s="600">
        <v>127084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5677607</v>
      </c>
      <c r="CS27" s="623"/>
      <c r="CT27" s="623"/>
      <c r="CU27" s="623"/>
      <c r="CV27" s="623"/>
      <c r="CW27" s="623"/>
      <c r="CX27" s="623"/>
      <c r="CY27" s="624"/>
      <c r="CZ27" s="625">
        <v>20</v>
      </c>
      <c r="DA27" s="626"/>
      <c r="DB27" s="626"/>
      <c r="DC27" s="627"/>
      <c r="DD27" s="600">
        <v>1580727</v>
      </c>
      <c r="DE27" s="623"/>
      <c r="DF27" s="623"/>
      <c r="DG27" s="623"/>
      <c r="DH27" s="623"/>
      <c r="DI27" s="623"/>
      <c r="DJ27" s="623"/>
      <c r="DK27" s="624"/>
      <c r="DL27" s="600">
        <v>1554875</v>
      </c>
      <c r="DM27" s="623"/>
      <c r="DN27" s="623"/>
      <c r="DO27" s="623"/>
      <c r="DP27" s="623"/>
      <c r="DQ27" s="623"/>
      <c r="DR27" s="623"/>
      <c r="DS27" s="623"/>
      <c r="DT27" s="623"/>
      <c r="DU27" s="623"/>
      <c r="DV27" s="624"/>
      <c r="DW27" s="596">
        <v>8.6999999999999993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70393</v>
      </c>
      <c r="S28" s="592"/>
      <c r="T28" s="592"/>
      <c r="U28" s="592"/>
      <c r="V28" s="592"/>
      <c r="W28" s="592"/>
      <c r="X28" s="592"/>
      <c r="Y28" s="593"/>
      <c r="Z28" s="594">
        <v>0.2</v>
      </c>
      <c r="AA28" s="594"/>
      <c r="AB28" s="594"/>
      <c r="AC28" s="594"/>
      <c r="AD28" s="595">
        <v>16491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2721095</v>
      </c>
      <c r="CS28" s="592"/>
      <c r="CT28" s="592"/>
      <c r="CU28" s="592"/>
      <c r="CV28" s="592"/>
      <c r="CW28" s="592"/>
      <c r="CX28" s="592"/>
      <c r="CY28" s="593"/>
      <c r="CZ28" s="625">
        <v>9.6</v>
      </c>
      <c r="DA28" s="626"/>
      <c r="DB28" s="626"/>
      <c r="DC28" s="627"/>
      <c r="DD28" s="600">
        <v>2617731</v>
      </c>
      <c r="DE28" s="592"/>
      <c r="DF28" s="592"/>
      <c r="DG28" s="592"/>
      <c r="DH28" s="592"/>
      <c r="DI28" s="592"/>
      <c r="DJ28" s="592"/>
      <c r="DK28" s="593"/>
      <c r="DL28" s="600">
        <v>2593627</v>
      </c>
      <c r="DM28" s="592"/>
      <c r="DN28" s="592"/>
      <c r="DO28" s="592"/>
      <c r="DP28" s="592"/>
      <c r="DQ28" s="592"/>
      <c r="DR28" s="592"/>
      <c r="DS28" s="592"/>
      <c r="DT28" s="592"/>
      <c r="DU28" s="592"/>
      <c r="DV28" s="593"/>
      <c r="DW28" s="596">
        <v>14.5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88409</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2721039</v>
      </c>
      <c r="CS29" s="623"/>
      <c r="CT29" s="623"/>
      <c r="CU29" s="623"/>
      <c r="CV29" s="623"/>
      <c r="CW29" s="623"/>
      <c r="CX29" s="623"/>
      <c r="CY29" s="624"/>
      <c r="CZ29" s="625">
        <v>9.6</v>
      </c>
      <c r="DA29" s="626"/>
      <c r="DB29" s="626"/>
      <c r="DC29" s="627"/>
      <c r="DD29" s="600">
        <v>2617675</v>
      </c>
      <c r="DE29" s="623"/>
      <c r="DF29" s="623"/>
      <c r="DG29" s="623"/>
      <c r="DH29" s="623"/>
      <c r="DI29" s="623"/>
      <c r="DJ29" s="623"/>
      <c r="DK29" s="624"/>
      <c r="DL29" s="600">
        <v>2593571</v>
      </c>
      <c r="DM29" s="623"/>
      <c r="DN29" s="623"/>
      <c r="DO29" s="623"/>
      <c r="DP29" s="623"/>
      <c r="DQ29" s="623"/>
      <c r="DR29" s="623"/>
      <c r="DS29" s="623"/>
      <c r="DT29" s="623"/>
      <c r="DU29" s="623"/>
      <c r="DV29" s="624"/>
      <c r="DW29" s="596">
        <v>14.5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145810</v>
      </c>
      <c r="S30" s="592"/>
      <c r="T30" s="592"/>
      <c r="U30" s="592"/>
      <c r="V30" s="592"/>
      <c r="W30" s="592"/>
      <c r="X30" s="592"/>
      <c r="Y30" s="593"/>
      <c r="Z30" s="594">
        <v>0.5</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97.8</v>
      </c>
      <c r="BH30" s="650"/>
      <c r="BI30" s="650"/>
      <c r="BJ30" s="650"/>
      <c r="BK30" s="650"/>
      <c r="BL30" s="650"/>
      <c r="BM30" s="586">
        <v>91.6</v>
      </c>
      <c r="BN30" s="650"/>
      <c r="BO30" s="650"/>
      <c r="BP30" s="650"/>
      <c r="BQ30" s="651"/>
      <c r="BR30" s="649">
        <v>97.5</v>
      </c>
      <c r="BS30" s="650"/>
      <c r="BT30" s="650"/>
      <c r="BU30" s="650"/>
      <c r="BV30" s="650"/>
      <c r="BW30" s="650"/>
      <c r="BX30" s="586">
        <v>90.9</v>
      </c>
      <c r="BY30" s="650"/>
      <c r="BZ30" s="650"/>
      <c r="CA30" s="650"/>
      <c r="CB30" s="651"/>
      <c r="CD30" s="654"/>
      <c r="CE30" s="655"/>
      <c r="CF30" s="605" t="s">
        <v>290</v>
      </c>
      <c r="CG30" s="606"/>
      <c r="CH30" s="606"/>
      <c r="CI30" s="606"/>
      <c r="CJ30" s="606"/>
      <c r="CK30" s="606"/>
      <c r="CL30" s="606"/>
      <c r="CM30" s="606"/>
      <c r="CN30" s="606"/>
      <c r="CO30" s="606"/>
      <c r="CP30" s="606"/>
      <c r="CQ30" s="607"/>
      <c r="CR30" s="591">
        <v>2342749</v>
      </c>
      <c r="CS30" s="592"/>
      <c r="CT30" s="592"/>
      <c r="CU30" s="592"/>
      <c r="CV30" s="592"/>
      <c r="CW30" s="592"/>
      <c r="CX30" s="592"/>
      <c r="CY30" s="593"/>
      <c r="CZ30" s="625">
        <v>8.3000000000000007</v>
      </c>
      <c r="DA30" s="626"/>
      <c r="DB30" s="626"/>
      <c r="DC30" s="627"/>
      <c r="DD30" s="600">
        <v>2240297</v>
      </c>
      <c r="DE30" s="592"/>
      <c r="DF30" s="592"/>
      <c r="DG30" s="592"/>
      <c r="DH30" s="592"/>
      <c r="DI30" s="592"/>
      <c r="DJ30" s="592"/>
      <c r="DK30" s="593"/>
      <c r="DL30" s="600">
        <v>2216193</v>
      </c>
      <c r="DM30" s="592"/>
      <c r="DN30" s="592"/>
      <c r="DO30" s="592"/>
      <c r="DP30" s="592"/>
      <c r="DQ30" s="592"/>
      <c r="DR30" s="592"/>
      <c r="DS30" s="592"/>
      <c r="DT30" s="592"/>
      <c r="DU30" s="592"/>
      <c r="DV30" s="593"/>
      <c r="DW30" s="596">
        <v>12.4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1464190</v>
      </c>
      <c r="S31" s="592"/>
      <c r="T31" s="592"/>
      <c r="U31" s="592"/>
      <c r="V31" s="592"/>
      <c r="W31" s="592"/>
      <c r="X31" s="592"/>
      <c r="Y31" s="593"/>
      <c r="Z31" s="594">
        <v>4.9000000000000004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97.8</v>
      </c>
      <c r="BH31" s="623"/>
      <c r="BI31" s="623"/>
      <c r="BJ31" s="623"/>
      <c r="BK31" s="623"/>
      <c r="BL31" s="623"/>
      <c r="BM31" s="597">
        <v>91.5</v>
      </c>
      <c r="BN31" s="647"/>
      <c r="BO31" s="647"/>
      <c r="BP31" s="647"/>
      <c r="BQ31" s="648"/>
      <c r="BR31" s="646">
        <v>97.4</v>
      </c>
      <c r="BS31" s="623"/>
      <c r="BT31" s="623"/>
      <c r="BU31" s="623"/>
      <c r="BV31" s="623"/>
      <c r="BW31" s="623"/>
      <c r="BX31" s="597">
        <v>90.7</v>
      </c>
      <c r="BY31" s="647"/>
      <c r="BZ31" s="647"/>
      <c r="CA31" s="647"/>
      <c r="CB31" s="648"/>
      <c r="CD31" s="654"/>
      <c r="CE31" s="655"/>
      <c r="CF31" s="605" t="s">
        <v>294</v>
      </c>
      <c r="CG31" s="606"/>
      <c r="CH31" s="606"/>
      <c r="CI31" s="606"/>
      <c r="CJ31" s="606"/>
      <c r="CK31" s="606"/>
      <c r="CL31" s="606"/>
      <c r="CM31" s="606"/>
      <c r="CN31" s="606"/>
      <c r="CO31" s="606"/>
      <c r="CP31" s="606"/>
      <c r="CQ31" s="607"/>
      <c r="CR31" s="591">
        <v>378290</v>
      </c>
      <c r="CS31" s="623"/>
      <c r="CT31" s="623"/>
      <c r="CU31" s="623"/>
      <c r="CV31" s="623"/>
      <c r="CW31" s="623"/>
      <c r="CX31" s="623"/>
      <c r="CY31" s="624"/>
      <c r="CZ31" s="625">
        <v>1.3</v>
      </c>
      <c r="DA31" s="626"/>
      <c r="DB31" s="626"/>
      <c r="DC31" s="627"/>
      <c r="DD31" s="600">
        <v>377378</v>
      </c>
      <c r="DE31" s="623"/>
      <c r="DF31" s="623"/>
      <c r="DG31" s="623"/>
      <c r="DH31" s="623"/>
      <c r="DI31" s="623"/>
      <c r="DJ31" s="623"/>
      <c r="DK31" s="624"/>
      <c r="DL31" s="600">
        <v>377378</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694855</v>
      </c>
      <c r="S32" s="592"/>
      <c r="T32" s="592"/>
      <c r="U32" s="592"/>
      <c r="V32" s="592"/>
      <c r="W32" s="592"/>
      <c r="X32" s="592"/>
      <c r="Y32" s="593"/>
      <c r="Z32" s="594">
        <v>2.2999999999999998</v>
      </c>
      <c r="AA32" s="594"/>
      <c r="AB32" s="594"/>
      <c r="AC32" s="594"/>
      <c r="AD32" s="595">
        <v>3206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97.6</v>
      </c>
      <c r="BH32" s="659"/>
      <c r="BI32" s="659"/>
      <c r="BJ32" s="659"/>
      <c r="BK32" s="659"/>
      <c r="BL32" s="659"/>
      <c r="BM32" s="660">
        <v>90.7</v>
      </c>
      <c r="BN32" s="659"/>
      <c r="BO32" s="659"/>
      <c r="BP32" s="659"/>
      <c r="BQ32" s="661"/>
      <c r="BR32" s="658">
        <v>97.3</v>
      </c>
      <c r="BS32" s="659"/>
      <c r="BT32" s="659"/>
      <c r="BU32" s="659"/>
      <c r="BV32" s="659"/>
      <c r="BW32" s="659"/>
      <c r="BX32" s="660">
        <v>90.1</v>
      </c>
      <c r="BY32" s="659"/>
      <c r="BZ32" s="659"/>
      <c r="CA32" s="659"/>
      <c r="CB32" s="661"/>
      <c r="CD32" s="656"/>
      <c r="CE32" s="657"/>
      <c r="CF32" s="605" t="s">
        <v>297</v>
      </c>
      <c r="CG32" s="606"/>
      <c r="CH32" s="606"/>
      <c r="CI32" s="606"/>
      <c r="CJ32" s="606"/>
      <c r="CK32" s="606"/>
      <c r="CL32" s="606"/>
      <c r="CM32" s="606"/>
      <c r="CN32" s="606"/>
      <c r="CO32" s="606"/>
      <c r="CP32" s="606"/>
      <c r="CQ32" s="607"/>
      <c r="CR32" s="591">
        <v>56</v>
      </c>
      <c r="CS32" s="592"/>
      <c r="CT32" s="592"/>
      <c r="CU32" s="592"/>
      <c r="CV32" s="592"/>
      <c r="CW32" s="592"/>
      <c r="CX32" s="592"/>
      <c r="CY32" s="593"/>
      <c r="CZ32" s="625">
        <v>0</v>
      </c>
      <c r="DA32" s="626"/>
      <c r="DB32" s="626"/>
      <c r="DC32" s="627"/>
      <c r="DD32" s="600">
        <v>56</v>
      </c>
      <c r="DE32" s="592"/>
      <c r="DF32" s="592"/>
      <c r="DG32" s="592"/>
      <c r="DH32" s="592"/>
      <c r="DI32" s="592"/>
      <c r="DJ32" s="592"/>
      <c r="DK32" s="593"/>
      <c r="DL32" s="600">
        <v>56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3714288</v>
      </c>
      <c r="S33" s="592"/>
      <c r="T33" s="592"/>
      <c r="U33" s="592"/>
      <c r="V33" s="592"/>
      <c r="W33" s="592"/>
      <c r="X33" s="592"/>
      <c r="Y33" s="593"/>
      <c r="Z33" s="594">
        <v>12.5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10958053</v>
      </c>
      <c r="CS33" s="623"/>
      <c r="CT33" s="623"/>
      <c r="CU33" s="623"/>
      <c r="CV33" s="623"/>
      <c r="CW33" s="623"/>
      <c r="CX33" s="623"/>
      <c r="CY33" s="624"/>
      <c r="CZ33" s="625">
        <v>38.700000000000003</v>
      </c>
      <c r="DA33" s="626"/>
      <c r="DB33" s="626"/>
      <c r="DC33" s="627"/>
      <c r="DD33" s="600">
        <v>9144835</v>
      </c>
      <c r="DE33" s="623"/>
      <c r="DF33" s="623"/>
      <c r="DG33" s="623"/>
      <c r="DH33" s="623"/>
      <c r="DI33" s="623"/>
      <c r="DJ33" s="623"/>
      <c r="DK33" s="624"/>
      <c r="DL33" s="600">
        <v>7463226</v>
      </c>
      <c r="DM33" s="623"/>
      <c r="DN33" s="623"/>
      <c r="DO33" s="623"/>
      <c r="DP33" s="623"/>
      <c r="DQ33" s="623"/>
      <c r="DR33" s="623"/>
      <c r="DS33" s="623"/>
      <c r="DT33" s="623"/>
      <c r="DU33" s="623"/>
      <c r="DV33" s="624"/>
      <c r="DW33" s="596">
        <v>41.7</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3295189</v>
      </c>
      <c r="CS34" s="592"/>
      <c r="CT34" s="592"/>
      <c r="CU34" s="592"/>
      <c r="CV34" s="592"/>
      <c r="CW34" s="592"/>
      <c r="CX34" s="592"/>
      <c r="CY34" s="593"/>
      <c r="CZ34" s="625">
        <v>11.6</v>
      </c>
      <c r="DA34" s="626"/>
      <c r="DB34" s="626"/>
      <c r="DC34" s="627"/>
      <c r="DD34" s="600">
        <v>2604231</v>
      </c>
      <c r="DE34" s="592"/>
      <c r="DF34" s="592"/>
      <c r="DG34" s="592"/>
      <c r="DH34" s="592"/>
      <c r="DI34" s="592"/>
      <c r="DJ34" s="592"/>
      <c r="DK34" s="593"/>
      <c r="DL34" s="600">
        <v>2379264</v>
      </c>
      <c r="DM34" s="592"/>
      <c r="DN34" s="592"/>
      <c r="DO34" s="592"/>
      <c r="DP34" s="592"/>
      <c r="DQ34" s="592"/>
      <c r="DR34" s="592"/>
      <c r="DS34" s="592"/>
      <c r="DT34" s="592"/>
      <c r="DU34" s="592"/>
      <c r="DV34" s="593"/>
      <c r="DW34" s="596">
        <v>13.3</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1555100</v>
      </c>
      <c r="S35" s="592"/>
      <c r="T35" s="592"/>
      <c r="U35" s="592"/>
      <c r="V35" s="592"/>
      <c r="W35" s="592"/>
      <c r="X35" s="592"/>
      <c r="Y35" s="593"/>
      <c r="Z35" s="594">
        <v>5.2</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3840521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298767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337890</v>
      </c>
      <c r="CS35" s="623"/>
      <c r="CT35" s="623"/>
      <c r="CU35" s="623"/>
      <c r="CV35" s="623"/>
      <c r="CW35" s="623"/>
      <c r="CX35" s="623"/>
      <c r="CY35" s="624"/>
      <c r="CZ35" s="625">
        <v>1.2</v>
      </c>
      <c r="DA35" s="626"/>
      <c r="DB35" s="626"/>
      <c r="DC35" s="627"/>
      <c r="DD35" s="600">
        <v>312475</v>
      </c>
      <c r="DE35" s="623"/>
      <c r="DF35" s="623"/>
      <c r="DG35" s="623"/>
      <c r="DH35" s="623"/>
      <c r="DI35" s="623"/>
      <c r="DJ35" s="623"/>
      <c r="DK35" s="624"/>
      <c r="DL35" s="600">
        <v>312475</v>
      </c>
      <c r="DM35" s="623"/>
      <c r="DN35" s="623"/>
      <c r="DO35" s="623"/>
      <c r="DP35" s="623"/>
      <c r="DQ35" s="623"/>
      <c r="DR35" s="623"/>
      <c r="DS35" s="623"/>
      <c r="DT35" s="623"/>
      <c r="DU35" s="623"/>
      <c r="DV35" s="624"/>
      <c r="DW35" s="596">
        <v>1.7</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29829173</v>
      </c>
      <c r="S36" s="664"/>
      <c r="T36" s="664"/>
      <c r="U36" s="664"/>
      <c r="V36" s="664"/>
      <c r="W36" s="664"/>
      <c r="X36" s="664"/>
      <c r="Y36" s="665"/>
      <c r="Z36" s="666">
        <v>100</v>
      </c>
      <c r="AA36" s="666"/>
      <c r="AB36" s="666"/>
      <c r="AC36" s="666"/>
      <c r="AD36" s="667">
        <v>16340348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1316000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227114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2487086</v>
      </c>
      <c r="CS36" s="592"/>
      <c r="CT36" s="592"/>
      <c r="CU36" s="592"/>
      <c r="CV36" s="592"/>
      <c r="CW36" s="592"/>
      <c r="CX36" s="592"/>
      <c r="CY36" s="593"/>
      <c r="CZ36" s="625">
        <v>8.8000000000000007</v>
      </c>
      <c r="DA36" s="626"/>
      <c r="DB36" s="626"/>
      <c r="DC36" s="627"/>
      <c r="DD36" s="600">
        <v>1780585</v>
      </c>
      <c r="DE36" s="592"/>
      <c r="DF36" s="592"/>
      <c r="DG36" s="592"/>
      <c r="DH36" s="592"/>
      <c r="DI36" s="592"/>
      <c r="DJ36" s="592"/>
      <c r="DK36" s="593"/>
      <c r="DL36" s="600">
        <v>1595055</v>
      </c>
      <c r="DM36" s="592"/>
      <c r="DN36" s="592"/>
      <c r="DO36" s="592"/>
      <c r="DP36" s="592"/>
      <c r="DQ36" s="592"/>
      <c r="DR36" s="592"/>
      <c r="DS36" s="592"/>
      <c r="DT36" s="592"/>
      <c r="DU36" s="592"/>
      <c r="DV36" s="593"/>
      <c r="DW36" s="596">
        <v>8.9</v>
      </c>
      <c r="DX36" s="621"/>
      <c r="DY36" s="621"/>
      <c r="DZ36" s="621"/>
      <c r="EA36" s="621"/>
      <c r="EB36" s="621"/>
      <c r="EC36" s="622"/>
    </row>
    <row r="37" spans="2:133" ht="11.25" customHeight="1">
      <c r="AQ37" s="670" t="s">
        <v>312</v>
      </c>
      <c r="AR37" s="671"/>
      <c r="AS37" s="671"/>
      <c r="AT37" s="671"/>
      <c r="AU37" s="671"/>
      <c r="AV37" s="671"/>
      <c r="AW37" s="671"/>
      <c r="AX37" s="671"/>
      <c r="AY37" s="672"/>
      <c r="AZ37" s="591">
        <v>109789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13055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1410652</v>
      </c>
      <c r="CS37" s="623"/>
      <c r="CT37" s="623"/>
      <c r="CU37" s="623"/>
      <c r="CV37" s="623"/>
      <c r="CW37" s="623"/>
      <c r="CX37" s="623"/>
      <c r="CY37" s="624"/>
      <c r="CZ37" s="625">
        <v>5</v>
      </c>
      <c r="DA37" s="626"/>
      <c r="DB37" s="626"/>
      <c r="DC37" s="627"/>
      <c r="DD37" s="600">
        <v>858152</v>
      </c>
      <c r="DE37" s="623"/>
      <c r="DF37" s="623"/>
      <c r="DG37" s="623"/>
      <c r="DH37" s="623"/>
      <c r="DI37" s="623"/>
      <c r="DJ37" s="623"/>
      <c r="DK37" s="624"/>
      <c r="DL37" s="600">
        <v>818572</v>
      </c>
      <c r="DM37" s="623"/>
      <c r="DN37" s="623"/>
      <c r="DO37" s="623"/>
      <c r="DP37" s="623"/>
      <c r="DQ37" s="623"/>
      <c r="DR37" s="623"/>
      <c r="DS37" s="623"/>
      <c r="DT37" s="623"/>
      <c r="DU37" s="623"/>
      <c r="DV37" s="624"/>
      <c r="DW37" s="596">
        <v>4.5999999999999996</v>
      </c>
      <c r="DX37" s="621"/>
      <c r="DY37" s="621"/>
      <c r="DZ37" s="621"/>
      <c r="EA37" s="621"/>
      <c r="EB37" s="621"/>
      <c r="EC37" s="622"/>
    </row>
    <row r="38" spans="2:133" ht="11.25" customHeight="1">
      <c r="AQ38" s="670" t="s">
        <v>315</v>
      </c>
      <c r="AR38" s="671"/>
      <c r="AS38" s="671"/>
      <c r="AT38" s="671"/>
      <c r="AU38" s="671"/>
      <c r="AV38" s="671"/>
      <c r="AW38" s="671"/>
      <c r="AX38" s="671"/>
      <c r="AY38" s="672"/>
      <c r="AZ38" s="591">
        <v>9671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23914</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3730732</v>
      </c>
      <c r="CS38" s="592"/>
      <c r="CT38" s="592"/>
      <c r="CU38" s="592"/>
      <c r="CV38" s="592"/>
      <c r="CW38" s="592"/>
      <c r="CX38" s="592"/>
      <c r="CY38" s="593"/>
      <c r="CZ38" s="625">
        <v>13.2</v>
      </c>
      <c r="DA38" s="626"/>
      <c r="DB38" s="626"/>
      <c r="DC38" s="627"/>
      <c r="DD38" s="600">
        <v>3408410</v>
      </c>
      <c r="DE38" s="592"/>
      <c r="DF38" s="592"/>
      <c r="DG38" s="592"/>
      <c r="DH38" s="592"/>
      <c r="DI38" s="592"/>
      <c r="DJ38" s="592"/>
      <c r="DK38" s="593"/>
      <c r="DL38" s="600">
        <v>3091503</v>
      </c>
      <c r="DM38" s="592"/>
      <c r="DN38" s="592"/>
      <c r="DO38" s="592"/>
      <c r="DP38" s="592"/>
      <c r="DQ38" s="592"/>
      <c r="DR38" s="592"/>
      <c r="DS38" s="592"/>
      <c r="DT38" s="592"/>
      <c r="DU38" s="592"/>
      <c r="DV38" s="593"/>
      <c r="DW38" s="596">
        <v>17.3</v>
      </c>
      <c r="DX38" s="621"/>
      <c r="DY38" s="621"/>
      <c r="DZ38" s="621"/>
      <c r="EA38" s="621"/>
      <c r="EB38" s="621"/>
      <c r="EC38" s="622"/>
    </row>
    <row r="39" spans="2:133" ht="11.25" customHeight="1">
      <c r="AQ39" s="670" t="s">
        <v>318</v>
      </c>
      <c r="AR39" s="671"/>
      <c r="AS39" s="671"/>
      <c r="AT39" s="671"/>
      <c r="AU39" s="671"/>
      <c r="AV39" s="671"/>
      <c r="AW39" s="671"/>
      <c r="AX39" s="671"/>
      <c r="AY39" s="672"/>
      <c r="AZ39" s="591">
        <v>6480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93</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961747</v>
      </c>
      <c r="CS39" s="623"/>
      <c r="CT39" s="623"/>
      <c r="CU39" s="623"/>
      <c r="CV39" s="623"/>
      <c r="CW39" s="623"/>
      <c r="CX39" s="623"/>
      <c r="CY39" s="624"/>
      <c r="CZ39" s="625">
        <v>3.4</v>
      </c>
      <c r="DA39" s="626"/>
      <c r="DB39" s="626"/>
      <c r="DC39" s="627"/>
      <c r="DD39" s="600">
        <v>952456</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665717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96</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145409</v>
      </c>
      <c r="CS40" s="592"/>
      <c r="CT40" s="592"/>
      <c r="CU40" s="592"/>
      <c r="CV40" s="592"/>
      <c r="CW40" s="592"/>
      <c r="CX40" s="592"/>
      <c r="CY40" s="593"/>
      <c r="CZ40" s="625">
        <v>0.5</v>
      </c>
      <c r="DA40" s="626"/>
      <c r="DB40" s="626"/>
      <c r="DC40" s="627"/>
      <c r="DD40" s="600">
        <v>86678</v>
      </c>
      <c r="DE40" s="592"/>
      <c r="DF40" s="592"/>
      <c r="DG40" s="592"/>
      <c r="DH40" s="592"/>
      <c r="DI40" s="592"/>
      <c r="DJ40" s="592"/>
      <c r="DK40" s="593"/>
      <c r="DL40" s="600">
        <v>84929</v>
      </c>
      <c r="DM40" s="592"/>
      <c r="DN40" s="592"/>
      <c r="DO40" s="592"/>
      <c r="DP40" s="592"/>
      <c r="DQ40" s="592"/>
      <c r="DR40" s="592"/>
      <c r="DS40" s="592"/>
      <c r="DT40" s="592"/>
      <c r="DU40" s="592"/>
      <c r="DV40" s="593"/>
      <c r="DW40" s="596">
        <v>0.5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1732864</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235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3851385</v>
      </c>
      <c r="CS42" s="592"/>
      <c r="CT42" s="592"/>
      <c r="CU42" s="592"/>
      <c r="CV42" s="592"/>
      <c r="CW42" s="592"/>
      <c r="CX42" s="592"/>
      <c r="CY42" s="593"/>
      <c r="CZ42" s="625">
        <v>13.6</v>
      </c>
      <c r="DA42" s="674"/>
      <c r="DB42" s="674"/>
      <c r="DC42" s="675"/>
      <c r="DD42" s="600">
        <v>1374320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173520</v>
      </c>
      <c r="CS43" s="623"/>
      <c r="CT43" s="623"/>
      <c r="CU43" s="623"/>
      <c r="CV43" s="623"/>
      <c r="CW43" s="623"/>
      <c r="CX43" s="623"/>
      <c r="CY43" s="624"/>
      <c r="CZ43" s="625">
        <v>0.6</v>
      </c>
      <c r="DA43" s="626"/>
      <c r="DB43" s="626"/>
      <c r="DC43" s="627"/>
      <c r="DD43" s="600">
        <v>173520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3851385</v>
      </c>
      <c r="CS44" s="592"/>
      <c r="CT44" s="592"/>
      <c r="CU44" s="592"/>
      <c r="CV44" s="592"/>
      <c r="CW44" s="592"/>
      <c r="CX44" s="592"/>
      <c r="CY44" s="593"/>
      <c r="CZ44" s="625">
        <v>13.6</v>
      </c>
      <c r="DA44" s="674"/>
      <c r="DB44" s="674"/>
      <c r="DC44" s="675"/>
      <c r="DD44" s="600">
        <v>1374320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1691290</v>
      </c>
      <c r="CS45" s="623"/>
      <c r="CT45" s="623"/>
      <c r="CU45" s="623"/>
      <c r="CV45" s="623"/>
      <c r="CW45" s="623"/>
      <c r="CX45" s="623"/>
      <c r="CY45" s="624"/>
      <c r="CZ45" s="625">
        <v>6</v>
      </c>
      <c r="DA45" s="626"/>
      <c r="DB45" s="626"/>
      <c r="DC45" s="627"/>
      <c r="DD45" s="600">
        <v>121716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2057064</v>
      </c>
      <c r="CS46" s="592"/>
      <c r="CT46" s="592"/>
      <c r="CU46" s="592"/>
      <c r="CV46" s="592"/>
      <c r="CW46" s="592"/>
      <c r="CX46" s="592"/>
      <c r="CY46" s="593"/>
      <c r="CZ46" s="625">
        <v>7.3</v>
      </c>
      <c r="DA46" s="674"/>
      <c r="DB46" s="674"/>
      <c r="DC46" s="675"/>
      <c r="DD46" s="600">
        <v>1216046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322</v>
      </c>
      <c r="CS47" s="623"/>
      <c r="CT47" s="623"/>
      <c r="CU47" s="623"/>
      <c r="CV47" s="623"/>
      <c r="CW47" s="623"/>
      <c r="CX47" s="623"/>
      <c r="CY47" s="624"/>
      <c r="CZ47" s="625" t="s">
        <v>322</v>
      </c>
      <c r="DA47" s="626"/>
      <c r="DB47" s="626"/>
      <c r="DC47" s="627"/>
      <c r="DD47" s="600" t="s">
        <v>322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28350160</v>
      </c>
      <c r="CS49" s="659"/>
      <c r="CT49" s="659"/>
      <c r="CU49" s="659"/>
      <c r="CV49" s="659"/>
      <c r="CW49" s="659"/>
      <c r="CX49" s="659"/>
      <c r="CY49" s="686"/>
      <c r="CZ49" s="687">
        <v>100</v>
      </c>
      <c r="DA49" s="688"/>
      <c r="DB49" s="688"/>
      <c r="DC49" s="689"/>
      <c r="DD49" s="690">
        <v>19396469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9" zoomScale="70" zoomScaleNormal="25" zoomScaleSheetLayoutView="70" workbookViewId="0">
      <selection activeCell="AA36" sqref="AA36:AE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30041</v>
      </c>
      <c r="R7" s="721"/>
      <c r="S7" s="721"/>
      <c r="T7" s="721"/>
      <c r="U7" s="721"/>
      <c r="V7" s="721">
        <v>28566</v>
      </c>
      <c r="W7" s="721"/>
      <c r="X7" s="721"/>
      <c r="Y7" s="721"/>
      <c r="Z7" s="721"/>
      <c r="AA7" s="721">
        <v>1475</v>
      </c>
      <c r="AB7" s="721"/>
      <c r="AC7" s="721"/>
      <c r="AD7" s="721"/>
      <c r="AE7" s="722"/>
      <c r="AF7" s="723">
        <v>1039</v>
      </c>
      <c r="AG7" s="724"/>
      <c r="AH7" s="724"/>
      <c r="AI7" s="724"/>
      <c r="AJ7" s="725"/>
      <c r="AK7" s="760">
        <v>160</v>
      </c>
      <c r="AL7" s="761"/>
      <c r="AM7" s="761"/>
      <c r="AN7" s="761"/>
      <c r="AO7" s="761"/>
      <c r="AP7" s="761">
        <v>29213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18</v>
      </c>
      <c r="CI7" s="758"/>
      <c r="CJ7" s="758"/>
      <c r="CK7" s="758"/>
      <c r="CL7" s="759"/>
      <c r="CM7" s="757">
        <v>98</v>
      </c>
      <c r="CN7" s="758"/>
      <c r="CO7" s="758"/>
      <c r="CP7" s="758"/>
      <c r="CQ7" s="759"/>
      <c r="CR7" s="757">
        <v>3</v>
      </c>
      <c r="CS7" s="758"/>
      <c r="CT7" s="758"/>
      <c r="CU7" s="758"/>
      <c r="CV7" s="759"/>
      <c r="CW7" s="757">
        <v>3</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23</v>
      </c>
      <c r="R8" s="745"/>
      <c r="S8" s="745"/>
      <c r="T8" s="745"/>
      <c r="U8" s="745"/>
      <c r="V8" s="745">
        <v>19</v>
      </c>
      <c r="W8" s="745"/>
      <c r="X8" s="745"/>
      <c r="Y8" s="745"/>
      <c r="Z8" s="745"/>
      <c r="AA8" s="745">
        <v>4</v>
      </c>
      <c r="AB8" s="745"/>
      <c r="AC8" s="745"/>
      <c r="AD8" s="745"/>
      <c r="AE8" s="746"/>
      <c r="AF8" s="747">
        <v>4</v>
      </c>
      <c r="AG8" s="748"/>
      <c r="AH8" s="748"/>
      <c r="AI8" s="748"/>
      <c r="AJ8" s="749"/>
      <c r="AK8" s="750" t="s">
        <v>547</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-2</v>
      </c>
      <c r="CI8" s="768"/>
      <c r="CJ8" s="768"/>
      <c r="CK8" s="768"/>
      <c r="CL8" s="769"/>
      <c r="CM8" s="767">
        <v>-11</v>
      </c>
      <c r="CN8" s="768"/>
      <c r="CO8" s="768"/>
      <c r="CP8" s="768"/>
      <c r="CQ8" s="769"/>
      <c r="CR8" s="767">
        <v>3</v>
      </c>
      <c r="CS8" s="768"/>
      <c r="CT8" s="768"/>
      <c r="CU8" s="768"/>
      <c r="CV8" s="769"/>
      <c r="CW8" s="767" t="s">
        <v>541</v>
      </c>
      <c r="CX8" s="768"/>
      <c r="CY8" s="768"/>
      <c r="CZ8" s="768"/>
      <c r="DA8" s="769"/>
      <c r="DB8" s="767" t="s">
        <v>541</v>
      </c>
      <c r="DC8" s="768"/>
      <c r="DD8" s="768"/>
      <c r="DE8" s="768"/>
      <c r="DF8" s="769"/>
      <c r="DG8" s="767" t="s">
        <v>541</v>
      </c>
      <c r="DH8" s="768"/>
      <c r="DI8" s="768"/>
      <c r="DJ8" s="768"/>
      <c r="DK8" s="769"/>
      <c r="DL8" s="767" t="s">
        <v>541</v>
      </c>
      <c r="DM8" s="768"/>
      <c r="DN8" s="768"/>
      <c r="DO8" s="768"/>
      <c r="DP8" s="769"/>
      <c r="DQ8" s="767" t="s">
        <v>541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30064</v>
      </c>
      <c r="R23" s="780"/>
      <c r="S23" s="780"/>
      <c r="T23" s="780"/>
      <c r="U23" s="780"/>
      <c r="V23" s="780">
        <v>28585</v>
      </c>
      <c r="W23" s="780"/>
      <c r="X23" s="780"/>
      <c r="Y23" s="780"/>
      <c r="Z23" s="780"/>
      <c r="AA23" s="780">
        <v>1479</v>
      </c>
      <c r="AB23" s="780"/>
      <c r="AC23" s="780"/>
      <c r="AD23" s="780"/>
      <c r="AE23" s="781"/>
      <c r="AF23" s="782">
        <v>1043</v>
      </c>
      <c r="AG23" s="780"/>
      <c r="AH23" s="780"/>
      <c r="AI23" s="780"/>
      <c r="AJ23" s="783"/>
      <c r="AK23" s="784"/>
      <c r="AL23" s="785"/>
      <c r="AM23" s="785"/>
      <c r="AN23" s="785"/>
      <c r="AO23" s="785"/>
      <c r="AP23" s="780">
        <v>29213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9091</v>
      </c>
      <c r="R28" s="809"/>
      <c r="S28" s="809"/>
      <c r="T28" s="809"/>
      <c r="U28" s="809"/>
      <c r="V28" s="809">
        <v>8792</v>
      </c>
      <c r="W28" s="809"/>
      <c r="X28" s="809"/>
      <c r="Y28" s="809"/>
      <c r="Z28" s="809"/>
      <c r="AA28" s="809">
        <v>299</v>
      </c>
      <c r="AB28" s="809"/>
      <c r="AC28" s="809"/>
      <c r="AD28" s="809"/>
      <c r="AE28" s="810"/>
      <c r="AF28" s="811">
        <v>299</v>
      </c>
      <c r="AG28" s="809"/>
      <c r="AH28" s="809"/>
      <c r="AI28" s="809"/>
      <c r="AJ28" s="812"/>
      <c r="AK28" s="813">
        <v>666</v>
      </c>
      <c r="AL28" s="804"/>
      <c r="AM28" s="804"/>
      <c r="AN28" s="804"/>
      <c r="AO28" s="804"/>
      <c r="AP28" s="804" t="s">
        <v>542</v>
      </c>
      <c r="AQ28" s="804"/>
      <c r="AR28" s="804"/>
      <c r="AS28" s="804"/>
      <c r="AT28" s="804"/>
      <c r="AU28" s="804" t="s">
        <v>542</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5974</v>
      </c>
      <c r="R29" s="745"/>
      <c r="S29" s="745"/>
      <c r="T29" s="745"/>
      <c r="U29" s="745"/>
      <c r="V29" s="745">
        <v>5942</v>
      </c>
      <c r="W29" s="745"/>
      <c r="X29" s="745"/>
      <c r="Y29" s="745"/>
      <c r="Z29" s="745"/>
      <c r="AA29" s="745">
        <v>32</v>
      </c>
      <c r="AB29" s="745"/>
      <c r="AC29" s="745"/>
      <c r="AD29" s="745"/>
      <c r="AE29" s="746"/>
      <c r="AF29" s="747">
        <v>32</v>
      </c>
      <c r="AG29" s="748"/>
      <c r="AH29" s="748"/>
      <c r="AI29" s="748"/>
      <c r="AJ29" s="749"/>
      <c r="AK29" s="816">
        <v>872</v>
      </c>
      <c r="AL29" s="817"/>
      <c r="AM29" s="817"/>
      <c r="AN29" s="817"/>
      <c r="AO29" s="817"/>
      <c r="AP29" s="817">
        <v>18</v>
      </c>
      <c r="AQ29" s="817"/>
      <c r="AR29" s="817"/>
      <c r="AS29" s="817"/>
      <c r="AT29" s="817"/>
      <c r="AU29" s="817" t="s">
        <v>541</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677</v>
      </c>
      <c r="R30" s="745"/>
      <c r="S30" s="745"/>
      <c r="T30" s="745"/>
      <c r="U30" s="745"/>
      <c r="V30" s="745">
        <v>674</v>
      </c>
      <c r="W30" s="745"/>
      <c r="X30" s="745"/>
      <c r="Y30" s="745"/>
      <c r="Z30" s="745"/>
      <c r="AA30" s="745">
        <v>2</v>
      </c>
      <c r="AB30" s="745"/>
      <c r="AC30" s="745"/>
      <c r="AD30" s="745"/>
      <c r="AE30" s="746"/>
      <c r="AF30" s="747">
        <v>2</v>
      </c>
      <c r="AG30" s="748"/>
      <c r="AH30" s="748"/>
      <c r="AI30" s="748"/>
      <c r="AJ30" s="749"/>
      <c r="AK30" s="816">
        <v>162</v>
      </c>
      <c r="AL30" s="817"/>
      <c r="AM30" s="817"/>
      <c r="AN30" s="817"/>
      <c r="AO30" s="817"/>
      <c r="AP30" s="817" t="s">
        <v>542</v>
      </c>
      <c r="AQ30" s="817"/>
      <c r="AR30" s="817"/>
      <c r="AS30" s="817"/>
      <c r="AT30" s="817"/>
      <c r="AU30" s="817" t="s">
        <v>541</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266</v>
      </c>
      <c r="R31" s="745"/>
      <c r="S31" s="745"/>
      <c r="T31" s="745"/>
      <c r="U31" s="745"/>
      <c r="V31" s="745">
        <v>266</v>
      </c>
      <c r="W31" s="745"/>
      <c r="X31" s="745"/>
      <c r="Y31" s="745"/>
      <c r="Z31" s="745"/>
      <c r="AA31" s="745" t="s">
        <v>532</v>
      </c>
      <c r="AB31" s="745"/>
      <c r="AC31" s="745"/>
      <c r="AD31" s="745"/>
      <c r="AE31" s="746"/>
      <c r="AF31" s="747" t="s">
        <v>112</v>
      </c>
      <c r="AG31" s="748"/>
      <c r="AH31" s="748"/>
      <c r="AI31" s="748"/>
      <c r="AJ31" s="749"/>
      <c r="AK31" s="816">
        <v>6</v>
      </c>
      <c r="AL31" s="817"/>
      <c r="AM31" s="817"/>
      <c r="AN31" s="817"/>
      <c r="AO31" s="817"/>
      <c r="AP31" s="817" t="s">
        <v>542</v>
      </c>
      <c r="AQ31" s="817"/>
      <c r="AR31" s="817"/>
      <c r="AS31" s="817"/>
      <c r="AT31" s="817"/>
      <c r="AU31" s="817" t="s">
        <v>542</v>
      </c>
      <c r="AV31" s="817"/>
      <c r="AW31" s="817"/>
      <c r="AX31" s="817"/>
      <c r="AY31" s="817"/>
      <c r="AZ31" s="818" t="s">
        <v>542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21</v>
      </c>
      <c r="R32" s="745"/>
      <c r="S32" s="745"/>
      <c r="T32" s="745"/>
      <c r="U32" s="745"/>
      <c r="V32" s="745">
        <v>21</v>
      </c>
      <c r="W32" s="745"/>
      <c r="X32" s="745"/>
      <c r="Y32" s="745"/>
      <c r="Z32" s="745"/>
      <c r="AA32" s="745">
        <v>1</v>
      </c>
      <c r="AB32" s="745"/>
      <c r="AC32" s="745"/>
      <c r="AD32" s="745"/>
      <c r="AE32" s="746"/>
      <c r="AF32" s="747">
        <v>1</v>
      </c>
      <c r="AG32" s="748"/>
      <c r="AH32" s="748"/>
      <c r="AI32" s="748"/>
      <c r="AJ32" s="749"/>
      <c r="AK32" s="816" t="s">
        <v>547</v>
      </c>
      <c r="AL32" s="817"/>
      <c r="AM32" s="817"/>
      <c r="AN32" s="817"/>
      <c r="AO32" s="817"/>
      <c r="AP32" s="817" t="s">
        <v>532</v>
      </c>
      <c r="AQ32" s="817"/>
      <c r="AR32" s="817"/>
      <c r="AS32" s="817"/>
      <c r="AT32" s="817"/>
      <c r="AU32" s="817" t="s">
        <v>541</v>
      </c>
      <c r="AV32" s="817"/>
      <c r="AW32" s="817"/>
      <c r="AX32" s="817"/>
      <c r="AY32" s="817"/>
      <c r="AZ32" s="818" t="s">
        <v>542</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510</v>
      </c>
      <c r="R33" s="745"/>
      <c r="S33" s="745"/>
      <c r="T33" s="745"/>
      <c r="U33" s="745"/>
      <c r="V33" s="745">
        <v>478</v>
      </c>
      <c r="W33" s="745"/>
      <c r="X33" s="745"/>
      <c r="Y33" s="745"/>
      <c r="Z33" s="745"/>
      <c r="AA33" s="745">
        <v>32</v>
      </c>
      <c r="AB33" s="745"/>
      <c r="AC33" s="745"/>
      <c r="AD33" s="745"/>
      <c r="AE33" s="746"/>
      <c r="AF33" s="747">
        <v>228</v>
      </c>
      <c r="AG33" s="748"/>
      <c r="AH33" s="748"/>
      <c r="AI33" s="748"/>
      <c r="AJ33" s="749"/>
      <c r="AK33" s="816">
        <v>100</v>
      </c>
      <c r="AL33" s="817"/>
      <c r="AM33" s="817"/>
      <c r="AN33" s="817"/>
      <c r="AO33" s="817"/>
      <c r="AP33" s="817">
        <v>1812</v>
      </c>
      <c r="AQ33" s="817"/>
      <c r="AR33" s="817"/>
      <c r="AS33" s="817"/>
      <c r="AT33" s="817"/>
      <c r="AU33" s="817">
        <v>643</v>
      </c>
      <c r="AV33" s="817"/>
      <c r="AW33" s="817"/>
      <c r="AX33" s="817"/>
      <c r="AY33" s="817"/>
      <c r="AZ33" s="818" t="s">
        <v>542</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365</v>
      </c>
      <c r="R34" s="745"/>
      <c r="S34" s="745"/>
      <c r="T34" s="745"/>
      <c r="U34" s="745"/>
      <c r="V34" s="745">
        <v>362</v>
      </c>
      <c r="W34" s="745"/>
      <c r="X34" s="745"/>
      <c r="Y34" s="745"/>
      <c r="Z34" s="745"/>
      <c r="AA34" s="745">
        <v>3</v>
      </c>
      <c r="AB34" s="745"/>
      <c r="AC34" s="745"/>
      <c r="AD34" s="745"/>
      <c r="AE34" s="746"/>
      <c r="AF34" s="747">
        <v>3</v>
      </c>
      <c r="AG34" s="748"/>
      <c r="AH34" s="748"/>
      <c r="AI34" s="748"/>
      <c r="AJ34" s="749"/>
      <c r="AK34" s="816">
        <v>6</v>
      </c>
      <c r="AL34" s="817"/>
      <c r="AM34" s="817"/>
      <c r="AN34" s="817"/>
      <c r="AO34" s="817"/>
      <c r="AP34" s="817">
        <v>385</v>
      </c>
      <c r="AQ34" s="817"/>
      <c r="AR34" s="817"/>
      <c r="AS34" s="817"/>
      <c r="AT34" s="817"/>
      <c r="AU34" s="817">
        <v>192</v>
      </c>
      <c r="AV34" s="817"/>
      <c r="AW34" s="817"/>
      <c r="AX34" s="817"/>
      <c r="AY34" s="817"/>
      <c r="AZ34" s="818" t="s">
        <v>542</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2431</v>
      </c>
      <c r="R35" s="745"/>
      <c r="S35" s="745"/>
      <c r="T35" s="745"/>
      <c r="U35" s="745"/>
      <c r="V35" s="745">
        <v>2405</v>
      </c>
      <c r="W35" s="745"/>
      <c r="X35" s="745"/>
      <c r="Y35" s="745"/>
      <c r="Z35" s="745"/>
      <c r="AA35" s="745">
        <v>26</v>
      </c>
      <c r="AB35" s="745"/>
      <c r="AC35" s="745"/>
      <c r="AD35" s="745"/>
      <c r="AE35" s="746"/>
      <c r="AF35" s="747">
        <v>21</v>
      </c>
      <c r="AG35" s="748"/>
      <c r="AH35" s="748"/>
      <c r="AI35" s="748"/>
      <c r="AJ35" s="749"/>
      <c r="AK35" s="816">
        <v>1106</v>
      </c>
      <c r="AL35" s="817"/>
      <c r="AM35" s="817"/>
      <c r="AN35" s="817"/>
      <c r="AO35" s="817"/>
      <c r="AP35" s="817">
        <v>17349</v>
      </c>
      <c r="AQ35" s="817"/>
      <c r="AR35" s="817"/>
      <c r="AS35" s="817"/>
      <c r="AT35" s="817"/>
      <c r="AU35" s="817">
        <v>15146</v>
      </c>
      <c r="AV35" s="817"/>
      <c r="AW35" s="817"/>
      <c r="AX35" s="817"/>
      <c r="AY35" s="817"/>
      <c r="AZ35" s="818" t="s">
        <v>541</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447</v>
      </c>
      <c r="R36" s="745"/>
      <c r="S36" s="745"/>
      <c r="T36" s="745"/>
      <c r="U36" s="745"/>
      <c r="V36" s="745">
        <v>445</v>
      </c>
      <c r="W36" s="745"/>
      <c r="X36" s="745"/>
      <c r="Y36" s="745"/>
      <c r="Z36" s="745"/>
      <c r="AA36" s="745">
        <v>2</v>
      </c>
      <c r="AB36" s="745"/>
      <c r="AC36" s="745"/>
      <c r="AD36" s="745"/>
      <c r="AE36" s="746"/>
      <c r="AF36" s="747">
        <v>2</v>
      </c>
      <c r="AG36" s="748"/>
      <c r="AH36" s="748"/>
      <c r="AI36" s="748"/>
      <c r="AJ36" s="749"/>
      <c r="AK36" s="816">
        <v>210</v>
      </c>
      <c r="AL36" s="817"/>
      <c r="AM36" s="817"/>
      <c r="AN36" s="817"/>
      <c r="AO36" s="817"/>
      <c r="AP36" s="817">
        <v>2753</v>
      </c>
      <c r="AQ36" s="817"/>
      <c r="AR36" s="817"/>
      <c r="AS36" s="817"/>
      <c r="AT36" s="817"/>
      <c r="AU36" s="817">
        <v>2470</v>
      </c>
      <c r="AV36" s="817"/>
      <c r="AW36" s="817"/>
      <c r="AX36" s="817"/>
      <c r="AY36" s="817"/>
      <c r="AZ36" s="818" t="s">
        <v>541</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587</v>
      </c>
      <c r="AG63" s="828"/>
      <c r="AH63" s="828"/>
      <c r="AI63" s="828"/>
      <c r="AJ63" s="829"/>
      <c r="AK63" s="830"/>
      <c r="AL63" s="825"/>
      <c r="AM63" s="825"/>
      <c r="AN63" s="825"/>
      <c r="AO63" s="825"/>
      <c r="AP63" s="828">
        <v>22317</v>
      </c>
      <c r="AQ63" s="828"/>
      <c r="AR63" s="828"/>
      <c r="AS63" s="828"/>
      <c r="AT63" s="828"/>
      <c r="AU63" s="828">
        <v>18451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541</v>
      </c>
      <c r="AQ68" s="852"/>
      <c r="AR68" s="852"/>
      <c r="AS68" s="852"/>
      <c r="AT68" s="852"/>
      <c r="AU68" s="852" t="s">
        <v>541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545</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541</v>
      </c>
      <c r="AQ69" s="817"/>
      <c r="AR69" s="817"/>
      <c r="AS69" s="817"/>
      <c r="AT69" s="817"/>
      <c r="AU69" s="817" t="s">
        <v>541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542</v>
      </c>
      <c r="AL70" s="817"/>
      <c r="AM70" s="817"/>
      <c r="AN70" s="817"/>
      <c r="AO70" s="817"/>
      <c r="AP70" s="817" t="s">
        <v>542</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541</v>
      </c>
      <c r="AL71" s="817"/>
      <c r="AM71" s="817"/>
      <c r="AN71" s="817"/>
      <c r="AO71" s="817"/>
      <c r="AP71" s="817" t="s">
        <v>541</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541</v>
      </c>
      <c r="AQ72" s="817"/>
      <c r="AR72" s="817"/>
      <c r="AS72" s="817"/>
      <c r="AT72" s="817"/>
      <c r="AU72" s="817" t="s">
        <v>541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1481</v>
      </c>
      <c r="R73" s="817"/>
      <c r="S73" s="817"/>
      <c r="T73" s="817"/>
      <c r="U73" s="817"/>
      <c r="V73" s="817">
        <v>1436</v>
      </c>
      <c r="W73" s="817"/>
      <c r="X73" s="817"/>
      <c r="Y73" s="817"/>
      <c r="Z73" s="817"/>
      <c r="AA73" s="817">
        <v>45</v>
      </c>
      <c r="AB73" s="817"/>
      <c r="AC73" s="817"/>
      <c r="AD73" s="817"/>
      <c r="AE73" s="817"/>
      <c r="AF73" s="817">
        <v>67</v>
      </c>
      <c r="AG73" s="817"/>
      <c r="AH73" s="817"/>
      <c r="AI73" s="817"/>
      <c r="AJ73" s="817"/>
      <c r="AK73" s="817" t="s">
        <v>542</v>
      </c>
      <c r="AL73" s="817"/>
      <c r="AM73" s="817"/>
      <c r="AN73" s="817"/>
      <c r="AO73" s="817"/>
      <c r="AP73" s="817" t="s">
        <v>542</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696</v>
      </c>
      <c r="R74" s="817"/>
      <c r="S74" s="817"/>
      <c r="T74" s="817"/>
      <c r="U74" s="817"/>
      <c r="V74" s="817">
        <v>644</v>
      </c>
      <c r="W74" s="817"/>
      <c r="X74" s="817"/>
      <c r="Y74" s="817"/>
      <c r="Z74" s="817"/>
      <c r="AA74" s="817">
        <v>52</v>
      </c>
      <c r="AB74" s="817"/>
      <c r="AC74" s="817"/>
      <c r="AD74" s="817"/>
      <c r="AE74" s="817"/>
      <c r="AF74" s="817">
        <v>52</v>
      </c>
      <c r="AG74" s="817"/>
      <c r="AH74" s="817"/>
      <c r="AI74" s="817"/>
      <c r="AJ74" s="817"/>
      <c r="AK74" s="817" t="s">
        <v>541</v>
      </c>
      <c r="AL74" s="817"/>
      <c r="AM74" s="817"/>
      <c r="AN74" s="817"/>
      <c r="AO74" s="817"/>
      <c r="AP74" s="817">
        <v>1166</v>
      </c>
      <c r="AQ74" s="817"/>
      <c r="AR74" s="817"/>
      <c r="AS74" s="817"/>
      <c r="AT74" s="817"/>
      <c r="AU74" s="817">
        <v>619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615</v>
      </c>
      <c r="R75" s="866"/>
      <c r="S75" s="866"/>
      <c r="T75" s="866"/>
      <c r="U75" s="816"/>
      <c r="V75" s="867">
        <v>574</v>
      </c>
      <c r="W75" s="866"/>
      <c r="X75" s="866"/>
      <c r="Y75" s="866"/>
      <c r="Z75" s="816"/>
      <c r="AA75" s="867">
        <v>40</v>
      </c>
      <c r="AB75" s="866"/>
      <c r="AC75" s="866"/>
      <c r="AD75" s="866"/>
      <c r="AE75" s="816"/>
      <c r="AF75" s="867">
        <v>40</v>
      </c>
      <c r="AG75" s="866"/>
      <c r="AH75" s="866"/>
      <c r="AI75" s="866"/>
      <c r="AJ75" s="816"/>
      <c r="AK75" s="867" t="s">
        <v>542</v>
      </c>
      <c r="AL75" s="866"/>
      <c r="AM75" s="866"/>
      <c r="AN75" s="866"/>
      <c r="AO75" s="816"/>
      <c r="AP75" s="867" t="s">
        <v>542</v>
      </c>
      <c r="AQ75" s="866"/>
      <c r="AR75" s="866"/>
      <c r="AS75" s="866"/>
      <c r="AT75" s="816"/>
      <c r="AU75" s="867" t="s">
        <v>542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690</v>
      </c>
      <c r="R76" s="866"/>
      <c r="S76" s="866"/>
      <c r="T76" s="866"/>
      <c r="U76" s="816"/>
      <c r="V76" s="867">
        <v>635</v>
      </c>
      <c r="W76" s="866"/>
      <c r="X76" s="866"/>
      <c r="Y76" s="866"/>
      <c r="Z76" s="816"/>
      <c r="AA76" s="867">
        <v>54</v>
      </c>
      <c r="AB76" s="866"/>
      <c r="AC76" s="866"/>
      <c r="AD76" s="866"/>
      <c r="AE76" s="816"/>
      <c r="AF76" s="867">
        <v>54</v>
      </c>
      <c r="AG76" s="866"/>
      <c r="AH76" s="866"/>
      <c r="AI76" s="866"/>
      <c r="AJ76" s="816"/>
      <c r="AK76" s="867" t="s">
        <v>541</v>
      </c>
      <c r="AL76" s="866"/>
      <c r="AM76" s="866"/>
      <c r="AN76" s="866"/>
      <c r="AO76" s="816"/>
      <c r="AP76" s="867" t="s">
        <v>541</v>
      </c>
      <c r="AQ76" s="866"/>
      <c r="AR76" s="866"/>
      <c r="AS76" s="866"/>
      <c r="AT76" s="816"/>
      <c r="AU76" s="867" t="s">
        <v>541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1592</v>
      </c>
      <c r="R77" s="866"/>
      <c r="S77" s="866"/>
      <c r="T77" s="866"/>
      <c r="U77" s="816"/>
      <c r="V77" s="867">
        <v>1592</v>
      </c>
      <c r="W77" s="866"/>
      <c r="X77" s="866"/>
      <c r="Y77" s="866"/>
      <c r="Z77" s="816"/>
      <c r="AA77" s="867">
        <v>0</v>
      </c>
      <c r="AB77" s="866"/>
      <c r="AC77" s="866"/>
      <c r="AD77" s="866"/>
      <c r="AE77" s="816"/>
      <c r="AF77" s="867">
        <v>0</v>
      </c>
      <c r="AG77" s="866"/>
      <c r="AH77" s="866"/>
      <c r="AI77" s="866"/>
      <c r="AJ77" s="816"/>
      <c r="AK77" s="867" t="s">
        <v>541</v>
      </c>
      <c r="AL77" s="866"/>
      <c r="AM77" s="866"/>
      <c r="AN77" s="866"/>
      <c r="AO77" s="816"/>
      <c r="AP77" s="867" t="s">
        <v>541</v>
      </c>
      <c r="AQ77" s="866"/>
      <c r="AR77" s="866"/>
      <c r="AS77" s="866"/>
      <c r="AT77" s="816"/>
      <c r="AU77" s="867" t="s">
        <v>541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6052</v>
      </c>
      <c r="AG88" s="828"/>
      <c r="AH88" s="828"/>
      <c r="AI88" s="828"/>
      <c r="AJ88" s="828"/>
      <c r="AK88" s="825"/>
      <c r="AL88" s="825"/>
      <c r="AM88" s="825"/>
      <c r="AN88" s="825"/>
      <c r="AO88" s="825"/>
      <c r="AP88" s="828">
        <v>1166</v>
      </c>
      <c r="AQ88" s="828"/>
      <c r="AR88" s="828"/>
      <c r="AS88" s="828"/>
      <c r="AT88" s="828"/>
      <c r="AU88" s="828">
        <v>619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v>
      </c>
      <c r="CS102" s="836"/>
      <c r="CT102" s="836"/>
      <c r="CU102" s="836"/>
      <c r="CV102" s="879"/>
      <c r="CW102" s="878">
        <v>3</v>
      </c>
      <c r="CX102" s="836"/>
      <c r="CY102" s="836"/>
      <c r="CZ102" s="836"/>
      <c r="DA102" s="879"/>
      <c r="DB102" s="878" t="s">
        <v>541</v>
      </c>
      <c r="DC102" s="836"/>
      <c r="DD102" s="836"/>
      <c r="DE102" s="836"/>
      <c r="DF102" s="879"/>
      <c r="DG102" s="878" t="s">
        <v>541</v>
      </c>
      <c r="DH102" s="836"/>
      <c r="DI102" s="836"/>
      <c r="DJ102" s="836"/>
      <c r="DK102" s="879"/>
      <c r="DL102" s="878" t="s">
        <v>541</v>
      </c>
      <c r="DM102" s="836"/>
      <c r="DN102" s="836"/>
      <c r="DO102" s="836"/>
      <c r="DP102" s="879"/>
      <c r="DQ102" s="878" t="s">
        <v>541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2654488</v>
      </c>
      <c r="AB110" s="888"/>
      <c r="AC110" s="888"/>
      <c r="AD110" s="888"/>
      <c r="AE110" s="889"/>
      <c r="AF110" s="890">
        <v>2980452</v>
      </c>
      <c r="AG110" s="888"/>
      <c r="AH110" s="888"/>
      <c r="AI110" s="888"/>
      <c r="AJ110" s="889"/>
      <c r="AK110" s="890">
        <v>2696935</v>
      </c>
      <c r="AL110" s="888"/>
      <c r="AM110" s="888"/>
      <c r="AN110" s="888"/>
      <c r="AO110" s="889"/>
      <c r="AP110" s="891">
        <v>17.8</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27106426</v>
      </c>
      <c r="BR110" s="925"/>
      <c r="BS110" s="925"/>
      <c r="BT110" s="925"/>
      <c r="BU110" s="925"/>
      <c r="BV110" s="925">
        <v>27841397</v>
      </c>
      <c r="BW110" s="925"/>
      <c r="BX110" s="925"/>
      <c r="BY110" s="925"/>
      <c r="BZ110" s="925"/>
      <c r="CA110" s="925">
        <v>29212936</v>
      </c>
      <c r="CB110" s="925"/>
      <c r="CC110" s="925"/>
      <c r="CD110" s="925"/>
      <c r="CE110" s="925"/>
      <c r="CF110" s="939">
        <v>193.1</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1334178</v>
      </c>
      <c r="BR111" s="918"/>
      <c r="BS111" s="918"/>
      <c r="BT111" s="918"/>
      <c r="BU111" s="918"/>
      <c r="BV111" s="918">
        <v>1150698</v>
      </c>
      <c r="BW111" s="918"/>
      <c r="BX111" s="918"/>
      <c r="BY111" s="918"/>
      <c r="BZ111" s="918"/>
      <c r="CA111" s="918">
        <v>982664</v>
      </c>
      <c r="CB111" s="918"/>
      <c r="CC111" s="918"/>
      <c r="CD111" s="918"/>
      <c r="CE111" s="918"/>
      <c r="CF111" s="912">
        <v>6.5</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30000</v>
      </c>
      <c r="AB112" s="957"/>
      <c r="AC112" s="957"/>
      <c r="AD112" s="957"/>
      <c r="AE112" s="958"/>
      <c r="AF112" s="959">
        <v>26667</v>
      </c>
      <c r="AG112" s="957"/>
      <c r="AH112" s="957"/>
      <c r="AI112" s="957"/>
      <c r="AJ112" s="958"/>
      <c r="AK112" s="959">
        <v>23333</v>
      </c>
      <c r="AL112" s="957"/>
      <c r="AM112" s="957"/>
      <c r="AN112" s="957"/>
      <c r="AO112" s="958"/>
      <c r="AP112" s="960">
        <v>0.2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19092854</v>
      </c>
      <c r="BR112" s="918"/>
      <c r="BS112" s="918"/>
      <c r="BT112" s="918"/>
      <c r="BU112" s="918"/>
      <c r="BV112" s="918">
        <v>19267141</v>
      </c>
      <c r="BW112" s="918"/>
      <c r="BX112" s="918"/>
      <c r="BY112" s="918"/>
      <c r="BZ112" s="918"/>
      <c r="CA112" s="918">
        <v>18451118</v>
      </c>
      <c r="CB112" s="918"/>
      <c r="CC112" s="918"/>
      <c r="CD112" s="918"/>
      <c r="CE112" s="918"/>
      <c r="CF112" s="912">
        <v>122</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721632</v>
      </c>
      <c r="DH112" s="918"/>
      <c r="DI112" s="918"/>
      <c r="DJ112" s="918"/>
      <c r="DK112" s="918"/>
      <c r="DL112" s="918">
        <v>660674</v>
      </c>
      <c r="DM112" s="918"/>
      <c r="DN112" s="918"/>
      <c r="DO112" s="918"/>
      <c r="DP112" s="918"/>
      <c r="DQ112" s="918">
        <v>601720</v>
      </c>
      <c r="DR112" s="918"/>
      <c r="DS112" s="918"/>
      <c r="DT112" s="918"/>
      <c r="DU112" s="918"/>
      <c r="DV112" s="919">
        <v>4</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1551651</v>
      </c>
      <c r="AB113" s="932"/>
      <c r="AC113" s="932"/>
      <c r="AD113" s="932"/>
      <c r="AE113" s="933"/>
      <c r="AF113" s="934">
        <v>1382096</v>
      </c>
      <c r="AG113" s="932"/>
      <c r="AH113" s="932"/>
      <c r="AI113" s="932"/>
      <c r="AJ113" s="933"/>
      <c r="AK113" s="934">
        <v>1367546</v>
      </c>
      <c r="AL113" s="932"/>
      <c r="AM113" s="932"/>
      <c r="AN113" s="932"/>
      <c r="AO113" s="933"/>
      <c r="AP113" s="935">
        <v>9</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823664</v>
      </c>
      <c r="BR113" s="918"/>
      <c r="BS113" s="918"/>
      <c r="BT113" s="918"/>
      <c r="BU113" s="918"/>
      <c r="BV113" s="918">
        <v>767284</v>
      </c>
      <c r="BW113" s="918"/>
      <c r="BX113" s="918"/>
      <c r="BY113" s="918"/>
      <c r="BZ113" s="918"/>
      <c r="CA113" s="918">
        <v>619001</v>
      </c>
      <c r="CB113" s="918"/>
      <c r="CC113" s="918"/>
      <c r="CD113" s="918"/>
      <c r="CE113" s="918"/>
      <c r="CF113" s="912">
        <v>4.0999999999999996</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36255</v>
      </c>
      <c r="DH113" s="957"/>
      <c r="DI113" s="957"/>
      <c r="DJ113" s="957"/>
      <c r="DK113" s="958"/>
      <c r="DL113" s="959">
        <v>26757</v>
      </c>
      <c r="DM113" s="957"/>
      <c r="DN113" s="957"/>
      <c r="DO113" s="957"/>
      <c r="DP113" s="958"/>
      <c r="DQ113" s="959">
        <v>18602</v>
      </c>
      <c r="DR113" s="957"/>
      <c r="DS113" s="957"/>
      <c r="DT113" s="957"/>
      <c r="DU113" s="958"/>
      <c r="DV113" s="960">
        <v>0.1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164363</v>
      </c>
      <c r="AB114" s="957"/>
      <c r="AC114" s="957"/>
      <c r="AD114" s="957"/>
      <c r="AE114" s="958"/>
      <c r="AF114" s="959">
        <v>134678</v>
      </c>
      <c r="AG114" s="957"/>
      <c r="AH114" s="957"/>
      <c r="AI114" s="957"/>
      <c r="AJ114" s="958"/>
      <c r="AK114" s="959">
        <v>131536</v>
      </c>
      <c r="AL114" s="957"/>
      <c r="AM114" s="957"/>
      <c r="AN114" s="957"/>
      <c r="AO114" s="958"/>
      <c r="AP114" s="960">
        <v>0.9</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6969315</v>
      </c>
      <c r="BR114" s="918"/>
      <c r="BS114" s="918"/>
      <c r="BT114" s="918"/>
      <c r="BU114" s="918"/>
      <c r="BV114" s="918">
        <v>6704657</v>
      </c>
      <c r="BW114" s="918"/>
      <c r="BX114" s="918"/>
      <c r="BY114" s="918"/>
      <c r="BZ114" s="918"/>
      <c r="CA114" s="918">
        <v>6295435</v>
      </c>
      <c r="CB114" s="918"/>
      <c r="CC114" s="918"/>
      <c r="CD114" s="918"/>
      <c r="CE114" s="918"/>
      <c r="CF114" s="912">
        <v>41.6</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202961</v>
      </c>
      <c r="AB115" s="932"/>
      <c r="AC115" s="932"/>
      <c r="AD115" s="932"/>
      <c r="AE115" s="933"/>
      <c r="AF115" s="934">
        <v>190279</v>
      </c>
      <c r="AG115" s="932"/>
      <c r="AH115" s="932"/>
      <c r="AI115" s="932"/>
      <c r="AJ115" s="933"/>
      <c r="AK115" s="934">
        <v>173618</v>
      </c>
      <c r="AL115" s="932"/>
      <c r="AM115" s="932"/>
      <c r="AN115" s="932"/>
      <c r="AO115" s="933"/>
      <c r="AP115" s="935">
        <v>1.1000000000000001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12568</v>
      </c>
      <c r="BR115" s="918"/>
      <c r="BS115" s="918"/>
      <c r="BT115" s="918"/>
      <c r="BU115" s="918"/>
      <c r="BV115" s="918">
        <v>10927</v>
      </c>
      <c r="BW115" s="918"/>
      <c r="BX115" s="918"/>
      <c r="BY115" s="918"/>
      <c r="BZ115" s="918"/>
      <c r="CA115" s="918">
        <v>6895</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4603463</v>
      </c>
      <c r="AB117" s="964"/>
      <c r="AC117" s="964"/>
      <c r="AD117" s="964"/>
      <c r="AE117" s="965"/>
      <c r="AF117" s="963">
        <v>4714172</v>
      </c>
      <c r="AG117" s="964"/>
      <c r="AH117" s="964"/>
      <c r="AI117" s="964"/>
      <c r="AJ117" s="965"/>
      <c r="AK117" s="963">
        <v>4392968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55339005</v>
      </c>
      <c r="BR118" s="984"/>
      <c r="BS118" s="984"/>
      <c r="BT118" s="984"/>
      <c r="BU118" s="984"/>
      <c r="BV118" s="984">
        <v>55742104</v>
      </c>
      <c r="BW118" s="984"/>
      <c r="BX118" s="984"/>
      <c r="BY118" s="984"/>
      <c r="BZ118" s="984"/>
      <c r="CA118" s="984">
        <v>55568049</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8006674</v>
      </c>
      <c r="BR119" s="925"/>
      <c r="BS119" s="925"/>
      <c r="BT119" s="925"/>
      <c r="BU119" s="925"/>
      <c r="BV119" s="925">
        <v>9419993</v>
      </c>
      <c r="BW119" s="925"/>
      <c r="BX119" s="925"/>
      <c r="BY119" s="925"/>
      <c r="BZ119" s="925"/>
      <c r="CA119" s="925">
        <v>10275015</v>
      </c>
      <c r="CB119" s="925"/>
      <c r="CC119" s="925"/>
      <c r="CD119" s="925"/>
      <c r="CE119" s="925"/>
      <c r="CF119" s="939">
        <v>67.900000000000006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576291</v>
      </c>
      <c r="DH119" s="996"/>
      <c r="DI119" s="996"/>
      <c r="DJ119" s="996"/>
      <c r="DK119" s="997"/>
      <c r="DL119" s="998">
        <v>463267</v>
      </c>
      <c r="DM119" s="996"/>
      <c r="DN119" s="996"/>
      <c r="DO119" s="996"/>
      <c r="DP119" s="997"/>
      <c r="DQ119" s="998">
        <v>362342</v>
      </c>
      <c r="DR119" s="996"/>
      <c r="DS119" s="996"/>
      <c r="DT119" s="996"/>
      <c r="DU119" s="997"/>
      <c r="DV119" s="999">
        <v>2.4</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5306168</v>
      </c>
      <c r="BR120" s="918"/>
      <c r="BS120" s="918"/>
      <c r="BT120" s="918"/>
      <c r="BU120" s="918"/>
      <c r="BV120" s="918">
        <v>5469993</v>
      </c>
      <c r="BW120" s="918"/>
      <c r="BX120" s="918"/>
      <c r="BY120" s="918"/>
      <c r="BZ120" s="918"/>
      <c r="CA120" s="918">
        <v>4869476</v>
      </c>
      <c r="CB120" s="918"/>
      <c r="CC120" s="918"/>
      <c r="CD120" s="918"/>
      <c r="CE120" s="918"/>
      <c r="CF120" s="912">
        <v>32.200000000000003</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15634584</v>
      </c>
      <c r="DH120" s="925"/>
      <c r="DI120" s="925"/>
      <c r="DJ120" s="925"/>
      <c r="DK120" s="925"/>
      <c r="DL120" s="925">
        <v>15883216</v>
      </c>
      <c r="DM120" s="925"/>
      <c r="DN120" s="925"/>
      <c r="DO120" s="925"/>
      <c r="DP120" s="925"/>
      <c r="DQ120" s="925">
        <v>15145680</v>
      </c>
      <c r="DR120" s="925"/>
      <c r="DS120" s="925"/>
      <c r="DT120" s="925"/>
      <c r="DU120" s="925"/>
      <c r="DV120" s="926">
        <v>100.1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76403</v>
      </c>
      <c r="AB121" s="957"/>
      <c r="AC121" s="957"/>
      <c r="AD121" s="957"/>
      <c r="AE121" s="958"/>
      <c r="AF121" s="959">
        <v>62117</v>
      </c>
      <c r="AG121" s="957"/>
      <c r="AH121" s="957"/>
      <c r="AI121" s="957"/>
      <c r="AJ121" s="958"/>
      <c r="AK121" s="959">
        <v>68629</v>
      </c>
      <c r="AL121" s="957"/>
      <c r="AM121" s="957"/>
      <c r="AN121" s="957"/>
      <c r="AO121" s="958"/>
      <c r="AP121" s="960">
        <v>0.5</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29767696</v>
      </c>
      <c r="BR121" s="984"/>
      <c r="BS121" s="984"/>
      <c r="BT121" s="984"/>
      <c r="BU121" s="984"/>
      <c r="BV121" s="984">
        <v>30340403</v>
      </c>
      <c r="BW121" s="984"/>
      <c r="BX121" s="984"/>
      <c r="BY121" s="984"/>
      <c r="BZ121" s="984"/>
      <c r="CA121" s="984">
        <v>31626967</v>
      </c>
      <c r="CB121" s="984"/>
      <c r="CC121" s="984"/>
      <c r="CD121" s="984"/>
      <c r="CE121" s="984"/>
      <c r="CF121" s="1022">
        <v>209.1</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2654066</v>
      </c>
      <c r="DH121" s="918"/>
      <c r="DI121" s="918"/>
      <c r="DJ121" s="918"/>
      <c r="DK121" s="918"/>
      <c r="DL121" s="918">
        <v>2594120</v>
      </c>
      <c r="DM121" s="918"/>
      <c r="DN121" s="918"/>
      <c r="DO121" s="918"/>
      <c r="DP121" s="918"/>
      <c r="DQ121" s="918">
        <v>2469688</v>
      </c>
      <c r="DR121" s="918"/>
      <c r="DS121" s="918"/>
      <c r="DT121" s="918"/>
      <c r="DU121" s="918"/>
      <c r="DV121" s="919">
        <v>16.3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43080538</v>
      </c>
      <c r="BR122" s="1033"/>
      <c r="BS122" s="1033"/>
      <c r="BT122" s="1033"/>
      <c r="BU122" s="1033"/>
      <c r="BV122" s="1033">
        <v>45230389</v>
      </c>
      <c r="BW122" s="1033"/>
      <c r="BX122" s="1033"/>
      <c r="BY122" s="1033"/>
      <c r="BZ122" s="1033"/>
      <c r="CA122" s="1033">
        <v>46771458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804204</v>
      </c>
      <c r="DH122" s="918"/>
      <c r="DI122" s="918"/>
      <c r="DJ122" s="918"/>
      <c r="DK122" s="918"/>
      <c r="DL122" s="918">
        <v>718655</v>
      </c>
      <c r="DM122" s="918"/>
      <c r="DN122" s="918"/>
      <c r="DO122" s="918"/>
      <c r="DP122" s="918"/>
      <c r="DQ122" s="918">
        <v>643200</v>
      </c>
      <c r="DR122" s="918"/>
      <c r="DS122" s="918"/>
      <c r="DT122" s="918"/>
      <c r="DU122" s="918"/>
      <c r="DV122" s="919">
        <v>4.3</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76.5</v>
      </c>
      <c r="BR123" s="1025"/>
      <c r="BS123" s="1025"/>
      <c r="BT123" s="1025"/>
      <c r="BU123" s="1025"/>
      <c r="BV123" s="1025">
        <v>68.099999999999994</v>
      </c>
      <c r="BW123" s="1025"/>
      <c r="BX123" s="1025"/>
      <c r="BY123" s="1025"/>
      <c r="BZ123" s="1025"/>
      <c r="CA123" s="1025">
        <v>58.1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v>71150</v>
      </c>
      <c r="DM123" s="957"/>
      <c r="DN123" s="957"/>
      <c r="DO123" s="957"/>
      <c r="DP123" s="958"/>
      <c r="DQ123" s="959">
        <v>192550</v>
      </c>
      <c r="DR123" s="957"/>
      <c r="DS123" s="957"/>
      <c r="DT123" s="957"/>
      <c r="DU123" s="958"/>
      <c r="DV123" s="960">
        <v>1.3</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126558</v>
      </c>
      <c r="AB126" s="957"/>
      <c r="AC126" s="957"/>
      <c r="AD126" s="957"/>
      <c r="AE126" s="958"/>
      <c r="AF126" s="959">
        <v>128162</v>
      </c>
      <c r="AG126" s="957"/>
      <c r="AH126" s="957"/>
      <c r="AI126" s="957"/>
      <c r="AJ126" s="958"/>
      <c r="AK126" s="959">
        <v>104989</v>
      </c>
      <c r="AL126" s="957"/>
      <c r="AM126" s="957"/>
      <c r="AN126" s="957"/>
      <c r="AO126" s="958"/>
      <c r="AP126" s="960">
        <v>0.7</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12.61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12568</v>
      </c>
      <c r="DH127" s="1046"/>
      <c r="DI127" s="1046"/>
      <c r="DJ127" s="1046"/>
      <c r="DK127" s="1046"/>
      <c r="DL127" s="1046">
        <v>10927</v>
      </c>
      <c r="DM127" s="1046"/>
      <c r="DN127" s="1046"/>
      <c r="DO127" s="1046"/>
      <c r="DP127" s="1046"/>
      <c r="DQ127" s="1046">
        <v>6895</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459561</v>
      </c>
      <c r="AB128" s="1088"/>
      <c r="AC128" s="1088"/>
      <c r="AD128" s="1088"/>
      <c r="AE128" s="1089"/>
      <c r="AF128" s="1090">
        <v>468561</v>
      </c>
      <c r="AG128" s="1088"/>
      <c r="AH128" s="1088"/>
      <c r="AI128" s="1088"/>
      <c r="AJ128" s="1089"/>
      <c r="AK128" s="1090">
        <v>446174</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17.61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18407202</v>
      </c>
      <c r="AB129" s="957"/>
      <c r="AC129" s="957"/>
      <c r="AD129" s="957"/>
      <c r="AE129" s="958"/>
      <c r="AF129" s="959">
        <v>17875232</v>
      </c>
      <c r="AG129" s="957"/>
      <c r="AH129" s="957"/>
      <c r="AI129" s="957"/>
      <c r="AJ129" s="958"/>
      <c r="AK129" s="959">
        <v>17693939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2396593</v>
      </c>
      <c r="AB130" s="957"/>
      <c r="AC130" s="957"/>
      <c r="AD130" s="957"/>
      <c r="AE130" s="958"/>
      <c r="AF130" s="959">
        <v>2451807</v>
      </c>
      <c r="AG130" s="957"/>
      <c r="AH130" s="957"/>
      <c r="AI130" s="957"/>
      <c r="AJ130" s="958"/>
      <c r="AK130" s="959">
        <v>2569311</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58.1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16010609</v>
      </c>
      <c r="AB131" s="996"/>
      <c r="AC131" s="996"/>
      <c r="AD131" s="996"/>
      <c r="AE131" s="997"/>
      <c r="AF131" s="998">
        <v>15423425</v>
      </c>
      <c r="AG131" s="996"/>
      <c r="AH131" s="996"/>
      <c r="AI131" s="996"/>
      <c r="AJ131" s="997"/>
      <c r="AK131" s="998">
        <v>15124628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10.913444950000001</v>
      </c>
      <c r="AB132" s="1102"/>
      <c r="AC132" s="1102"/>
      <c r="AD132" s="1102"/>
      <c r="AE132" s="1103"/>
      <c r="AF132" s="1104">
        <v>11.6303869</v>
      </c>
      <c r="AG132" s="1102"/>
      <c r="AH132" s="1102"/>
      <c r="AI132" s="1102"/>
      <c r="AJ132" s="1103"/>
      <c r="AK132" s="1104">
        <v>9.1075496200000003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11.6</v>
      </c>
      <c r="AB133" s="1109"/>
      <c r="AC133" s="1109"/>
      <c r="AD133" s="1109"/>
      <c r="AE133" s="1110"/>
      <c r="AF133" s="1108">
        <v>11.4</v>
      </c>
      <c r="AG133" s="1109"/>
      <c r="AH133" s="1109"/>
      <c r="AI133" s="1109"/>
      <c r="AJ133" s="1110"/>
      <c r="AK133" s="1108">
        <v>10.5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J50" sqref="J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5142020</v>
      </c>
      <c r="L9" s="264">
        <v>65197</v>
      </c>
      <c r="M9" s="265">
        <v>64737</v>
      </c>
      <c r="N9" s="266">
        <v>0.7</v>
      </c>
    </row>
    <row r="10" spans="1:16">
      <c r="A10" s="248"/>
      <c r="B10" s="244"/>
      <c r="C10" s="244"/>
      <c r="D10" s="244"/>
      <c r="E10" s="244"/>
      <c r="F10" s="244"/>
      <c r="G10" s="1117" t="s">
        <v>474</v>
      </c>
      <c r="H10" s="1118"/>
      <c r="I10" s="1118"/>
      <c r="J10" s="1119"/>
      <c r="K10" s="267">
        <v>41913</v>
      </c>
      <c r="L10" s="268">
        <v>531</v>
      </c>
      <c r="M10" s="269">
        <v>4418</v>
      </c>
      <c r="N10" s="270">
        <v>-88</v>
      </c>
    </row>
    <row r="11" spans="1:16" ht="13.5" customHeight="1">
      <c r="A11" s="248"/>
      <c r="B11" s="244"/>
      <c r="C11" s="244"/>
      <c r="D11" s="244"/>
      <c r="E11" s="244"/>
      <c r="F11" s="244"/>
      <c r="G11" s="1117" t="s">
        <v>475</v>
      </c>
      <c r="H11" s="1118"/>
      <c r="I11" s="1118"/>
      <c r="J11" s="1119"/>
      <c r="K11" s="267">
        <v>161505</v>
      </c>
      <c r="L11" s="268">
        <v>2048</v>
      </c>
      <c r="M11" s="269">
        <v>5597</v>
      </c>
      <c r="N11" s="270">
        <v>-63.4</v>
      </c>
    </row>
    <row r="12" spans="1:16" ht="13.5" customHeight="1">
      <c r="A12" s="248"/>
      <c r="B12" s="244"/>
      <c r="C12" s="244"/>
      <c r="D12" s="244"/>
      <c r="E12" s="244"/>
      <c r="F12" s="244"/>
      <c r="G12" s="1117" t="s">
        <v>476</v>
      </c>
      <c r="H12" s="1118"/>
      <c r="I12" s="1118"/>
      <c r="J12" s="1119"/>
      <c r="K12" s="267" t="s">
        <v>477</v>
      </c>
      <c r="L12" s="268" t="s">
        <v>477</v>
      </c>
      <c r="M12" s="269">
        <v>967</v>
      </c>
      <c r="N12" s="270" t="s">
        <v>477</v>
      </c>
    </row>
    <row r="13" spans="1:16" ht="13.5" customHeight="1">
      <c r="A13" s="248"/>
      <c r="B13" s="244"/>
      <c r="C13" s="244"/>
      <c r="D13" s="244"/>
      <c r="E13" s="244"/>
      <c r="F13" s="244"/>
      <c r="G13" s="1117" t="s">
        <v>478</v>
      </c>
      <c r="H13" s="1118"/>
      <c r="I13" s="1118"/>
      <c r="J13" s="1119"/>
      <c r="K13" s="267" t="s">
        <v>477</v>
      </c>
      <c r="L13" s="268" t="s">
        <v>477</v>
      </c>
      <c r="M13" s="269">
        <v>2</v>
      </c>
      <c r="N13" s="270" t="s">
        <v>477</v>
      </c>
    </row>
    <row r="14" spans="1:16" ht="13.5" customHeight="1">
      <c r="A14" s="248"/>
      <c r="B14" s="244"/>
      <c r="C14" s="244"/>
      <c r="D14" s="244"/>
      <c r="E14" s="244"/>
      <c r="F14" s="244"/>
      <c r="G14" s="1117" t="s">
        <v>479</v>
      </c>
      <c r="H14" s="1118"/>
      <c r="I14" s="1118"/>
      <c r="J14" s="1119"/>
      <c r="K14" s="267">
        <v>326371</v>
      </c>
      <c r="L14" s="268">
        <v>4138</v>
      </c>
      <c r="M14" s="269">
        <v>2800</v>
      </c>
      <c r="N14" s="270">
        <v>47.8</v>
      </c>
    </row>
    <row r="15" spans="1:16" ht="13.5" customHeight="1">
      <c r="A15" s="248"/>
      <c r="B15" s="244"/>
      <c r="C15" s="244"/>
      <c r="D15" s="244"/>
      <c r="E15" s="244"/>
      <c r="F15" s="244"/>
      <c r="G15" s="1117" t="s">
        <v>480</v>
      </c>
      <c r="H15" s="1118"/>
      <c r="I15" s="1118"/>
      <c r="J15" s="1119"/>
      <c r="K15" s="267">
        <v>173520</v>
      </c>
      <c r="L15" s="268">
        <v>2200</v>
      </c>
      <c r="M15" s="269">
        <v>1482</v>
      </c>
      <c r="N15" s="270">
        <v>48.4</v>
      </c>
    </row>
    <row r="16" spans="1:16">
      <c r="A16" s="248"/>
      <c r="B16" s="244"/>
      <c r="C16" s="244"/>
      <c r="D16" s="244"/>
      <c r="E16" s="244"/>
      <c r="F16" s="244"/>
      <c r="G16" s="1120" t="s">
        <v>481</v>
      </c>
      <c r="H16" s="1121"/>
      <c r="I16" s="1121"/>
      <c r="J16" s="1122"/>
      <c r="K16" s="268">
        <v>-620293</v>
      </c>
      <c r="L16" s="268">
        <v>-7865</v>
      </c>
      <c r="M16" s="269">
        <v>-7690</v>
      </c>
      <c r="N16" s="270">
        <v>2.2999999999999998</v>
      </c>
    </row>
    <row r="17" spans="1:16">
      <c r="A17" s="248"/>
      <c r="B17" s="244"/>
      <c r="C17" s="244"/>
      <c r="D17" s="244"/>
      <c r="E17" s="244"/>
      <c r="F17" s="244"/>
      <c r="G17" s="1120" t="s">
        <v>169</v>
      </c>
      <c r="H17" s="1121"/>
      <c r="I17" s="1121"/>
      <c r="J17" s="1122"/>
      <c r="K17" s="268">
        <v>5225036</v>
      </c>
      <c r="L17" s="268">
        <v>66250</v>
      </c>
      <c r="M17" s="269">
        <v>72313</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7.2</v>
      </c>
      <c r="L21" s="281">
        <v>7.17</v>
      </c>
      <c r="M21" s="282">
        <v>0.03</v>
      </c>
      <c r="N21" s="249"/>
      <c r="O21" s="283"/>
      <c r="P21" s="279"/>
    </row>
    <row r="22" spans="1:16" s="284" customFormat="1">
      <c r="A22" s="279"/>
      <c r="B22" s="249"/>
      <c r="C22" s="249"/>
      <c r="D22" s="249"/>
      <c r="E22" s="249"/>
      <c r="F22" s="249"/>
      <c r="G22" s="1112" t="s">
        <v>487</v>
      </c>
      <c r="H22" s="1113"/>
      <c r="I22" s="1113"/>
      <c r="J22" s="1114"/>
      <c r="K22" s="285">
        <v>95.4</v>
      </c>
      <c r="L22" s="286">
        <v>98.1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2696935</v>
      </c>
      <c r="L32" s="294">
        <v>34195</v>
      </c>
      <c r="M32" s="295">
        <v>43357</v>
      </c>
      <c r="N32" s="296">
        <v>-21.1</v>
      </c>
    </row>
    <row r="33" spans="1:16" ht="13.5" customHeight="1">
      <c r="A33" s="248"/>
      <c r="B33" s="244"/>
      <c r="C33" s="244"/>
      <c r="D33" s="244"/>
      <c r="E33" s="244"/>
      <c r="F33" s="244"/>
      <c r="G33" s="1128" t="s">
        <v>492</v>
      </c>
      <c r="H33" s="1129"/>
      <c r="I33" s="1129"/>
      <c r="J33" s="1130"/>
      <c r="K33" s="294" t="s">
        <v>477</v>
      </c>
      <c r="L33" s="294" t="s">
        <v>477</v>
      </c>
      <c r="M33" s="295">
        <v>5</v>
      </c>
      <c r="N33" s="296" t="s">
        <v>477</v>
      </c>
    </row>
    <row r="34" spans="1:16" ht="27" customHeight="1">
      <c r="A34" s="248"/>
      <c r="B34" s="244"/>
      <c r="C34" s="244"/>
      <c r="D34" s="244"/>
      <c r="E34" s="244"/>
      <c r="F34" s="244"/>
      <c r="G34" s="1128" t="s">
        <v>493</v>
      </c>
      <c r="H34" s="1129"/>
      <c r="I34" s="1129"/>
      <c r="J34" s="1130"/>
      <c r="K34" s="294">
        <v>23333</v>
      </c>
      <c r="L34" s="294">
        <v>296</v>
      </c>
      <c r="M34" s="295">
        <v>40</v>
      </c>
      <c r="N34" s="296">
        <v>640</v>
      </c>
    </row>
    <row r="35" spans="1:16" ht="27" customHeight="1">
      <c r="A35" s="248"/>
      <c r="B35" s="244"/>
      <c r="C35" s="244"/>
      <c r="D35" s="244"/>
      <c r="E35" s="244"/>
      <c r="F35" s="244"/>
      <c r="G35" s="1128" t="s">
        <v>494</v>
      </c>
      <c r="H35" s="1129"/>
      <c r="I35" s="1129"/>
      <c r="J35" s="1130"/>
      <c r="K35" s="294">
        <v>1367546</v>
      </c>
      <c r="L35" s="294">
        <v>17339</v>
      </c>
      <c r="M35" s="295">
        <v>11850</v>
      </c>
      <c r="N35" s="296">
        <v>46.3</v>
      </c>
    </row>
    <row r="36" spans="1:16" ht="27" customHeight="1">
      <c r="A36" s="248"/>
      <c r="B36" s="244"/>
      <c r="C36" s="244"/>
      <c r="D36" s="244"/>
      <c r="E36" s="244"/>
      <c r="F36" s="244"/>
      <c r="G36" s="1128" t="s">
        <v>495</v>
      </c>
      <c r="H36" s="1129"/>
      <c r="I36" s="1129"/>
      <c r="J36" s="1130"/>
      <c r="K36" s="294">
        <v>131536</v>
      </c>
      <c r="L36" s="294">
        <v>1668</v>
      </c>
      <c r="M36" s="295">
        <v>2171</v>
      </c>
      <c r="N36" s="296">
        <v>-23.2</v>
      </c>
    </row>
    <row r="37" spans="1:16" ht="13.5" customHeight="1">
      <c r="A37" s="248"/>
      <c r="B37" s="244"/>
      <c r="C37" s="244"/>
      <c r="D37" s="244"/>
      <c r="E37" s="244"/>
      <c r="F37" s="244"/>
      <c r="G37" s="1128" t="s">
        <v>496</v>
      </c>
      <c r="H37" s="1129"/>
      <c r="I37" s="1129"/>
      <c r="J37" s="1130"/>
      <c r="K37" s="294">
        <v>173618</v>
      </c>
      <c r="L37" s="294">
        <v>2201</v>
      </c>
      <c r="M37" s="295">
        <v>1425</v>
      </c>
      <c r="N37" s="296">
        <v>54.5</v>
      </c>
    </row>
    <row r="38" spans="1:16" ht="27" customHeight="1">
      <c r="A38" s="248"/>
      <c r="B38" s="244"/>
      <c r="C38" s="244"/>
      <c r="D38" s="244"/>
      <c r="E38" s="244"/>
      <c r="F38" s="244"/>
      <c r="G38" s="1131" t="s">
        <v>497</v>
      </c>
      <c r="H38" s="1132"/>
      <c r="I38" s="1132"/>
      <c r="J38" s="1133"/>
      <c r="K38" s="297" t="s">
        <v>477</v>
      </c>
      <c r="L38" s="297" t="s">
        <v>477</v>
      </c>
      <c r="M38" s="298">
        <v>6</v>
      </c>
      <c r="N38" s="299" t="s">
        <v>477</v>
      </c>
      <c r="O38" s="293"/>
    </row>
    <row r="39" spans="1:16">
      <c r="A39" s="248"/>
      <c r="B39" s="244"/>
      <c r="C39" s="244"/>
      <c r="D39" s="244"/>
      <c r="E39" s="244"/>
      <c r="F39" s="244"/>
      <c r="G39" s="1131" t="s">
        <v>498</v>
      </c>
      <c r="H39" s="1132"/>
      <c r="I39" s="1132"/>
      <c r="J39" s="1133"/>
      <c r="K39" s="300">
        <v>-446174</v>
      </c>
      <c r="L39" s="300">
        <v>-5657</v>
      </c>
      <c r="M39" s="301">
        <v>-5332</v>
      </c>
      <c r="N39" s="302">
        <v>6.1</v>
      </c>
      <c r="O39" s="293"/>
    </row>
    <row r="40" spans="1:16" ht="27" customHeight="1">
      <c r="A40" s="248"/>
      <c r="B40" s="244"/>
      <c r="C40" s="244"/>
      <c r="D40" s="244"/>
      <c r="E40" s="244"/>
      <c r="F40" s="244"/>
      <c r="G40" s="1128" t="s">
        <v>499</v>
      </c>
      <c r="H40" s="1129"/>
      <c r="I40" s="1129"/>
      <c r="J40" s="1130"/>
      <c r="K40" s="300">
        <v>-2569311</v>
      </c>
      <c r="L40" s="300">
        <v>-32577</v>
      </c>
      <c r="M40" s="301">
        <v>-35626</v>
      </c>
      <c r="N40" s="302">
        <v>-8.6</v>
      </c>
      <c r="O40" s="293"/>
    </row>
    <row r="41" spans="1:16">
      <c r="A41" s="248"/>
      <c r="B41" s="244"/>
      <c r="C41" s="244"/>
      <c r="D41" s="244"/>
      <c r="E41" s="244"/>
      <c r="F41" s="244"/>
      <c r="G41" s="1134" t="s">
        <v>279</v>
      </c>
      <c r="H41" s="1135"/>
      <c r="I41" s="1135"/>
      <c r="J41" s="1136"/>
      <c r="K41" s="294">
        <v>1377483</v>
      </c>
      <c r="L41" s="300">
        <v>17465</v>
      </c>
      <c r="M41" s="301">
        <v>17897</v>
      </c>
      <c r="N41" s="302">
        <v>-2.4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4542005</v>
      </c>
      <c r="J51" s="320">
        <v>56264</v>
      </c>
      <c r="K51" s="321">
        <v>70.3</v>
      </c>
      <c r="L51" s="322">
        <v>58009</v>
      </c>
      <c r="M51" s="323">
        <v>16.5</v>
      </c>
      <c r="N51" s="324">
        <v>53.8</v>
      </c>
    </row>
    <row r="52" spans="1:14">
      <c r="A52" s="248"/>
      <c r="B52" s="244"/>
      <c r="C52" s="244"/>
      <c r="D52" s="244"/>
      <c r="E52" s="244"/>
      <c r="F52" s="244"/>
      <c r="G52" s="325"/>
      <c r="H52" s="326" t="s">
        <v>510</v>
      </c>
      <c r="I52" s="327">
        <v>2316270</v>
      </c>
      <c r="J52" s="328">
        <v>28693</v>
      </c>
      <c r="K52" s="329">
        <v>13.8</v>
      </c>
      <c r="L52" s="330">
        <v>32190</v>
      </c>
      <c r="M52" s="331">
        <v>20.399999999999999</v>
      </c>
      <c r="N52" s="332">
        <v>-6.6</v>
      </c>
    </row>
    <row r="53" spans="1:14">
      <c r="A53" s="248"/>
      <c r="B53" s="244"/>
      <c r="C53" s="244"/>
      <c r="D53" s="244"/>
      <c r="E53" s="244"/>
      <c r="F53" s="244"/>
      <c r="G53" s="310" t="s">
        <v>511</v>
      </c>
      <c r="H53" s="311"/>
      <c r="I53" s="319">
        <v>4155164</v>
      </c>
      <c r="J53" s="320">
        <v>51951</v>
      </c>
      <c r="K53" s="321">
        <v>-7.7</v>
      </c>
      <c r="L53" s="322">
        <v>61882</v>
      </c>
      <c r="M53" s="323">
        <v>6.7</v>
      </c>
      <c r="N53" s="324">
        <v>-14.4</v>
      </c>
    </row>
    <row r="54" spans="1:14">
      <c r="A54" s="248"/>
      <c r="B54" s="244"/>
      <c r="C54" s="244"/>
      <c r="D54" s="244"/>
      <c r="E54" s="244"/>
      <c r="F54" s="244"/>
      <c r="G54" s="325"/>
      <c r="H54" s="326" t="s">
        <v>510</v>
      </c>
      <c r="I54" s="327">
        <v>1309562</v>
      </c>
      <c r="J54" s="328">
        <v>16373</v>
      </c>
      <c r="K54" s="329">
        <v>-42.9</v>
      </c>
      <c r="L54" s="330">
        <v>32175</v>
      </c>
      <c r="M54" s="331">
        <v>0</v>
      </c>
      <c r="N54" s="332">
        <v>-42.9</v>
      </c>
    </row>
    <row r="55" spans="1:14">
      <c r="A55" s="248"/>
      <c r="B55" s="244"/>
      <c r="C55" s="244"/>
      <c r="D55" s="244"/>
      <c r="E55" s="244"/>
      <c r="F55" s="244"/>
      <c r="G55" s="310" t="s">
        <v>512</v>
      </c>
      <c r="H55" s="311"/>
      <c r="I55" s="319">
        <v>4404998</v>
      </c>
      <c r="J55" s="320">
        <v>55642</v>
      </c>
      <c r="K55" s="321">
        <v>7.1</v>
      </c>
      <c r="L55" s="322">
        <v>47569</v>
      </c>
      <c r="M55" s="323">
        <v>-23.1</v>
      </c>
      <c r="N55" s="324">
        <v>30.2</v>
      </c>
    </row>
    <row r="56" spans="1:14">
      <c r="A56" s="248"/>
      <c r="B56" s="244"/>
      <c r="C56" s="244"/>
      <c r="D56" s="244"/>
      <c r="E56" s="244"/>
      <c r="F56" s="244"/>
      <c r="G56" s="325"/>
      <c r="H56" s="326" t="s">
        <v>510</v>
      </c>
      <c r="I56" s="327">
        <v>1126671</v>
      </c>
      <c r="J56" s="328">
        <v>14232</v>
      </c>
      <c r="K56" s="329">
        <v>-13.1</v>
      </c>
      <c r="L56" s="330">
        <v>26255</v>
      </c>
      <c r="M56" s="331">
        <v>-18.399999999999999</v>
      </c>
      <c r="N56" s="332">
        <v>5.3</v>
      </c>
    </row>
    <row r="57" spans="1:14">
      <c r="A57" s="248"/>
      <c r="B57" s="244"/>
      <c r="C57" s="244"/>
      <c r="D57" s="244"/>
      <c r="E57" s="244"/>
      <c r="F57" s="244"/>
      <c r="G57" s="310" t="s">
        <v>513</v>
      </c>
      <c r="H57" s="311"/>
      <c r="I57" s="319">
        <v>4666493</v>
      </c>
      <c r="J57" s="320">
        <v>58864</v>
      </c>
      <c r="K57" s="321">
        <v>5.8</v>
      </c>
      <c r="L57" s="322">
        <v>50880</v>
      </c>
      <c r="M57" s="323">
        <v>7</v>
      </c>
      <c r="N57" s="324">
        <v>-1.2</v>
      </c>
    </row>
    <row r="58" spans="1:14">
      <c r="A58" s="248"/>
      <c r="B58" s="244"/>
      <c r="C58" s="244"/>
      <c r="D58" s="244"/>
      <c r="E58" s="244"/>
      <c r="F58" s="244"/>
      <c r="G58" s="325"/>
      <c r="H58" s="326" t="s">
        <v>510</v>
      </c>
      <c r="I58" s="327">
        <v>1148255</v>
      </c>
      <c r="J58" s="328">
        <v>14484</v>
      </c>
      <c r="K58" s="329">
        <v>1.8</v>
      </c>
      <c r="L58" s="330">
        <v>26879</v>
      </c>
      <c r="M58" s="331">
        <v>2.4</v>
      </c>
      <c r="N58" s="332">
        <v>-0.6</v>
      </c>
    </row>
    <row r="59" spans="1:14">
      <c r="A59" s="248"/>
      <c r="B59" s="244"/>
      <c r="C59" s="244"/>
      <c r="D59" s="244"/>
      <c r="E59" s="244"/>
      <c r="F59" s="244"/>
      <c r="G59" s="310" t="s">
        <v>514</v>
      </c>
      <c r="H59" s="311"/>
      <c r="I59" s="319">
        <v>3851385</v>
      </c>
      <c r="J59" s="320">
        <v>48833</v>
      </c>
      <c r="K59" s="321">
        <v>-17</v>
      </c>
      <c r="L59" s="322">
        <v>63956</v>
      </c>
      <c r="M59" s="323">
        <v>25.7</v>
      </c>
      <c r="N59" s="324">
        <v>-42.7</v>
      </c>
    </row>
    <row r="60" spans="1:14">
      <c r="A60" s="248"/>
      <c r="B60" s="244"/>
      <c r="C60" s="244"/>
      <c r="D60" s="244"/>
      <c r="E60" s="244"/>
      <c r="F60" s="244"/>
      <c r="G60" s="325"/>
      <c r="H60" s="326" t="s">
        <v>510</v>
      </c>
      <c r="I60" s="333">
        <v>2057064</v>
      </c>
      <c r="J60" s="328">
        <v>26082</v>
      </c>
      <c r="K60" s="329">
        <v>80.099999999999994</v>
      </c>
      <c r="L60" s="330">
        <v>29239</v>
      </c>
      <c r="M60" s="331">
        <v>8.8000000000000007</v>
      </c>
      <c r="N60" s="332">
        <v>71.3</v>
      </c>
    </row>
    <row r="61" spans="1:14">
      <c r="A61" s="248"/>
      <c r="B61" s="244"/>
      <c r="C61" s="244"/>
      <c r="D61" s="244"/>
      <c r="E61" s="244"/>
      <c r="F61" s="244"/>
      <c r="G61" s="310" t="s">
        <v>515</v>
      </c>
      <c r="H61" s="334"/>
      <c r="I61" s="335">
        <v>4324009</v>
      </c>
      <c r="J61" s="336">
        <v>54311</v>
      </c>
      <c r="K61" s="337">
        <v>11.7</v>
      </c>
      <c r="L61" s="338">
        <v>56459</v>
      </c>
      <c r="M61" s="339">
        <v>6.6</v>
      </c>
      <c r="N61" s="324">
        <v>5.0999999999999996</v>
      </c>
    </row>
    <row r="62" spans="1:14">
      <c r="A62" s="248"/>
      <c r="B62" s="244"/>
      <c r="C62" s="244"/>
      <c r="D62" s="244"/>
      <c r="E62" s="244"/>
      <c r="F62" s="244"/>
      <c r="G62" s="325"/>
      <c r="H62" s="326" t="s">
        <v>510</v>
      </c>
      <c r="I62" s="327">
        <v>1591564</v>
      </c>
      <c r="J62" s="328">
        <v>19973</v>
      </c>
      <c r="K62" s="329">
        <v>7.9</v>
      </c>
      <c r="L62" s="330">
        <v>29348</v>
      </c>
      <c r="M62" s="331">
        <v>2.6</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G49" sqref="G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7.02</v>
      </c>
      <c r="G47" s="12">
        <v>7.78</v>
      </c>
      <c r="H47" s="12">
        <v>10.6</v>
      </c>
      <c r="I47" s="12">
        <v>13.03</v>
      </c>
      <c r="J47" s="13">
        <v>15.21</v>
      </c>
    </row>
    <row r="48" spans="2:10" ht="57.75" customHeight="1">
      <c r="B48" s="14"/>
      <c r="C48" s="1139" t="s">
        <v>4</v>
      </c>
      <c r="D48" s="1139"/>
      <c r="E48" s="1140"/>
      <c r="F48" s="15">
        <v>5.67</v>
      </c>
      <c r="G48" s="16">
        <v>5.39</v>
      </c>
      <c r="H48" s="16">
        <v>10.76</v>
      </c>
      <c r="I48" s="16">
        <v>6.85</v>
      </c>
      <c r="J48" s="17">
        <v>5.9</v>
      </c>
    </row>
    <row r="49" spans="2:10" ht="57.75" customHeight="1" thickBot="1">
      <c r="B49" s="18"/>
      <c r="C49" s="1141" t="s">
        <v>5</v>
      </c>
      <c r="D49" s="1141"/>
      <c r="E49" s="1142"/>
      <c r="F49" s="19">
        <v>2.09</v>
      </c>
      <c r="G49" s="20">
        <v>13.09</v>
      </c>
      <c r="H49" s="20">
        <v>8.33</v>
      </c>
      <c r="I49" s="20">
        <v>0.43</v>
      </c>
      <c r="J49" s="21">
        <v>1.1499999999999999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5.67</v>
      </c>
      <c r="G34" s="33">
        <v>5.36</v>
      </c>
      <c r="H34" s="33">
        <v>10.73</v>
      </c>
      <c r="I34" s="33">
        <v>6.83</v>
      </c>
      <c r="J34" s="34">
        <v>5.87</v>
      </c>
      <c r="K34" s="22"/>
      <c r="L34" s="22"/>
      <c r="M34" s="22"/>
      <c r="N34" s="22"/>
      <c r="O34" s="22"/>
      <c r="P34" s="22"/>
    </row>
    <row r="35" spans="1:16" ht="39" customHeight="1">
      <c r="A35" s="22"/>
      <c r="B35" s="35"/>
      <c r="C35" s="1143" t="s">
        <v>523</v>
      </c>
      <c r="D35" s="1144"/>
      <c r="E35" s="1145"/>
      <c r="F35" s="36">
        <v>0.59</v>
      </c>
      <c r="G35" s="37">
        <v>0.66</v>
      </c>
      <c r="H35" s="37">
        <v>0.62</v>
      </c>
      <c r="I35" s="37">
        <v>1.01</v>
      </c>
      <c r="J35" s="38">
        <v>1.69</v>
      </c>
      <c r="K35" s="22"/>
      <c r="L35" s="22"/>
      <c r="M35" s="22"/>
      <c r="N35" s="22"/>
      <c r="O35" s="22"/>
      <c r="P35" s="22"/>
    </row>
    <row r="36" spans="1:16" ht="39" customHeight="1">
      <c r="A36" s="22"/>
      <c r="B36" s="35"/>
      <c r="C36" s="1143" t="s">
        <v>524</v>
      </c>
      <c r="D36" s="1144"/>
      <c r="E36" s="1145"/>
      <c r="F36" s="36">
        <v>2.39</v>
      </c>
      <c r="G36" s="37">
        <v>2.21</v>
      </c>
      <c r="H36" s="37">
        <v>1.96</v>
      </c>
      <c r="I36" s="37">
        <v>1.53</v>
      </c>
      <c r="J36" s="38">
        <v>1.29</v>
      </c>
      <c r="K36" s="22"/>
      <c r="L36" s="22"/>
      <c r="M36" s="22"/>
      <c r="N36" s="22"/>
      <c r="O36" s="22"/>
      <c r="P36" s="22"/>
    </row>
    <row r="37" spans="1:16" ht="39" customHeight="1">
      <c r="A37" s="22"/>
      <c r="B37" s="35"/>
      <c r="C37" s="1143" t="s">
        <v>525</v>
      </c>
      <c r="D37" s="1144"/>
      <c r="E37" s="1145"/>
      <c r="F37" s="36">
        <v>0.14000000000000001</v>
      </c>
      <c r="G37" s="37">
        <v>0.21</v>
      </c>
      <c r="H37" s="37">
        <v>0.36</v>
      </c>
      <c r="I37" s="37">
        <v>0.1</v>
      </c>
      <c r="J37" s="38">
        <v>0.18</v>
      </c>
      <c r="K37" s="22"/>
      <c r="L37" s="22"/>
      <c r="M37" s="22"/>
      <c r="N37" s="22"/>
      <c r="O37" s="22"/>
      <c r="P37" s="22"/>
    </row>
    <row r="38" spans="1:16" ht="39" customHeight="1">
      <c r="A38" s="22"/>
      <c r="B38" s="35"/>
      <c r="C38" s="1143" t="s">
        <v>526</v>
      </c>
      <c r="D38" s="1144"/>
      <c r="E38" s="1145"/>
      <c r="F38" s="36">
        <v>0.08</v>
      </c>
      <c r="G38" s="37">
        <v>0.15</v>
      </c>
      <c r="H38" s="37">
        <v>0.1</v>
      </c>
      <c r="I38" s="37">
        <v>0.12</v>
      </c>
      <c r="J38" s="38">
        <v>0.12</v>
      </c>
      <c r="K38" s="22"/>
      <c r="L38" s="22"/>
      <c r="M38" s="22"/>
      <c r="N38" s="22"/>
      <c r="O38" s="22"/>
      <c r="P38" s="22"/>
    </row>
    <row r="39" spans="1:16" ht="39" customHeight="1">
      <c r="A39" s="22"/>
      <c r="B39" s="35"/>
      <c r="C39" s="1143" t="s">
        <v>527</v>
      </c>
      <c r="D39" s="1144"/>
      <c r="E39" s="1145"/>
      <c r="F39" s="36">
        <v>0</v>
      </c>
      <c r="G39" s="37">
        <v>0.03</v>
      </c>
      <c r="H39" s="37">
        <v>0.03</v>
      </c>
      <c r="I39" s="37">
        <v>0.02</v>
      </c>
      <c r="J39" s="38">
        <v>0.02</v>
      </c>
      <c r="K39" s="22"/>
      <c r="L39" s="22"/>
      <c r="M39" s="22"/>
      <c r="N39" s="22"/>
      <c r="O39" s="22"/>
      <c r="P39" s="22"/>
    </row>
    <row r="40" spans="1:16" ht="39" customHeight="1">
      <c r="A40" s="22"/>
      <c r="B40" s="35"/>
      <c r="C40" s="1143" t="s">
        <v>528</v>
      </c>
      <c r="D40" s="1144"/>
      <c r="E40" s="1145"/>
      <c r="F40" s="36">
        <v>0</v>
      </c>
      <c r="G40" s="37">
        <v>0.01</v>
      </c>
      <c r="H40" s="37">
        <v>0.01</v>
      </c>
      <c r="I40" s="37">
        <v>0.01</v>
      </c>
      <c r="J40" s="38">
        <v>0.02</v>
      </c>
      <c r="K40" s="22"/>
      <c r="L40" s="22"/>
      <c r="M40" s="22"/>
      <c r="N40" s="22"/>
      <c r="O40" s="22"/>
      <c r="P40" s="22"/>
    </row>
    <row r="41" spans="1:16" ht="39" customHeight="1">
      <c r="A41" s="22"/>
      <c r="B41" s="35"/>
      <c r="C41" s="1143" t="s">
        <v>529</v>
      </c>
      <c r="D41" s="1144"/>
      <c r="E41" s="1145"/>
      <c r="F41" s="36">
        <v>0.01</v>
      </c>
      <c r="G41" s="37">
        <v>0.02</v>
      </c>
      <c r="H41" s="37">
        <v>0.01</v>
      </c>
      <c r="I41" s="37">
        <v>0.01</v>
      </c>
      <c r="J41" s="38">
        <v>0.01</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0.05</v>
      </c>
      <c r="G43" s="42">
        <v>0.02</v>
      </c>
      <c r="H43" s="42">
        <v>0.01</v>
      </c>
      <c r="I43" s="42">
        <v>0.06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N48" sqref="N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2957</v>
      </c>
      <c r="L45" s="60">
        <v>2971</v>
      </c>
      <c r="M45" s="60">
        <v>2654</v>
      </c>
      <c r="N45" s="60">
        <v>2980</v>
      </c>
      <c r="O45" s="61">
        <v>2697</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v>33</v>
      </c>
      <c r="L47" s="64">
        <v>30</v>
      </c>
      <c r="M47" s="64">
        <v>30</v>
      </c>
      <c r="N47" s="64">
        <v>27</v>
      </c>
      <c r="O47" s="65">
        <v>23</v>
      </c>
      <c r="P47" s="48"/>
      <c r="Q47" s="48"/>
      <c r="R47" s="48"/>
      <c r="S47" s="48"/>
      <c r="T47" s="48"/>
      <c r="U47" s="48"/>
    </row>
    <row r="48" spans="1:21" ht="30.75" customHeight="1">
      <c r="A48" s="48"/>
      <c r="B48" s="1161"/>
      <c r="C48" s="1162"/>
      <c r="D48" s="62"/>
      <c r="E48" s="1153" t="s">
        <v>15</v>
      </c>
      <c r="F48" s="1153"/>
      <c r="G48" s="1153"/>
      <c r="H48" s="1153"/>
      <c r="I48" s="1153"/>
      <c r="J48" s="1154"/>
      <c r="K48" s="63">
        <v>1331</v>
      </c>
      <c r="L48" s="64">
        <v>1493</v>
      </c>
      <c r="M48" s="64">
        <v>1552</v>
      </c>
      <c r="N48" s="64">
        <v>1382</v>
      </c>
      <c r="O48" s="65">
        <v>1368</v>
      </c>
      <c r="P48" s="48"/>
      <c r="Q48" s="48"/>
      <c r="R48" s="48"/>
      <c r="S48" s="48"/>
      <c r="T48" s="48"/>
      <c r="U48" s="48"/>
    </row>
    <row r="49" spans="1:21" ht="30.75" customHeight="1">
      <c r="A49" s="48"/>
      <c r="B49" s="1161"/>
      <c r="C49" s="1162"/>
      <c r="D49" s="62"/>
      <c r="E49" s="1153" t="s">
        <v>16</v>
      </c>
      <c r="F49" s="1153"/>
      <c r="G49" s="1153"/>
      <c r="H49" s="1153"/>
      <c r="I49" s="1153"/>
      <c r="J49" s="1154"/>
      <c r="K49" s="63">
        <v>258</v>
      </c>
      <c r="L49" s="64">
        <v>208</v>
      </c>
      <c r="M49" s="64">
        <v>164</v>
      </c>
      <c r="N49" s="64">
        <v>135</v>
      </c>
      <c r="O49" s="65">
        <v>132</v>
      </c>
      <c r="P49" s="48"/>
      <c r="Q49" s="48"/>
      <c r="R49" s="48"/>
      <c r="S49" s="48"/>
      <c r="T49" s="48"/>
      <c r="U49" s="48"/>
    </row>
    <row r="50" spans="1:21" ht="30.75" customHeight="1">
      <c r="A50" s="48"/>
      <c r="B50" s="1161"/>
      <c r="C50" s="1162"/>
      <c r="D50" s="62"/>
      <c r="E50" s="1153" t="s">
        <v>17</v>
      </c>
      <c r="F50" s="1153"/>
      <c r="G50" s="1153"/>
      <c r="H50" s="1153"/>
      <c r="I50" s="1153"/>
      <c r="J50" s="1154"/>
      <c r="K50" s="63">
        <v>215</v>
      </c>
      <c r="L50" s="64">
        <v>204</v>
      </c>
      <c r="M50" s="64">
        <v>203</v>
      </c>
      <c r="N50" s="64">
        <v>190</v>
      </c>
      <c r="O50" s="65">
        <v>174</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2909</v>
      </c>
      <c r="L52" s="64">
        <v>3045</v>
      </c>
      <c r="M52" s="64">
        <v>2856</v>
      </c>
      <c r="N52" s="64">
        <v>2921</v>
      </c>
      <c r="O52" s="65">
        <v>3015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1885</v>
      </c>
      <c r="L53" s="69">
        <v>1861</v>
      </c>
      <c r="M53" s="69">
        <v>1747</v>
      </c>
      <c r="N53" s="69">
        <v>1793</v>
      </c>
      <c r="O53" s="70">
        <v>1379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2015-05-07T10:04:10Z</cp:lastPrinted>
  <dcterms:created xsi:type="dcterms:W3CDTF">2015-02-17T06:14:03Z</dcterms:created>
  <dcterms:modified xsi:type="dcterms:W3CDTF">2015-05-11T03:29:09Z</dcterms:modified>
  <cp:category/>
</cp:coreProperties>
</file>