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BW34" i="9"/>
  <c r="BW35" i="9" s="1"/>
  <c r="C34" i="9"/>
  <c r="BW36" i="9" l="1"/>
  <c r="BW37" i="9" s="1"/>
  <c r="BW38" i="9" s="1"/>
  <c r="BW39" i="9" s="1"/>
  <c r="BW40" i="9" s="1"/>
  <c r="BW41" i="9" s="1"/>
  <c r="BW42" i="9" s="1"/>
  <c r="BW43" i="9" s="1"/>
  <c r="CO34" i="9"/>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alcChain>
</file>

<file path=xl/sharedStrings.xml><?xml version="1.0" encoding="utf-8"?>
<sst xmlns="http://schemas.openxmlformats.org/spreadsheetml/2006/main" count="1014" uniqueCount="555">
  <si>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</si>
  <si>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</si>
  <si>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</si>
  <si>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</si>
  <si>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</si>
  <si>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</si>
  <si>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</si>
  <si>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</si>
  <si>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</si>
  <si>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</si>
  <si>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</si>
  <si>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</si>
  <si>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</si>
  <si>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</si>
  <si>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</si>
  <si>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</si>
  <si>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</si>
  <si>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</si>
  <si>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</si>
  <si>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</si>
  <si>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</si>
  <si>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</si>
  <si>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</si>
  <si>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</si>
  <si>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</si>
  <si>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</si>
  <si>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</si>
  <si>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</si>
  <si>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</si>
  <si>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</si>
  <si>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</si>
  <si>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</si>
  <si>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</si>
  <si>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</si>
  <si>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</si>
  <si>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</si>
  <si>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</si>
  <si>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</si>
  <si>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</si>
  <si>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</si>
  <si>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</si>
  <si>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</si>
  <si>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</si>
  <si>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</si>
  <si>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</si>
  <si>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</si>
  <si>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</si>
  <si>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</si>
  <si>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</si>
  <si>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</si>
  <si>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</si>
  <si>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</si>
  <si>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</si>
  <si>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</si>
  <si>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</si>
  <si>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</si>
  <si>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</si>
  <si>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</si>
  <si>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</si>
  <si>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</si>
  <si>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</si>
  <si>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</si>
  <si>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</si>
  <si>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</si>
  <si>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</si>
  <si>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</si>
  <si>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</si>
  <si>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</si>
  <si>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</si>
  <si>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</si>
  <si>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</si>
  <si>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</si>
  <si>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</si>
  <si>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</si>
  <si>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</si>
  <si>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</si>
  <si>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</si>
  <si>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</si>
  <si>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</si>
  <si>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</si>
  <si>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</si>
  <si>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</si>
  <si>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</si>
  <si>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</si>
  <si>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</si>
  <si>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</si>
  <si>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</si>
  <si>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</si>
  <si>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</si>
  <si>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</si>
  <si>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</si>
  <si>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</si>
  <si>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</si>
  <si>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</si>
  <si>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</si>
  <si>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</si>
  <si>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</si>
  <si>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</si>
  <si>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</si>
  <si>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</si>
  <si>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</si>
  <si>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</si>
  <si>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</si>
  <si>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</si>
  <si>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</si>
  <si>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</si>
  <si>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</si>
  <si>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</si>
  <si>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</si>
  <si>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</si>
  <si>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</si>
  <si>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</si>
  <si>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</si>
  <si>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</si>
  <si>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</si>
  <si>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</si>
  <si>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</si>
  <si>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</si>
  <si>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</si>
  <si>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</si>
  <si>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</si>
  <si>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</si>
  <si>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</si>
  <si>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</si>
  <si>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</si>
  <si>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</si>
  <si>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</si>
  <si>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</si>
  <si>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</si>
  <si>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</si>
  <si>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</si>
  <si>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</si>
  <si>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</si>
  <si>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</si>
  <si>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</si>
  <si>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</si>
  <si>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</si>
  <si>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</si>
  <si>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</si>
  <si>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</si>
  <si>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</si>
  <si>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</si>
  <si>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</si>
  <si>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</si>
  <si>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</si>
  <si>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</si>
  <si>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</si>
  <si>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</si>
  <si>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</si>
  <si>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</si>
  <si>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</si>
  <si>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</si>
  <si>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</si>
  <si>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</si>
  <si>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</si>
  <si>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</si>
  <si>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</si>
  <si>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</si>
  <si>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</si>
  <si>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</si>
  <si>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</si>
  <si>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</si>
  <si>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</si>
  <si>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</si>
  <si>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</si>
  <si>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</si>
  <si>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</si>
  <si>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</si>
  <si>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</si>
  <si>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</si>
  <si>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</si>
  <si>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</si>
  <si>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</si>
  <si>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</si>
  <si>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</si>
  <si>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</si>
  <si>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</si>
  <si>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</si>
  <si>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</si>
  <si>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</si>
  <si>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</si>
  <si>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</si>
  <si>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</si>
  <si>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</si>
  <si>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</si>
  <si>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</si>
  <si>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</si>
  <si>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</si>
  <si>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</si>
  <si>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</si>
  <si>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</si>
  <si>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</si>
  <si>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</si>
  <si>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</si>
  <si>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茨城県下妻市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</si>
  <si>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</si>
  <si>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</si>
  <si>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</si>
  <si>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</si>
  <si>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</si>
  <si>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</si>
  <si>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</si>
  <si>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</si>
  <si>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</si>
  <si>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</si>
  <si>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</si>
  <si>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</si>
  <si>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</si>
  <si>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</si>
  <si>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</si>
  <si>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</si>
  <si>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</si>
  <si>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</si>
  <si>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</si>
  <si>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</si>
  <si>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</si>
  <si>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</si>
  <si>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</si>
  <si>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</si>
  <si>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</si>
  <si>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</si>
  <si>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</si>
  <si>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</si>
  <si>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</si>
  <si>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</si>
  <si>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</si>
  <si>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</si>
  <si>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</si>
  <si>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</si>
  <si>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</si>
  <si>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</si>
  <si>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</si>
  <si>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</si>
  <si>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</si>
  <si>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</si>
  <si>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</si>
  <si>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</si>
  <si>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</si>
  <si>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</si>
  <si>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</si>
  <si>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</si>
  <si>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</si>
  <si>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</si>
  <si>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</si>
  <si>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</si>
  <si>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</si>
  <si>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</si>
  <si>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</si>
  <si>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</si>
  <si>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</si>
  <si>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</si>
  <si>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</si>
  <si>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</si>
  <si>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</si>
  <si>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</si>
  <si>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</si>
  <si>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</si>
  <si>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</si>
  <si>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</si>
  <si>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</si>
  <si>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</si>
  <si>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</si>
  <si>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</si>
  <si>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</si>
  <si>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</si>
  <si>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</si>
  <si>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</si>
  <si>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</si>
  <si>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</si>
  <si>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</si>
  <si>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</si>
  <si>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</si>
  <si>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</si>
  <si>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</si>
  <si>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</si>
  <si>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</si>
  <si>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</si>
  <si>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</si>
  <si>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</si>
  <si>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</si>
  <si>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</si>
  <si>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</si>
  <si>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</si>
  <si>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</si>
  <si>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</si>
  <si>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</si>
  <si>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</si>
  <si>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</si>
  <si>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</si>
  <si>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</si>
  <si>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</si>
  <si>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</si>
  <si>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</si>
  <si>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</si>
  <si>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</si>
  <si>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</si>
  <si>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</si>
  <si>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</si>
  <si>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</si>
  <si>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</si>
  <si>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</si>
  <si>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</si>
  <si>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</si>
  <si>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</si>
  <si>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</si>
  <si>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</si>
  <si>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</si>
  <si>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</si>
  <si>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</si>
  <si>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</si>
  <si>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</si>
  <si>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</si>
  <si>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</si>
  <si>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</si>
  <si>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</si>
  <si>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</si>
  <si>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</si>
  <si>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</si>
  <si>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</si>
  <si>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</si>
  <si>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</si>
  <si>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</si>
  <si>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</si>
  <si>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</si>
  <si>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</si>
  <si>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</si>
  <si>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</si>
  <si>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</si>
  <si>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</si>
  <si>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</si>
  <si>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</si>
  <si>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</si>
  <si>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</si>
  <si>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</si>
  <si>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</si>
  <si>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</si>
  <si>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</si>
  <si>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</si>
  <si>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</si>
  <si>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</si>
  <si>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</si>
  <si>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</si>
  <si>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</si>
  <si>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茨城県下妻市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</si>
  <si>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</si>
  <si>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</si>
  <si>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</si>
  <si>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</si>
  <si>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</si>
  <si>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</si>
  <si>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</si>
  <si>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</si>
  <si>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</si>
  <si>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</si>
  <si>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</si>
  <si>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</si>
  <si>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</si>
  <si>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</si>
  <si>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</si>
  <si>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</si>
  <si>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</si>
  <si>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</si>
  <si>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</si>
  <si>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</si>
  <si>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砂沼サンビーチ特別会計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</si>
  <si>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</si>
  <si>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</si>
  <si>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</si>
  <si>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</si>
  <si>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</si>
  <si>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</si>
  <si>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</si>
  <si>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</si>
  <si>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</si>
  <si>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</si>
  <si>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</si>
  <si>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</si>
  <si>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</si>
  <si>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</si>
  <si>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</si>
  <si>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</si>
  <si>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</si>
  <si>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</si>
  <si>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</si>
  <si>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</si>
  <si>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</si>
  <si>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</si>
  <si>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</si>
  <si>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</si>
  <si>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</si>
  <si>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</si>
  <si>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</si>
  <si>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</si>
  <si>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</si>
  <si>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</si>
  <si>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</si>
  <si>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</si>
  <si>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</si>
  <si>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</si>
  <si>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</si>
  <si>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</si>
  <si>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</si>
  <si>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</si>
  <si>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</si>
  <si>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</si>
  <si>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</si>
  <si>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</si>
  <si>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</si>
  <si>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</si>
  <si>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</si>
  <si>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</si>
  <si>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</si>
  <si>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</si>
  <si>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</si>
  <si>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</si>
  <si>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</si>
  <si>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</si>
  <si>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</si>
  <si>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</si>
  <si>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</si>
  <si>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</si>
  <si>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</si>
  <si>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</si>
  <si>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</si>
  <si>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</si>
  <si>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</si>
  <si>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</si>
  <si>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</si>
  <si>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</si>
  <si>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</si>
  <si>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</si>
  <si>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</si>
  <si>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</si>
  <si>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</si>
  <si>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</si>
  <si>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</si>
  <si>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</si>
  <si>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</si>
  <si>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</si>
  <si>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</si>
  <si>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</si>
  <si>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</si>
  <si>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</si>
  <si>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</si>
  <si>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</si>
  <si>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</si>
  <si>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</si>
  <si>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</si>
  <si>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</si>
  <si>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</si>
  <si>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</si>
  <si>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</si>
  <si>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</si>
  <si>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</si>
  <si>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</si>
  <si>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</si>
  <si>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</si>
  <si>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</si>
  <si>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</si>
  <si>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</si>
  <si>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</si>
  <si>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</si>
  <si>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</si>
  <si>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</si>
  <si>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</si>
  <si>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</si>
  <si>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</si>
  <si>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</si>
  <si>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</si>
  <si>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</si>
  <si>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</si>
  <si>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</si>
  <si>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</si>
  <si>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</si>
  <si>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</si>
  <si>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</si>
  <si>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</si>
  <si>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</si>
  <si>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</si>
  <si>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</si>
  <si>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</si>
  <si>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</si>
  <si>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</si>
  <si>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</si>
  <si>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</si>
  <si>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</si>
  <si>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</si>
  <si>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</si>
  <si>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</si>
  <si>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</si>
  <si>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</si>
  <si>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</si>
  <si>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</si>
  <si>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</si>
  <si>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</si>
  <si>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</si>
  <si>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</si>
  <si>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</si>
  <si>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</si>
  <si>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</si>
  <si>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</si>
  <si>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</si>
  <si>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</si>
  <si>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</si>
  <si>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</si>
  <si>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</si>
  <si>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</si>
  <si>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</si>
  <si>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</si>
  <si>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</si>
  <si>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</si>
  <si>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</si>
  <si>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</si>
  <si>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</si>
  <si>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</si>
  <si>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</si>
  <si>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</si>
  <si>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</si>
  <si>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</si>
  <si>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</si>
  <si>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</si>
  <si>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0.34</t>
  </si>
  <si>
    <t>一般会計</t>
  </si>
  <si>
    <t>水道事業会計</t>
  </si>
  <si>
    <t>国民健康保険特別会計（事業勘定）</t>
  </si>
  <si>
    <t>砂沼サンビーチ特別会計</t>
  </si>
  <si>
    <t>介護保険特別会計</t>
  </si>
  <si>
    <t>下水道事業特別会計</t>
  </si>
  <si>
    <t>後期高齢者医療特別会計</t>
  </si>
  <si>
    <t>介護サービス事業特別会計</t>
  </si>
  <si>
    <t>その他会計（赤字）</t>
  </si>
  <si>
    <t>その他会計（黒字）</t>
  </si>
  <si>
    <t>下妻市開発公社</t>
    <rPh sb="0" eb="3">
      <t>シモツマシ</t>
    </rPh>
    <rPh sb="3" eb="5">
      <t>カイハツ</t>
    </rPh>
    <rPh sb="5" eb="7">
      <t>コウシャ</t>
    </rPh>
    <phoneticPr fontId="24"/>
  </si>
  <si>
    <t>ふれあい下妻</t>
    <rPh sb="4" eb="6">
      <t>シモツマ</t>
    </rPh>
    <phoneticPr fontId="24"/>
  </si>
  <si>
    <t>○</t>
  </si>
  <si>
    <t>茨城県市町村総合事務組合　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</si>
  <si>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0" eb="3">
      <t>イバラキケン</t>
    </rPh>
    <rPh sb="3" eb="4">
      <t>シ</t>
    </rPh>
    <rPh sb="4" eb="6">
      <t>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</si>
  <si>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</si>
  <si>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</si>
  <si>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</si>
  <si>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4"/>
  </si>
  <si>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4"/>
  </si>
  <si>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0">
      <t>タタ</t>
    </rPh>
    <rPh sb="20" eb="22">
      <t>スイボウ</t>
    </rPh>
    <rPh sb="22" eb="23">
      <t>ジョ</t>
    </rPh>
    <rPh sb="23" eb="25">
      <t>ジギョウ</t>
    </rPh>
    <rPh sb="25" eb="27">
      <t>トクベツ</t>
    </rPh>
    <rPh sb="27" eb="29">
      <t>カイケイ</t>
    </rPh>
    <phoneticPr fontId="24"/>
  </si>
  <si>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4"/>
  </si>
  <si>
    <t>下妻地方広域事務組合　フィットネスパーク・きぬ</t>
    <rPh sb="0" eb="2">
      <t>シモツマ</t>
    </rPh>
    <rPh sb="2" eb="4">
      <t>チホウ</t>
    </rPh>
    <rPh sb="4" eb="6">
      <t>コウイキ</t>
    </rPh>
    <rPh sb="6" eb="8">
      <t>ジム</t>
    </rPh>
    <rPh sb="8" eb="10">
      <t>クミアイ</t>
    </rPh>
    <phoneticPr fontId="24"/>
  </si>
  <si>
    <t>下妻地方広域事務組合　城山公苑</t>
    <rPh sb="0" eb="2">
      <t>シモツマ</t>
    </rPh>
    <rPh sb="2" eb="4">
      <t>チホウ</t>
    </rPh>
    <rPh sb="4" eb="6">
      <t>コウイキ</t>
    </rPh>
    <rPh sb="6" eb="8">
      <t>ジム</t>
    </rPh>
    <rPh sb="8" eb="10">
      <t>クミアイ</t>
    </rPh>
    <rPh sb="11" eb="12">
      <t>シロ</t>
    </rPh>
    <rPh sb="12" eb="13">
      <t>ヤマ</t>
    </rPh>
    <rPh sb="13" eb="15">
      <t>コウエン</t>
    </rPh>
    <phoneticPr fontId="24"/>
  </si>
  <si>
    <t>下妻地方広域事務組合　クリーンポート・きぬ</t>
    <rPh sb="0" eb="2">
      <t>シモツマ</t>
    </rPh>
    <rPh sb="2" eb="4">
      <t>チホウ</t>
    </rPh>
    <rPh sb="4" eb="6">
      <t>コウイキ</t>
    </rPh>
    <rPh sb="6" eb="8">
      <t>ジム</t>
    </rPh>
    <rPh sb="8" eb="10">
      <t>クミアイ</t>
    </rPh>
    <phoneticPr fontId="24"/>
  </si>
  <si>
    <t>下妻地方広域事務組合　ヘキサホール・きぬ</t>
    <rPh sb="0" eb="2">
      <t>シモツマ</t>
    </rPh>
    <rPh sb="2" eb="4">
      <t>チホウ</t>
    </rPh>
    <rPh sb="4" eb="6">
      <t>コウイキ</t>
    </rPh>
    <rPh sb="6" eb="8">
      <t>ジム</t>
    </rPh>
    <rPh sb="8" eb="10">
      <t>クミアイ</t>
    </rPh>
    <phoneticPr fontId="24"/>
  </si>
  <si>
    <t>下妻地方広域事務組合　クリーンパーク・きぬ</t>
    <rPh sb="0" eb="2">
      <t>シモツマ</t>
    </rPh>
    <rPh sb="2" eb="4">
      <t>チホウ</t>
    </rPh>
    <rPh sb="4" eb="6">
      <t>コウイキ</t>
    </rPh>
    <rPh sb="6" eb="8">
      <t>ジム</t>
    </rPh>
    <rPh sb="8" eb="10">
      <t>クミアイ</t>
    </rPh>
    <phoneticPr fontId="24"/>
  </si>
  <si>
    <t>下妻地方広域事務組合　公共用地先行取得事業</t>
    <rPh sb="0" eb="2">
      <t>シモツマ</t>
    </rPh>
    <rPh sb="2" eb="4">
      <t>チホウ</t>
    </rPh>
    <rPh sb="4" eb="6">
      <t>コウイキ</t>
    </rPh>
    <rPh sb="6" eb="8">
      <t>ジム</t>
    </rPh>
    <rPh sb="8" eb="10">
      <t>クミアイ</t>
    </rPh>
    <rPh sb="11" eb="14">
      <t>コウキョウヨウ</t>
    </rPh>
    <rPh sb="14" eb="15">
      <t>チ</t>
    </rPh>
    <rPh sb="15" eb="17">
      <t>センコウ</t>
    </rPh>
    <rPh sb="17" eb="19">
      <t>シュトク</t>
    </rPh>
    <rPh sb="19" eb="21">
      <t>ジギョウ</t>
    </rPh>
    <phoneticPr fontId="24"/>
  </si>
  <si>
    <t>-</t>
    <phoneticPr fontId="2"/>
  </si>
  <si>
    <t>総収益
（歳入）</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</si>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</sst>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31914</c:v>
                </c:pt>
                <c:pt idx="1">
                  <c:v>29074</c:v>
                </c:pt>
                <c:pt idx="2">
                  <c:v>78792</c:v>
                </c:pt>
                <c:pt idx="3">
                  <c:v>43710</c:v>
                </c:pt>
                <c:pt idx="4">
                  <c:v>50507</c:v>
                </c:pt>
              </c:numCache>
            </c:numRef>
          </c:val>
          <c:smooth val="0"/>
        </c:ser>
        <c:dLbls>
          <c:showLegendKey val="0"/>
          <c:showVal val="0"/>
          <c:showCatName val="0"/>
          <c:showSerName val="0"/>
          <c:showPercent val="0"/>
          <c:showBubbleSize val="0"/>
        </c:dLbls>
        <c:marker val="1"/>
        <c:smooth val="0"/>
        <c:axId val="173348352"/>
        <c:axId val="173350272"/>
      </c:lineChart>
      <c:catAx>
        <c:axId val="173348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350272"/>
        <c:crosses val="autoZero"/>
        <c:auto val="1"/>
        <c:lblAlgn val="ctr"/>
        <c:lblOffset val="100"/>
        <c:tickLblSkip val="1"/>
        <c:tickMarkSkip val="1"/>
        <c:noMultiLvlLbl val="0"/>
      </c:catAx>
      <c:valAx>
        <c:axId val="1733502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34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4.95</c:v>
                </c:pt>
                <c:pt idx="1">
                  <c:v>8.9700000000000006</c:v>
                </c:pt>
                <c:pt idx="2">
                  <c:v>13.53</c:v>
                </c:pt>
                <c:pt idx="3">
                  <c:v>12.45</c:v>
                </c:pt>
                <c:pt idx="4">
                  <c:v>12.21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2.64</c:v>
                </c:pt>
                <c:pt idx="1">
                  <c:v>6.38</c:v>
                </c:pt>
                <c:pt idx="2">
                  <c:v>9.2899999999999991</c:v>
                </c:pt>
                <c:pt idx="3">
                  <c:v>13.24</c:v>
                </c:pt>
                <c:pt idx="4">
                  <c:v>15.52</c:v>
                </c:pt>
              </c:numCache>
            </c:numRef>
          </c:val>
        </c:ser>
        <c:dLbls>
          <c:showLegendKey val="0"/>
          <c:showVal val="0"/>
          <c:showCatName val="0"/>
          <c:showSerName val="0"/>
          <c:showPercent val="0"/>
          <c:showBubbleSize val="0"/>
        </c:dLbls>
        <c:gapWidth val="250"/>
        <c:overlap val="100"/>
        <c:axId val="189549184"/>
        <c:axId val="18955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-0.34</c:v>
                </c:pt>
                <c:pt idx="1">
                  <c:v>7.98</c:v>
                </c:pt>
                <c:pt idx="2">
                  <c:v>7.06</c:v>
                </c:pt>
                <c:pt idx="3">
                  <c:v>2.8</c:v>
                </c:pt>
                <c:pt idx="4">
                  <c:v>2.7</c:v>
                </c:pt>
              </c:numCache>
            </c:numRef>
          </c:val>
          <c:smooth val="0"/>
        </c:ser>
        <c:dLbls>
          <c:showLegendKey val="0"/>
          <c:showVal val="0"/>
          <c:showCatName val="0"/>
          <c:showSerName val="0"/>
          <c:showPercent val="0"/>
          <c:showBubbleSize val="0"/>
        </c:dLbls>
        <c:marker val="1"/>
        <c:smooth val="0"/>
        <c:axId val="189549184"/>
        <c:axId val="189551360"/>
      </c:lineChart>
      <c:catAx>
        <c:axId val="1895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551360"/>
        <c:crosses val="autoZero"/>
        <c:auto val="1"/>
        <c:lblAlgn val="ctr"/>
        <c:lblOffset val="100"/>
        <c:tickLblSkip val="1"/>
        <c:tickMarkSkip val="1"/>
        <c:noMultiLvlLbl val="0"/>
      </c:catAx>
      <c:valAx>
        <c:axId val="18955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0.19</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0.02</c:v>
                </c:pt>
                <c:pt idx="4">
                  <c:v>#N/A</c:v>
                </c:pt>
                <c:pt idx="5">
                  <c:v>0.03</c:v>
                </c:pt>
                <c:pt idx="6">
                  <c:v>#N/A</c:v>
                </c:pt>
                <c:pt idx="7">
                  <c:v>0.03</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0.04</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0.13</c:v>
                </c:pt>
                <c:pt idx="4">
                  <c:v>#N/A</c:v>
                </c:pt>
                <c:pt idx="5">
                  <c:v>0.05</c:v>
                </c:pt>
                <c:pt idx="6">
                  <c:v>#N/A</c:v>
                </c:pt>
                <c:pt idx="7">
                  <c:v>0.12</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0.68</c:v>
                </c:pt>
                <c:pt idx="2">
                  <c:v>#N/A</c:v>
                </c:pt>
                <c:pt idx="3">
                  <c:v>0.35</c:v>
                </c:pt>
                <c:pt idx="4">
                  <c:v>#N/A</c:v>
                </c:pt>
                <c:pt idx="5">
                  <c:v>0.1</c:v>
                </c:pt>
                <c:pt idx="6">
                  <c:v>#N/A</c:v>
                </c:pt>
                <c:pt idx="7">
                  <c:v>0.67</c:v>
                </c:pt>
                <c:pt idx="8">
                  <c:v>#N/A</c:v>
                </c:pt>
                <c:pt idx="9">
                  <c:v>0.61</c:v>
                </c:pt>
              </c:numCache>
            </c:numRef>
          </c:val>
        </c:ser>
        <c:ser>
          <c:idx val="6"/>
          <c:order val="6"/>
          <c:tx>
            <c:strRef>
              <c:f>データシート!$A$33</c:f>
              <c:strCache>
                <c:ptCount val="1"/>
                <c:pt idx="0">
                  <c:v>砂沼サンビーチ特別会計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0.18</c:v>
                </c:pt>
                <c:pt idx="2">
                  <c:v>#N/A</c:v>
                </c:pt>
                <c:pt idx="3">
                  <c:v>0.59</c:v>
                </c:pt>
                <c:pt idx="4">
                  <c:v>#N/A</c:v>
                </c:pt>
                <c:pt idx="5">
                  <c:v>0.8</c:v>
                </c:pt>
                <c:pt idx="6">
                  <c:v>#N/A</c:v>
                </c:pt>
                <c:pt idx="7">
                  <c:v>1.01</c:v>
                </c:pt>
                <c:pt idx="8">
                  <c:v>#N/A</c:v>
                </c:pt>
                <c:pt idx="9">
                  <c:v>1.17</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3.19</c:v>
                </c:pt>
                <c:pt idx="2">
                  <c:v>#N/A</c:v>
                </c:pt>
                <c:pt idx="3">
                  <c:v>4.92</c:v>
                </c:pt>
                <c:pt idx="4">
                  <c:v>#N/A</c:v>
                </c:pt>
                <c:pt idx="5">
                  <c:v>4.8</c:v>
                </c:pt>
                <c:pt idx="6">
                  <c:v>#N/A</c:v>
                </c:pt>
                <c:pt idx="7">
                  <c:v>4.62</c:v>
                </c:pt>
                <c:pt idx="8">
                  <c:v>#N/A</c:v>
                </c:pt>
                <c:pt idx="9">
                  <c:v>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c:v>
                </c:pt>
                <c:pt idx="2">
                  <c:v>#N/A</c:v>
                </c:pt>
                <c:pt idx="3">
                  <c:v>2.36</c:v>
                </c:pt>
                <c:pt idx="4">
                  <c:v>#N/A</c:v>
                </c:pt>
                <c:pt idx="5">
                  <c:v>3.06</c:v>
                </c:pt>
                <c:pt idx="6">
                  <c:v>#N/A</c:v>
                </c:pt>
                <c:pt idx="7">
                  <c:v>3.77</c:v>
                </c:pt>
                <c:pt idx="8">
                  <c:v>#N/A</c:v>
                </c:pt>
                <c:pt idx="9">
                  <c:v>4.21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4.7699999999999996</c:v>
                </c:pt>
                <c:pt idx="2">
                  <c:v>#N/A</c:v>
                </c:pt>
                <c:pt idx="3">
                  <c:v>8.3800000000000008</c:v>
                </c:pt>
                <c:pt idx="4">
                  <c:v>#N/A</c:v>
                </c:pt>
                <c:pt idx="5">
                  <c:v>12.73</c:v>
                </c:pt>
                <c:pt idx="6">
                  <c:v>#N/A</c:v>
                </c:pt>
                <c:pt idx="7">
                  <c:v>11.45</c:v>
                </c:pt>
                <c:pt idx="8">
                  <c:v>#N/A</c:v>
                </c:pt>
                <c:pt idx="9">
                  <c:v>11.03</c:v>
                </c:pt>
              </c:numCache>
            </c:numRef>
          </c:val>
        </c:ser>
        <c:dLbls>
          <c:showLegendKey val="0"/>
          <c:showVal val="0"/>
          <c:showCatName val="0"/>
          <c:showSerName val="0"/>
          <c:showPercent val="0"/>
          <c:showBubbleSize val="0"/>
        </c:dLbls>
        <c:gapWidth val="150"/>
        <c:overlap val="100"/>
        <c:axId val="189354752"/>
        <c:axId val="189356288"/>
      </c:barChart>
      <c:catAx>
        <c:axId val="1893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356288"/>
        <c:crosses val="autoZero"/>
        <c:auto val="1"/>
        <c:lblAlgn val="ctr"/>
        <c:lblOffset val="100"/>
        <c:tickLblSkip val="1"/>
        <c:tickMarkSkip val="1"/>
        <c:noMultiLvlLbl val="0"/>
      </c:catAx>
      <c:valAx>
        <c:axId val="18935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5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1331</c:v>
                </c:pt>
                <c:pt idx="5">
                  <c:v>1312</c:v>
                </c:pt>
                <c:pt idx="8">
                  <c:v>1273</c:v>
                </c:pt>
                <c:pt idx="11">
                  <c:v>1314</c:v>
                </c:pt>
                <c:pt idx="14">
                  <c:v>1341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58</c:v>
                </c:pt>
                <c:pt idx="3">
                  <c:v>53</c:v>
                </c:pt>
                <c:pt idx="6">
                  <c:v>50</c:v>
                </c:pt>
                <c:pt idx="9">
                  <c:v>46</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722</c:v>
                </c:pt>
                <c:pt idx="3">
                  <c:v>640</c:v>
                </c:pt>
                <c:pt idx="6">
                  <c:v>436</c:v>
                </c:pt>
                <c:pt idx="9">
                  <c:v>298</c:v>
                </c:pt>
                <c:pt idx="12">
                  <c:v>243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430</c:v>
                </c:pt>
                <c:pt idx="3">
                  <c:v>499</c:v>
                </c:pt>
                <c:pt idx="6">
                  <c:v>468</c:v>
                </c:pt>
                <c:pt idx="9">
                  <c:v>442</c:v>
                </c:pt>
                <c:pt idx="12">
                  <c:v>391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1645</c:v>
                </c:pt>
                <c:pt idx="3">
                  <c:v>1514</c:v>
                </c:pt>
                <c:pt idx="6">
                  <c:v>1582</c:v>
                </c:pt>
                <c:pt idx="9">
                  <c:v>1677</c:v>
                </c:pt>
                <c:pt idx="12">
                  <c:v>1739</c:v>
                </c:pt>
              </c:numCache>
            </c:numRef>
          </c:val>
        </c:ser>
        <c:dLbls>
          <c:showLegendKey val="0"/>
          <c:showVal val="0"/>
          <c:showCatName val="0"/>
          <c:showSerName val="0"/>
          <c:showPercent val="0"/>
          <c:showBubbleSize val="0"/>
        </c:dLbls>
        <c:gapWidth val="100"/>
        <c:overlap val="100"/>
        <c:axId val="188272640"/>
        <c:axId val="18827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1524</c:v>
                </c:pt>
                <c:pt idx="2">
                  <c:v>#N/A</c:v>
                </c:pt>
                <c:pt idx="3">
                  <c:v>#N/A</c:v>
                </c:pt>
                <c:pt idx="4">
                  <c:v>1394</c:v>
                </c:pt>
                <c:pt idx="5">
                  <c:v>#N/A</c:v>
                </c:pt>
                <c:pt idx="6">
                  <c:v>#N/A</c:v>
                </c:pt>
                <c:pt idx="7">
                  <c:v>1263</c:v>
                </c:pt>
                <c:pt idx="8">
                  <c:v>#N/A</c:v>
                </c:pt>
                <c:pt idx="9">
                  <c:v>#N/A</c:v>
                </c:pt>
                <c:pt idx="10">
                  <c:v>1149</c:v>
                </c:pt>
                <c:pt idx="11">
                  <c:v>#N/A</c:v>
                </c:pt>
                <c:pt idx="12">
                  <c:v>#N/A</c:v>
                </c:pt>
                <c:pt idx="13">
                  <c:v>1072</c:v>
                </c:pt>
                <c:pt idx="14">
                  <c:v>#N/A</c:v>
                </c:pt>
              </c:numCache>
            </c:numRef>
          </c:val>
          <c:smooth val="0"/>
        </c:ser>
        <c:dLbls>
          <c:showLegendKey val="0"/>
          <c:showVal val="0"/>
          <c:showCatName val="0"/>
          <c:showSerName val="0"/>
          <c:showPercent val="0"/>
          <c:showBubbleSize val="0"/>
        </c:dLbls>
        <c:marker val="1"/>
        <c:smooth val="0"/>
        <c:axId val="188272640"/>
        <c:axId val="188274560"/>
      </c:lineChart>
      <c:catAx>
        <c:axId val="18827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274560"/>
        <c:crosses val="autoZero"/>
        <c:auto val="1"/>
        <c:lblAlgn val="ctr"/>
        <c:lblOffset val="100"/>
        <c:tickLblSkip val="1"/>
        <c:tickMarkSkip val="1"/>
        <c:noMultiLvlLbl val="0"/>
      </c:catAx>
      <c:valAx>
        <c:axId val="18827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27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13862</c:v>
                </c:pt>
                <c:pt idx="5">
                  <c:v>14450</c:v>
                </c:pt>
                <c:pt idx="8">
                  <c:v>15886</c:v>
                </c:pt>
                <c:pt idx="11">
                  <c:v>16523</c:v>
                </c:pt>
                <c:pt idx="14">
                  <c:v>17083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258</c:v>
                </c:pt>
                <c:pt idx="5">
                  <c:v>350</c:v>
                </c:pt>
                <c:pt idx="8">
                  <c:v>957</c:v>
                </c:pt>
                <c:pt idx="11">
                  <c:v>1066</c:v>
                </c:pt>
                <c:pt idx="14">
                  <c:v>1127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1680</c:v>
                </c:pt>
                <c:pt idx="5">
                  <c:v>1939</c:v>
                </c:pt>
                <c:pt idx="8">
                  <c:v>1993</c:v>
                </c:pt>
                <c:pt idx="11">
                  <c:v>2608</c:v>
                </c:pt>
                <c:pt idx="14">
                  <c:v>3289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26</c:v>
                </c:pt>
                <c:pt idx="3">
                  <c:v>23</c:v>
                </c:pt>
                <c:pt idx="6">
                  <c:v>125</c:v>
                </c:pt>
                <c:pt idx="9">
                  <c:v>22</c:v>
                </c:pt>
                <c:pt idx="12">
                  <c:v>60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3714</c:v>
                </c:pt>
                <c:pt idx="3">
                  <c:v>3573</c:v>
                </c:pt>
                <c:pt idx="6">
                  <c:v>3860</c:v>
                </c:pt>
                <c:pt idx="9">
                  <c:v>3504</c:v>
                </c:pt>
                <c:pt idx="12">
                  <c:v>3403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1799</c:v>
                </c:pt>
                <c:pt idx="3">
                  <c:v>1202</c:v>
                </c:pt>
                <c:pt idx="6">
                  <c:v>773</c:v>
                </c:pt>
                <c:pt idx="9">
                  <c:v>503</c:v>
                </c:pt>
                <c:pt idx="12">
                  <c:v>323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4220</c:v>
                </c:pt>
                <c:pt idx="3">
                  <c:v>6258</c:v>
                </c:pt>
                <c:pt idx="6">
                  <c:v>6342</c:v>
                </c:pt>
                <c:pt idx="9">
                  <c:v>6634</c:v>
                </c:pt>
                <c:pt idx="12">
                  <c:v>6641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552</c:v>
                </c:pt>
                <c:pt idx="3">
                  <c:v>501</c:v>
                </c:pt>
                <c:pt idx="6">
                  <c:v>450</c:v>
                </c:pt>
                <c:pt idx="9">
                  <c:v>408</c:v>
                </c:pt>
                <c:pt idx="12">
                  <c:v>376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15609</c:v>
                </c:pt>
                <c:pt idx="3">
                  <c:v>16037</c:v>
                </c:pt>
                <c:pt idx="6">
                  <c:v>17604</c:v>
                </c:pt>
                <c:pt idx="9">
                  <c:v>17941</c:v>
                </c:pt>
                <c:pt idx="12">
                  <c:v>18107</c:v>
                </c:pt>
              </c:numCache>
            </c:numRef>
          </c:val>
        </c:ser>
        <c:dLbls>
          <c:showLegendKey val="0"/>
          <c:showVal val="0"/>
          <c:showCatName val="0"/>
          <c:showSerName val="0"/>
          <c:showPercent val="0"/>
          <c:showBubbleSize val="0"/>
        </c:dLbls>
        <c:gapWidth val="100"/>
        <c:overlap val="100"/>
        <c:axId val="188469248"/>
        <c:axId val="18847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10120</c:v>
                </c:pt>
                <c:pt idx="2">
                  <c:v>#N/A</c:v>
                </c:pt>
                <c:pt idx="3">
                  <c:v>#N/A</c:v>
                </c:pt>
                <c:pt idx="4">
                  <c:v>10854</c:v>
                </c:pt>
                <c:pt idx="5">
                  <c:v>#N/A</c:v>
                </c:pt>
                <c:pt idx="6">
                  <c:v>#N/A</c:v>
                </c:pt>
                <c:pt idx="7">
                  <c:v>10318</c:v>
                </c:pt>
                <c:pt idx="8">
                  <c:v>#N/A</c:v>
                </c:pt>
                <c:pt idx="9">
                  <c:v>#N/A</c:v>
                </c:pt>
                <c:pt idx="10">
                  <c:v>8814</c:v>
                </c:pt>
                <c:pt idx="11">
                  <c:v>#N/A</c:v>
                </c:pt>
                <c:pt idx="12">
                  <c:v>#N/A</c:v>
                </c:pt>
                <c:pt idx="13">
                  <c:v>7411</c:v>
                </c:pt>
                <c:pt idx="14">
                  <c:v>#N/A</c:v>
                </c:pt>
              </c:numCache>
            </c:numRef>
          </c:val>
          <c:smooth val="0"/>
        </c:ser>
        <c:dLbls>
          <c:showLegendKey val="0"/>
          <c:showVal val="0"/>
          <c:showCatName val="0"/>
          <c:showSerName val="0"/>
          <c:showPercent val="0"/>
          <c:showBubbleSize val="0"/>
        </c:dLbls>
        <c:marker val="1"/>
        <c:smooth val="0"/>
        <c:axId val="188469248"/>
        <c:axId val="188471168"/>
      </c:lineChart>
      <c:catAx>
        <c:axId val="18846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471168"/>
        <c:crosses val="autoZero"/>
        <c:auto val="1"/>
        <c:lblAlgn val="ctr"/>
        <c:lblOffset val="100"/>
        <c:tickLblSkip val="1"/>
        <c:tickMarkSkip val="1"/>
        <c:noMultiLvlLbl val="0"/>
      </c:catAx>
      <c:valAx>
        <c:axId val="18847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6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45,352
43,843
80.88
17,722,295
16,312,702
1,259,069
10,315,224
18,106,590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本市の財政力指数は類似団体を上回るものの、基幹産業がなく自主財源が乏しいことから、県平均を下回っている。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年度は標準財政収入額が増、標準財政需要額が減となったため単年度財政力指数が</a:t>
          </a:r>
          <a:r>
            <a:rPr kumimoji="1" lang="en-US" altLang="ja-JP" sz="1300">
              <a:latin typeface="ＭＳ Ｐゴシック"/>
            </a:rPr>
            <a:t>0.648</a:t>
          </a:r>
          <a:r>
            <a:rPr kumimoji="1" lang="ja-JP" altLang="en-US" sz="1300">
              <a:latin typeface="ＭＳ Ｐゴシック"/>
            </a:rPr>
            <a:t>と前年度（</a:t>
          </a:r>
          <a:r>
            <a:rPr kumimoji="1" lang="en-US" altLang="ja-JP" sz="1300">
              <a:latin typeface="ＭＳ Ｐゴシック"/>
            </a:rPr>
            <a:t>0.623)</a:t>
          </a:r>
          <a:r>
            <a:rPr kumimoji="1" lang="ja-JP" altLang="en-US" sz="1300">
              <a:latin typeface="ＭＳ Ｐゴシック"/>
            </a:rPr>
            <a:t>より増加し、平均すると増となった。</a:t>
          </a:r>
          <a:endParaRPr kumimoji="1" lang="en-US" altLang="ja-JP" sz="1300">
            <a:latin typeface="ＭＳ Ｐゴシック"/>
          </a:endParaRPr>
        </a:p>
        <a:p>
          <a:r>
            <a:rPr kumimoji="1" lang="ja-JP" altLang="en-US" sz="1300">
              <a:latin typeface="ＭＳ Ｐゴシック"/>
            </a:rPr>
            <a:t>今後も歳入の確保と徹底した歳出の削減に努め、財政基盤の強化を図る。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93435</xdr:rowOff>
    </xdr:to>
    <xdr:cxnSp macro="">
      <xdr:nvCxnSpPr>
        <xdr:cNvPr id="70" name="直線コネクタ 69"/>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93435</xdr:rowOff>
    </xdr:to>
    <xdr:cxnSp macro="">
      <xdr:nvCxnSpPr>
        <xdr:cNvPr id="73" name="直線コネクタ 72"/>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76200</xdr:rowOff>
    </xdr:to>
    <xdr:cxnSp macro="">
      <xdr:nvCxnSpPr>
        <xdr:cNvPr id="76" name="直線コネクタ 75"/>
        <xdr:cNvCxnSpPr/>
      </xdr:nvCxnSpPr>
      <xdr:spPr>
        <a:xfrm>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58965</xdr:rowOff>
    </xdr:to>
    <xdr:cxnSp macro="">
      <xdr:nvCxnSpPr>
        <xdr:cNvPr id="79" name="直線コネクタ 78"/>
        <xdr:cNvCxnSpPr/>
      </xdr:nvCxnSpPr>
      <xdr:spPr>
        <a:xfrm>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9" name="円/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3" name="円/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7" name="円/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8" name="テキスト ボックス 97"/>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本市は財政基盤が弱いことから財政が硬直化している。平成</a:t>
          </a:r>
          <a:r>
            <a:rPr kumimoji="1" lang="en-US" altLang="ja-JP" sz="1300">
              <a:latin typeface="ＭＳ Ｐゴシック"/>
            </a:rPr>
            <a:t>22</a:t>
          </a:r>
          <a:r>
            <a:rPr kumimoji="1" lang="ja-JP" altLang="en-US" sz="1300">
              <a:latin typeface="ＭＳ Ｐゴシック"/>
            </a:rPr>
            <a:t>年度をピークに徐々に悪化しており、その要因としては一部事務組合への負担金が年々減少している反面、学校教育施設整備や道路整備事業等で公債費が増加していることが挙げられる。合併算定特例期間終了後は臨時財政対策債や普通交付税が段階的に減少していくため、これに代わる財源の確保が急務となっており、当面は市税等の収納率の向上を図り一般財源を確保していく。今後は起債発行事業を厳選するなど、公債費負担の抑制を図っ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44196</xdr:rowOff>
    </xdr:to>
    <xdr:cxnSp macro="">
      <xdr:nvCxnSpPr>
        <xdr:cNvPr id="131" name="直線コネクタ 130"/>
        <xdr:cNvCxnSpPr/>
      </xdr:nvCxnSpPr>
      <xdr:spPr>
        <a:xfrm>
          <a:off x="4114800" y="109108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109474</xdr:rowOff>
    </xdr:to>
    <xdr:cxnSp macro="">
      <xdr:nvCxnSpPr>
        <xdr:cNvPr id="134" name="直線コネクタ 133"/>
        <xdr:cNvCxnSpPr/>
      </xdr:nvCxnSpPr>
      <xdr:spPr>
        <a:xfrm>
          <a:off x="3225800" y="108143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136144</xdr:rowOff>
    </xdr:from>
    <xdr:to>
      <xdr:col>4</xdr:col>
      <xdr:colOff>482600</xdr:colOff>
      <xdr:row>63</xdr:row>
      <xdr:rowOff>12954</xdr:rowOff>
    </xdr:to>
    <xdr:cxnSp macro="">
      <xdr:nvCxnSpPr>
        <xdr:cNvPr id="137" name="直線コネクタ 136"/>
        <xdr:cNvCxnSpPr/>
      </xdr:nvCxnSpPr>
      <xdr:spPr>
        <a:xfrm>
          <a:off x="2336800" y="10766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66</xdr:row>
      <xdr:rowOff>145288</xdr:rowOff>
    </xdr:to>
    <xdr:cxnSp macro="">
      <xdr:nvCxnSpPr>
        <xdr:cNvPr id="140" name="直線コネクタ 139"/>
        <xdr:cNvCxnSpPr/>
      </xdr:nvCxnSpPr>
      <xdr:spPr>
        <a:xfrm flipV="1">
          <a:off x="1447800" y="10766044"/>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50" name="円/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52" name="円/楕円 151"/>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53" name="テキスト ボックス 152"/>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133604</xdr:rowOff>
    </xdr:from>
    <xdr:to>
      <xdr:col>4</xdr:col>
      <xdr:colOff>533400</xdr:colOff>
      <xdr:row>63</xdr:row>
      <xdr:rowOff>63754</xdr:rowOff>
    </xdr:to>
    <xdr:sp macro="" textlink="">
      <xdr:nvSpPr>
        <xdr:cNvPr id="154" name="円/楕円 153"/>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48531</xdr:rowOff>
    </xdr:from>
    <xdr:ext cx="762000" cy="259045"/>
    <xdr:sp macro="" textlink="">
      <xdr:nvSpPr>
        <xdr:cNvPr id="155" name="テキスト ボックス 154"/>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85344</xdr:rowOff>
    </xdr:from>
    <xdr:to>
      <xdr:col>3</xdr:col>
      <xdr:colOff>330200</xdr:colOff>
      <xdr:row>63</xdr:row>
      <xdr:rowOff>15494</xdr:rowOff>
    </xdr:to>
    <xdr:sp macro="" textlink="">
      <xdr:nvSpPr>
        <xdr:cNvPr id="156" name="円/楕円 155"/>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271</xdr:rowOff>
    </xdr:from>
    <xdr:ext cx="762000" cy="259045"/>
    <xdr:sp macro="" textlink="">
      <xdr:nvSpPr>
        <xdr:cNvPr id="157" name="テキスト ボックス 156"/>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94488</xdr:rowOff>
    </xdr:from>
    <xdr:to>
      <xdr:col>2</xdr:col>
      <xdr:colOff>127000</xdr:colOff>
      <xdr:row>67</xdr:row>
      <xdr:rowOff>24638</xdr:rowOff>
    </xdr:to>
    <xdr:sp macro="" textlink="">
      <xdr:nvSpPr>
        <xdr:cNvPr id="158" name="円/楕円 157"/>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9415</xdr:rowOff>
    </xdr:from>
    <xdr:ext cx="762000" cy="259045"/>
    <xdr:sp macro="" textlink="">
      <xdr:nvSpPr>
        <xdr:cNvPr id="159" name="テキスト ボックス 158"/>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類似団体の平均を大きく下回っている。その要因の一つが、ごみ処理施設や消防に係る業務を一部事務組合で広域的に行っていることが挙げられる。</a:t>
          </a:r>
          <a:endParaRPr kumimoji="1" lang="en-US" altLang="ja-JP" sz="1300">
            <a:latin typeface="ＭＳ Ｐゴシック"/>
          </a:endParaRPr>
        </a:p>
        <a:p>
          <a:r>
            <a:rPr kumimoji="1" lang="ja-JP" altLang="en-US" sz="1300">
              <a:latin typeface="ＭＳ Ｐゴシック"/>
            </a:rPr>
            <a:t>厳しい財政運営のなかで経費の削減に努めており、今後も健全な財政運営を維持していくために事務事業評価を行い、さらに歳出を抑制していく。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79133</xdr:rowOff>
    </xdr:from>
    <xdr:to>
      <xdr:col>7</xdr:col>
      <xdr:colOff>152400</xdr:colOff>
      <xdr:row>80</xdr:row>
      <xdr:rowOff>80054</xdr:rowOff>
    </xdr:to>
    <xdr:cxnSp macro="">
      <xdr:nvCxnSpPr>
        <xdr:cNvPr id="194" name="直線コネクタ 193"/>
        <xdr:cNvCxnSpPr/>
      </xdr:nvCxnSpPr>
      <xdr:spPr>
        <a:xfrm flipV="1">
          <a:off x="4114800" y="13795133"/>
          <a:ext cx="8382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80054</xdr:rowOff>
    </xdr:from>
    <xdr:to>
      <xdr:col>6</xdr:col>
      <xdr:colOff>0</xdr:colOff>
      <xdr:row>80</xdr:row>
      <xdr:rowOff>98208</xdr:rowOff>
    </xdr:to>
    <xdr:cxnSp macro="">
      <xdr:nvCxnSpPr>
        <xdr:cNvPr id="197" name="直線コネクタ 196"/>
        <xdr:cNvCxnSpPr/>
      </xdr:nvCxnSpPr>
      <xdr:spPr>
        <a:xfrm flipV="1">
          <a:off x="3225800" y="13796054"/>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70317</xdr:rowOff>
    </xdr:from>
    <xdr:to>
      <xdr:col>4</xdr:col>
      <xdr:colOff>482600</xdr:colOff>
      <xdr:row>80</xdr:row>
      <xdr:rowOff>98208</xdr:rowOff>
    </xdr:to>
    <xdr:cxnSp macro="">
      <xdr:nvCxnSpPr>
        <xdr:cNvPr id="200" name="直線コネクタ 199"/>
        <xdr:cNvCxnSpPr/>
      </xdr:nvCxnSpPr>
      <xdr:spPr>
        <a:xfrm>
          <a:off x="2336800" y="13786317"/>
          <a:ext cx="889000" cy="2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70317</xdr:rowOff>
    </xdr:from>
    <xdr:to>
      <xdr:col>3</xdr:col>
      <xdr:colOff>279400</xdr:colOff>
      <xdr:row>80</xdr:row>
      <xdr:rowOff>81976</xdr:rowOff>
    </xdr:to>
    <xdr:cxnSp macro="">
      <xdr:nvCxnSpPr>
        <xdr:cNvPr id="203" name="直線コネクタ 202"/>
        <xdr:cNvCxnSpPr/>
      </xdr:nvCxnSpPr>
      <xdr:spPr>
        <a:xfrm flipV="1">
          <a:off x="1447800" y="13786317"/>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28333</xdr:rowOff>
    </xdr:from>
    <xdr:to>
      <xdr:col>7</xdr:col>
      <xdr:colOff>203200</xdr:colOff>
      <xdr:row>80</xdr:row>
      <xdr:rowOff>129933</xdr:rowOff>
    </xdr:to>
    <xdr:sp macro="" textlink="">
      <xdr:nvSpPr>
        <xdr:cNvPr id="213" name="円/楕円 212"/>
        <xdr:cNvSpPr/>
      </xdr:nvSpPr>
      <xdr:spPr>
        <a:xfrm>
          <a:off x="4902200" y="137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121060</xdr:rowOff>
    </xdr:from>
    <xdr:ext cx="762000" cy="259045"/>
    <xdr:sp macro="" textlink="">
      <xdr:nvSpPr>
        <xdr:cNvPr id="214" name="人件費・物件費等の状況該当値テキスト"/>
        <xdr:cNvSpPr txBox="1"/>
      </xdr:nvSpPr>
      <xdr:spPr>
        <a:xfrm>
          <a:off x="5041900" y="1366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29254</xdr:rowOff>
    </xdr:from>
    <xdr:to>
      <xdr:col>6</xdr:col>
      <xdr:colOff>50800</xdr:colOff>
      <xdr:row>80</xdr:row>
      <xdr:rowOff>130854</xdr:rowOff>
    </xdr:to>
    <xdr:sp macro="" textlink="">
      <xdr:nvSpPr>
        <xdr:cNvPr id="215" name="円/楕円 214"/>
        <xdr:cNvSpPr/>
      </xdr:nvSpPr>
      <xdr:spPr>
        <a:xfrm>
          <a:off x="4064000" y="137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141031</xdr:rowOff>
    </xdr:from>
    <xdr:ext cx="736600" cy="259045"/>
    <xdr:sp macro="" textlink="">
      <xdr:nvSpPr>
        <xdr:cNvPr id="216" name="テキスト ボックス 215"/>
        <xdr:cNvSpPr txBox="1"/>
      </xdr:nvSpPr>
      <xdr:spPr>
        <a:xfrm>
          <a:off x="3733800" y="1351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47408</xdr:rowOff>
    </xdr:from>
    <xdr:to>
      <xdr:col>4</xdr:col>
      <xdr:colOff>533400</xdr:colOff>
      <xdr:row>80</xdr:row>
      <xdr:rowOff>149008</xdr:rowOff>
    </xdr:to>
    <xdr:sp macro="" textlink="">
      <xdr:nvSpPr>
        <xdr:cNvPr id="217" name="円/楕円 216"/>
        <xdr:cNvSpPr/>
      </xdr:nvSpPr>
      <xdr:spPr>
        <a:xfrm>
          <a:off x="3175000" y="137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159185</xdr:rowOff>
    </xdr:from>
    <xdr:ext cx="762000" cy="259045"/>
    <xdr:sp macro="" textlink="">
      <xdr:nvSpPr>
        <xdr:cNvPr id="218" name="テキスト ボックス 217"/>
        <xdr:cNvSpPr txBox="1"/>
      </xdr:nvSpPr>
      <xdr:spPr>
        <a:xfrm>
          <a:off x="2844800" y="135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19517</xdr:rowOff>
    </xdr:from>
    <xdr:to>
      <xdr:col>3</xdr:col>
      <xdr:colOff>330200</xdr:colOff>
      <xdr:row>80</xdr:row>
      <xdr:rowOff>121117</xdr:rowOff>
    </xdr:to>
    <xdr:sp macro="" textlink="">
      <xdr:nvSpPr>
        <xdr:cNvPr id="219" name="円/楕円 218"/>
        <xdr:cNvSpPr/>
      </xdr:nvSpPr>
      <xdr:spPr>
        <a:xfrm>
          <a:off x="2286000" y="137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131294</xdr:rowOff>
    </xdr:from>
    <xdr:ext cx="762000" cy="259045"/>
    <xdr:sp macro="" textlink="">
      <xdr:nvSpPr>
        <xdr:cNvPr id="220" name="テキスト ボックス 219"/>
        <xdr:cNvSpPr txBox="1"/>
      </xdr:nvSpPr>
      <xdr:spPr>
        <a:xfrm>
          <a:off x="1955800" y="1350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31176</xdr:rowOff>
    </xdr:from>
    <xdr:to>
      <xdr:col>2</xdr:col>
      <xdr:colOff>127000</xdr:colOff>
      <xdr:row>80</xdr:row>
      <xdr:rowOff>132776</xdr:rowOff>
    </xdr:to>
    <xdr:sp macro="" textlink="">
      <xdr:nvSpPr>
        <xdr:cNvPr id="221" name="円/楕円 220"/>
        <xdr:cNvSpPr/>
      </xdr:nvSpPr>
      <xdr:spPr>
        <a:xfrm>
          <a:off x="1397000" y="137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142953</xdr:rowOff>
    </xdr:from>
    <xdr:ext cx="762000" cy="259045"/>
    <xdr:sp macro="" textlink="">
      <xdr:nvSpPr>
        <xdr:cNvPr id="222" name="テキスト ボックス 221"/>
        <xdr:cNvSpPr txBox="1"/>
      </xdr:nvSpPr>
      <xdr:spPr>
        <a:xfrm>
          <a:off x="1066800" y="135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前年度の</a:t>
          </a:r>
          <a:r>
            <a:rPr kumimoji="1" lang="en-US" altLang="ja-JP" sz="1300">
              <a:latin typeface="ＭＳ Ｐゴシック"/>
            </a:rPr>
            <a:t>104.8%</a:t>
          </a:r>
          <a:r>
            <a:rPr kumimoji="1" lang="ja-JP" altLang="en-US" sz="1300">
              <a:latin typeface="ＭＳ Ｐゴシック"/>
            </a:rPr>
            <a:t>から</a:t>
          </a:r>
          <a:r>
            <a:rPr kumimoji="1" lang="en-US" altLang="ja-JP" sz="1300">
              <a:latin typeface="ＭＳ Ｐゴシック"/>
            </a:rPr>
            <a:t>97.9%</a:t>
          </a:r>
          <a:r>
            <a:rPr kumimoji="1" lang="ja-JP" altLang="en-US" sz="1300">
              <a:latin typeface="ＭＳ Ｐゴシック"/>
            </a:rPr>
            <a:t>と低下している。これは平成</a:t>
          </a:r>
          <a:r>
            <a:rPr kumimoji="1" lang="en-US" altLang="ja-JP" sz="1300">
              <a:latin typeface="ＭＳ Ｐゴシック"/>
            </a:rPr>
            <a:t>23</a:t>
          </a:r>
          <a:r>
            <a:rPr kumimoji="1" lang="ja-JP" altLang="en-US" sz="1300">
              <a:latin typeface="ＭＳ Ｐゴシック"/>
            </a:rPr>
            <a:t>年度から時限的な給与改定特例法により国家公務員の給与が下がっていたことが要因となり、相対的に本市のラスパイレス指数が上昇していたことによる。平成</a:t>
          </a:r>
          <a:r>
            <a:rPr kumimoji="1" lang="en-US" altLang="ja-JP" sz="1300">
              <a:latin typeface="ＭＳ Ｐゴシック"/>
            </a:rPr>
            <a:t>18</a:t>
          </a:r>
          <a:r>
            <a:rPr kumimoji="1" lang="ja-JP" altLang="en-US" sz="1300">
              <a:latin typeface="ＭＳ Ｐゴシック"/>
            </a:rPr>
            <a:t>年度からは国家公務員の給与構造改革を踏まえ、国に準じた給与構造の見直しを行ってきたが、今後も見直しを随時行い、人事評価制度の実施などにより給与水準の適正化に努める。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77712</xdr:rowOff>
    </xdr:from>
    <xdr:to>
      <xdr:col>24</xdr:col>
      <xdr:colOff>558800</xdr:colOff>
      <xdr:row>90</xdr:row>
      <xdr:rowOff>13305</xdr:rowOff>
    </xdr:to>
    <xdr:cxnSp macro="">
      <xdr:nvCxnSpPr>
        <xdr:cNvPr id="258" name="直線コネクタ 257"/>
        <xdr:cNvCxnSpPr/>
      </xdr:nvCxnSpPr>
      <xdr:spPr>
        <a:xfrm flipV="1">
          <a:off x="16179800" y="14650962"/>
          <a:ext cx="8382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9"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13305</xdr:rowOff>
    </xdr:from>
    <xdr:to>
      <xdr:col>23</xdr:col>
      <xdr:colOff>406400</xdr:colOff>
      <xdr:row>90</xdr:row>
      <xdr:rowOff>24795</xdr:rowOff>
    </xdr:to>
    <xdr:cxnSp macro="">
      <xdr:nvCxnSpPr>
        <xdr:cNvPr id="261" name="直線コネクタ 260"/>
        <xdr:cNvCxnSpPr/>
      </xdr:nvCxnSpPr>
      <xdr:spPr>
        <a:xfrm flipV="1">
          <a:off x="15290800" y="154438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74282</xdr:rowOff>
    </xdr:from>
    <xdr:ext cx="736600" cy="259045"/>
    <xdr:sp macro="" textlink="">
      <xdr:nvSpPr>
        <xdr:cNvPr id="263" name="テキスト ボックス 262"/>
        <xdr:cNvSpPr txBox="1"/>
      </xdr:nvSpPr>
      <xdr:spPr>
        <a:xfrm>
          <a:off x="15798800" y="1516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90</xdr:row>
      <xdr:rowOff>24795</xdr:rowOff>
    </xdr:to>
    <xdr:cxnSp macro="">
      <xdr:nvCxnSpPr>
        <xdr:cNvPr id="264" name="直線コネクタ 263"/>
        <xdr:cNvCxnSpPr/>
      </xdr:nvCxnSpPr>
      <xdr:spPr>
        <a:xfrm>
          <a:off x="14401800" y="14547548"/>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6" name="テキスト ボックス 265"/>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84</xdr:row>
      <xdr:rowOff>145748</xdr:rowOff>
    </xdr:to>
    <xdr:cxnSp macro="">
      <xdr:nvCxnSpPr>
        <xdr:cNvPr id="267" name="直線コネクタ 266"/>
        <xdr:cNvCxnSpPr/>
      </xdr:nvCxnSpPr>
      <xdr:spPr>
        <a:xfrm>
          <a:off x="13512800" y="145245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7" name="円/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8"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133955</xdr:rowOff>
    </xdr:from>
    <xdr:to>
      <xdr:col>23</xdr:col>
      <xdr:colOff>457200</xdr:colOff>
      <xdr:row>90</xdr:row>
      <xdr:rowOff>64105</xdr:rowOff>
    </xdr:to>
    <xdr:sp macro="" textlink="">
      <xdr:nvSpPr>
        <xdr:cNvPr id="279" name="円/楕円 278"/>
        <xdr:cNvSpPr/>
      </xdr:nvSpPr>
      <xdr:spPr>
        <a:xfrm>
          <a:off x="16129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80" name="テキスト ボックス 279"/>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81" name="円/楕円 280"/>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82" name="テキスト ボックス 281"/>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3" name="円/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4" name="テキスト ボックス 283"/>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5" name="円/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6" name="テキスト ボックス 28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ごみ処理や消防に係る業務を一部事務組合で行っていることや、職員の新規採用を控えてきたこともあって、類似団体平均を大きく下回っている。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月時点で普通会計部門における職員数は</a:t>
          </a:r>
          <a:r>
            <a:rPr kumimoji="1" lang="en-US" altLang="ja-JP" sz="1300">
              <a:latin typeface="ＭＳ Ｐゴシック"/>
            </a:rPr>
            <a:t>272</a:t>
          </a:r>
          <a:r>
            <a:rPr kumimoji="1" lang="ja-JP" altLang="en-US" sz="1300">
              <a:latin typeface="ＭＳ Ｐゴシック"/>
            </a:rPr>
            <a:t>人であり、前年度より</a:t>
          </a:r>
          <a:r>
            <a:rPr kumimoji="1" lang="en-US" altLang="ja-JP" sz="1300">
              <a:latin typeface="ＭＳ Ｐゴシック"/>
            </a:rPr>
            <a:t>2</a:t>
          </a:r>
          <a:r>
            <a:rPr kumimoji="1" lang="ja-JP" altLang="en-US" sz="1300">
              <a:latin typeface="ＭＳ Ｐゴシック"/>
            </a:rPr>
            <a:t>人減となっている。今後も行政サービスの質を低下させることなく、事務事業の見直しを図りながら、職員数の管理と資質の向上に努める。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79216</xdr:rowOff>
    </xdr:to>
    <xdr:cxnSp macro="">
      <xdr:nvCxnSpPr>
        <xdr:cNvPr id="325" name="直線コネクタ 324"/>
        <xdr:cNvCxnSpPr/>
      </xdr:nvCxnSpPr>
      <xdr:spPr>
        <a:xfrm flipV="1">
          <a:off x="16179800" y="10191750"/>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79216</xdr:rowOff>
    </xdr:from>
    <xdr:to>
      <xdr:col>23</xdr:col>
      <xdr:colOff>406400</xdr:colOff>
      <xdr:row>59</xdr:row>
      <xdr:rowOff>101838</xdr:rowOff>
    </xdr:to>
    <xdr:cxnSp macro="">
      <xdr:nvCxnSpPr>
        <xdr:cNvPr id="328" name="直線コネクタ 327"/>
        <xdr:cNvCxnSpPr/>
      </xdr:nvCxnSpPr>
      <xdr:spPr>
        <a:xfrm flipV="1">
          <a:off x="15290800" y="10194766"/>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101838</xdr:rowOff>
    </xdr:from>
    <xdr:to>
      <xdr:col>22</xdr:col>
      <xdr:colOff>203200</xdr:colOff>
      <xdr:row>59</xdr:row>
      <xdr:rowOff>136525</xdr:rowOff>
    </xdr:to>
    <xdr:cxnSp macro="">
      <xdr:nvCxnSpPr>
        <xdr:cNvPr id="331" name="直線コネクタ 330"/>
        <xdr:cNvCxnSpPr/>
      </xdr:nvCxnSpPr>
      <xdr:spPr>
        <a:xfrm flipV="1">
          <a:off x="14401800" y="1021738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136525</xdr:rowOff>
    </xdr:from>
    <xdr:to>
      <xdr:col>21</xdr:col>
      <xdr:colOff>0</xdr:colOff>
      <xdr:row>59</xdr:row>
      <xdr:rowOff>147082</xdr:rowOff>
    </xdr:to>
    <xdr:cxnSp macro="">
      <xdr:nvCxnSpPr>
        <xdr:cNvPr id="334" name="直線コネクタ 333"/>
        <xdr:cNvCxnSpPr/>
      </xdr:nvCxnSpPr>
      <xdr:spPr>
        <a:xfrm flipV="1">
          <a:off x="13512800" y="10252075"/>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44" name="円/楕円 343"/>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45"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28416</xdr:rowOff>
    </xdr:from>
    <xdr:to>
      <xdr:col>23</xdr:col>
      <xdr:colOff>457200</xdr:colOff>
      <xdr:row>59</xdr:row>
      <xdr:rowOff>130016</xdr:rowOff>
    </xdr:to>
    <xdr:sp macro="" textlink="">
      <xdr:nvSpPr>
        <xdr:cNvPr id="346" name="円/楕円 345"/>
        <xdr:cNvSpPr/>
      </xdr:nvSpPr>
      <xdr:spPr>
        <a:xfrm>
          <a:off x="16129000" y="101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140193</xdr:rowOff>
    </xdr:from>
    <xdr:ext cx="736600" cy="259045"/>
    <xdr:sp macro="" textlink="">
      <xdr:nvSpPr>
        <xdr:cNvPr id="347" name="テキスト ボックス 346"/>
        <xdr:cNvSpPr txBox="1"/>
      </xdr:nvSpPr>
      <xdr:spPr>
        <a:xfrm>
          <a:off x="15798800" y="991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51038</xdr:rowOff>
    </xdr:from>
    <xdr:to>
      <xdr:col>22</xdr:col>
      <xdr:colOff>254000</xdr:colOff>
      <xdr:row>59</xdr:row>
      <xdr:rowOff>152638</xdr:rowOff>
    </xdr:to>
    <xdr:sp macro="" textlink="">
      <xdr:nvSpPr>
        <xdr:cNvPr id="348" name="円/楕円 347"/>
        <xdr:cNvSpPr/>
      </xdr:nvSpPr>
      <xdr:spPr>
        <a:xfrm>
          <a:off x="15240000" y="101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162815</xdr:rowOff>
    </xdr:from>
    <xdr:ext cx="762000" cy="259045"/>
    <xdr:sp macro="" textlink="">
      <xdr:nvSpPr>
        <xdr:cNvPr id="349" name="テキスト ボックス 348"/>
        <xdr:cNvSpPr txBox="1"/>
      </xdr:nvSpPr>
      <xdr:spPr>
        <a:xfrm>
          <a:off x="14909800" y="993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85725</xdr:rowOff>
    </xdr:from>
    <xdr:to>
      <xdr:col>21</xdr:col>
      <xdr:colOff>50800</xdr:colOff>
      <xdr:row>60</xdr:row>
      <xdr:rowOff>15875</xdr:rowOff>
    </xdr:to>
    <xdr:sp macro="" textlink="">
      <xdr:nvSpPr>
        <xdr:cNvPr id="350" name="円/楕円 349"/>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26052</xdr:rowOff>
    </xdr:from>
    <xdr:ext cx="762000" cy="259045"/>
    <xdr:sp macro="" textlink="">
      <xdr:nvSpPr>
        <xdr:cNvPr id="351" name="テキスト ボックス 350"/>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96282</xdr:rowOff>
    </xdr:from>
    <xdr:to>
      <xdr:col>19</xdr:col>
      <xdr:colOff>533400</xdr:colOff>
      <xdr:row>60</xdr:row>
      <xdr:rowOff>26432</xdr:rowOff>
    </xdr:to>
    <xdr:sp macro="" textlink="">
      <xdr:nvSpPr>
        <xdr:cNvPr id="352" name="円/楕円 351"/>
        <xdr:cNvSpPr/>
      </xdr:nvSpPr>
      <xdr:spPr>
        <a:xfrm>
          <a:off x="13462000" y="102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36609</xdr:rowOff>
    </xdr:from>
    <xdr:ext cx="762000" cy="259045"/>
    <xdr:sp macro="" textlink="">
      <xdr:nvSpPr>
        <xdr:cNvPr id="353" name="テキスト ボックス 352"/>
        <xdr:cNvSpPr txBox="1"/>
      </xdr:nvSpPr>
      <xdr:spPr>
        <a:xfrm>
          <a:off x="13131800" y="99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本市の実質公債費比率は</a:t>
          </a:r>
          <a:r>
            <a:rPr kumimoji="1" lang="en-US" altLang="ja-JP" sz="1300">
              <a:latin typeface="ＭＳ Ｐゴシック"/>
            </a:rPr>
            <a:t>12.9%</a:t>
          </a:r>
          <a:r>
            <a:rPr kumimoji="1" lang="ja-JP" altLang="en-US" sz="1300">
              <a:latin typeface="ＭＳ Ｐゴシック"/>
            </a:rPr>
            <a:t>と前年度より下回ったが、類似団体平均を上回っている。この要因としては温泉宿泊施設を備えた農業公園整備や図書館建設事業などの大規模事業に係る起債償還と、上下水道事業への地方債償還の財源としての繰出金が大きい。また、下妻地方広域事務組合の地方債償還に対する負担金支出が多額に及んでいることも大きな要因である。今後、道路整備事業等により起債発行額は一時的に増加するが、合併特例事業債等の活用や、下妻地方広域事務組合の起債償還が順次終了していることから抑制される見込みであ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105833</xdr:rowOff>
    </xdr:to>
    <xdr:cxnSp macro="">
      <xdr:nvCxnSpPr>
        <xdr:cNvPr id="387" name="直線コネクタ 386"/>
        <xdr:cNvCxnSpPr/>
      </xdr:nvCxnSpPr>
      <xdr:spPr>
        <a:xfrm flipV="1">
          <a:off x="16179800" y="721825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43</xdr:row>
      <xdr:rowOff>46990</xdr:rowOff>
    </xdr:to>
    <xdr:cxnSp macro="">
      <xdr:nvCxnSpPr>
        <xdr:cNvPr id="390" name="直線コネクタ 389"/>
        <xdr:cNvCxnSpPr/>
      </xdr:nvCxnSpPr>
      <xdr:spPr>
        <a:xfrm flipV="1">
          <a:off x="15290800" y="73067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135467</xdr:rowOff>
    </xdr:to>
    <xdr:cxnSp macro="">
      <xdr:nvCxnSpPr>
        <xdr:cNvPr id="393" name="直線コネクタ 392"/>
        <xdr:cNvCxnSpPr/>
      </xdr:nvCxnSpPr>
      <xdr:spPr>
        <a:xfrm flipV="1">
          <a:off x="14401800" y="74193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52494</xdr:rowOff>
    </xdr:to>
    <xdr:cxnSp macro="">
      <xdr:nvCxnSpPr>
        <xdr:cNvPr id="396" name="直線コネクタ 395"/>
        <xdr:cNvCxnSpPr/>
      </xdr:nvCxnSpPr>
      <xdr:spPr>
        <a:xfrm flipV="1">
          <a:off x="13512800" y="750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8" name="テキスト ボックス 397"/>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0" name="テキスト ボックス 399"/>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6" name="円/楕円 405"/>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7"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8" name="円/楕円 407"/>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9" name="テキスト ボックス 408"/>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10" name="円/楕円 409"/>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11" name="テキスト ボックス 410"/>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12" name="円/楕円 411"/>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13" name="テキスト ボックス 412"/>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414" name="円/楕円 413"/>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88071</xdr:rowOff>
    </xdr:from>
    <xdr:ext cx="762000" cy="259045"/>
    <xdr:sp macro="" textlink="">
      <xdr:nvSpPr>
        <xdr:cNvPr id="415" name="テキスト ボックス 414"/>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将来負担比率は年々低下しているものの類似団体を大きく上回っている。これは、地方債残高が年々増加傾向にあることが主な要因である。今後も都市再生整備計画事業や道路整備事業により地方債残高が増加する見込みであるが、下妻地方広域事務組合への負担金は今後減少していくことなど、将来負担額はある程度抑制されていくものと思われる。また、合併特例債事業債や緊急防災・減災事業債などを活用することにより算入公債費等の増加を図り、将来負担比率の抑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116374</xdr:rowOff>
    </xdr:from>
    <xdr:to>
      <xdr:col>24</xdr:col>
      <xdr:colOff>558800</xdr:colOff>
      <xdr:row>18</xdr:row>
      <xdr:rowOff>79248</xdr:rowOff>
    </xdr:to>
    <xdr:cxnSp macro="">
      <xdr:nvCxnSpPr>
        <xdr:cNvPr id="449" name="直線コネクタ 448"/>
        <xdr:cNvCxnSpPr/>
      </xdr:nvCxnSpPr>
      <xdr:spPr>
        <a:xfrm flipV="1">
          <a:off x="16179800" y="3031024"/>
          <a:ext cx="8382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79248</xdr:rowOff>
    </xdr:from>
    <xdr:to>
      <xdr:col>23</xdr:col>
      <xdr:colOff>406400</xdr:colOff>
      <xdr:row>19</xdr:row>
      <xdr:rowOff>34883</xdr:rowOff>
    </xdr:to>
    <xdr:cxnSp macro="">
      <xdr:nvCxnSpPr>
        <xdr:cNvPr id="452" name="直線コネクタ 451"/>
        <xdr:cNvCxnSpPr/>
      </xdr:nvCxnSpPr>
      <xdr:spPr>
        <a:xfrm flipV="1">
          <a:off x="15290800" y="3165348"/>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34883</xdr:rowOff>
    </xdr:from>
    <xdr:to>
      <xdr:col>22</xdr:col>
      <xdr:colOff>203200</xdr:colOff>
      <xdr:row>19</xdr:row>
      <xdr:rowOff>59013</xdr:rowOff>
    </xdr:to>
    <xdr:cxnSp macro="">
      <xdr:nvCxnSpPr>
        <xdr:cNvPr id="455" name="直線コネクタ 454"/>
        <xdr:cNvCxnSpPr/>
      </xdr:nvCxnSpPr>
      <xdr:spPr>
        <a:xfrm flipV="1">
          <a:off x="14401800" y="3292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27644</xdr:rowOff>
    </xdr:from>
    <xdr:to>
      <xdr:col>21</xdr:col>
      <xdr:colOff>0</xdr:colOff>
      <xdr:row>19</xdr:row>
      <xdr:rowOff>59013</xdr:rowOff>
    </xdr:to>
    <xdr:cxnSp macro="">
      <xdr:nvCxnSpPr>
        <xdr:cNvPr id="458" name="直線コネクタ 457"/>
        <xdr:cNvCxnSpPr/>
      </xdr:nvCxnSpPr>
      <xdr:spPr>
        <a:xfrm>
          <a:off x="13512800" y="328519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2" name="テキスト ボックス 461"/>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65574</xdr:rowOff>
    </xdr:from>
    <xdr:to>
      <xdr:col>24</xdr:col>
      <xdr:colOff>609600</xdr:colOff>
      <xdr:row>17</xdr:row>
      <xdr:rowOff>167174</xdr:rowOff>
    </xdr:to>
    <xdr:sp macro="" textlink="">
      <xdr:nvSpPr>
        <xdr:cNvPr id="468" name="円/楕円 467"/>
        <xdr:cNvSpPr/>
      </xdr:nvSpPr>
      <xdr:spPr>
        <a:xfrm>
          <a:off x="169672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37651</xdr:rowOff>
    </xdr:from>
    <xdr:ext cx="762000" cy="259045"/>
    <xdr:sp macro="" textlink="">
      <xdr:nvSpPr>
        <xdr:cNvPr id="469" name="将来負担の状況該当値テキスト"/>
        <xdr:cNvSpPr txBox="1"/>
      </xdr:nvSpPr>
      <xdr:spPr>
        <a:xfrm>
          <a:off x="17106900" y="295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28448</xdr:rowOff>
    </xdr:from>
    <xdr:to>
      <xdr:col>23</xdr:col>
      <xdr:colOff>457200</xdr:colOff>
      <xdr:row>18</xdr:row>
      <xdr:rowOff>130048</xdr:rowOff>
    </xdr:to>
    <xdr:sp macro="" textlink="">
      <xdr:nvSpPr>
        <xdr:cNvPr id="470" name="円/楕円 469"/>
        <xdr:cNvSpPr/>
      </xdr:nvSpPr>
      <xdr:spPr>
        <a:xfrm>
          <a:off x="16129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114825</xdr:rowOff>
    </xdr:from>
    <xdr:ext cx="736600" cy="259045"/>
    <xdr:sp macro="" textlink="">
      <xdr:nvSpPr>
        <xdr:cNvPr id="471" name="テキスト ボックス 470"/>
        <xdr:cNvSpPr txBox="1"/>
      </xdr:nvSpPr>
      <xdr:spPr>
        <a:xfrm>
          <a:off x="15798800" y="320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155533</xdr:rowOff>
    </xdr:from>
    <xdr:to>
      <xdr:col>22</xdr:col>
      <xdr:colOff>254000</xdr:colOff>
      <xdr:row>19</xdr:row>
      <xdr:rowOff>85683</xdr:rowOff>
    </xdr:to>
    <xdr:sp macro="" textlink="">
      <xdr:nvSpPr>
        <xdr:cNvPr id="472" name="円/楕円 471"/>
        <xdr:cNvSpPr/>
      </xdr:nvSpPr>
      <xdr:spPr>
        <a:xfrm>
          <a:off x="15240000" y="32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70460</xdr:rowOff>
    </xdr:from>
    <xdr:ext cx="762000" cy="259045"/>
    <xdr:sp macro="" textlink="">
      <xdr:nvSpPr>
        <xdr:cNvPr id="473" name="テキスト ボックス 472"/>
        <xdr:cNvSpPr txBox="1"/>
      </xdr:nvSpPr>
      <xdr:spPr>
        <a:xfrm>
          <a:off x="14909800" y="33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8213</xdr:rowOff>
    </xdr:from>
    <xdr:to>
      <xdr:col>21</xdr:col>
      <xdr:colOff>50800</xdr:colOff>
      <xdr:row>19</xdr:row>
      <xdr:rowOff>109813</xdr:rowOff>
    </xdr:to>
    <xdr:sp macro="" textlink="">
      <xdr:nvSpPr>
        <xdr:cNvPr id="474" name="円/楕円 473"/>
        <xdr:cNvSpPr/>
      </xdr:nvSpPr>
      <xdr:spPr>
        <a:xfrm>
          <a:off x="14351000" y="32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94590</xdr:rowOff>
    </xdr:from>
    <xdr:ext cx="762000" cy="259045"/>
    <xdr:sp macro="" textlink="">
      <xdr:nvSpPr>
        <xdr:cNvPr id="475" name="テキスト ボックス 474"/>
        <xdr:cNvSpPr txBox="1"/>
      </xdr:nvSpPr>
      <xdr:spPr>
        <a:xfrm>
          <a:off x="14020800" y="33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148294</xdr:rowOff>
    </xdr:from>
    <xdr:to>
      <xdr:col>19</xdr:col>
      <xdr:colOff>533400</xdr:colOff>
      <xdr:row>19</xdr:row>
      <xdr:rowOff>78444</xdr:rowOff>
    </xdr:to>
    <xdr:sp macro="" textlink="">
      <xdr:nvSpPr>
        <xdr:cNvPr id="476" name="円/楕円 475"/>
        <xdr:cNvSpPr/>
      </xdr:nvSpPr>
      <xdr:spPr>
        <a:xfrm>
          <a:off x="134620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88621</xdr:rowOff>
    </xdr:from>
    <xdr:ext cx="762000" cy="259045"/>
    <xdr:sp macro="" textlink="">
      <xdr:nvSpPr>
        <xdr:cNvPr id="477" name="テキスト ボックス 476"/>
        <xdr:cNvSpPr txBox="1"/>
      </xdr:nvSpPr>
      <xdr:spPr>
        <a:xfrm>
          <a:off x="13131800" y="300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45,352
43,843
80.88
17,722,295
16,312,702
1,259,069
10,315,224
18,106,590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82.1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人件費の経常収支比率は</a:t>
          </a:r>
          <a:r>
            <a:rPr kumimoji="1" lang="en-US" altLang="ja-JP" sz="1300">
              <a:latin typeface="ＭＳ Ｐゴシック"/>
            </a:rPr>
            <a:t>19.9%</a:t>
          </a:r>
          <a:r>
            <a:rPr kumimoji="1" lang="ja-JP" altLang="en-US" sz="1300">
              <a:latin typeface="ＭＳ Ｐゴシック"/>
            </a:rPr>
            <a:t>と</a:t>
          </a:r>
          <a:r>
            <a:rPr kumimoji="1" lang="en-US" altLang="ja-JP" sz="1300">
              <a:latin typeface="ＭＳ Ｐゴシック"/>
            </a:rPr>
            <a:t>0.7</a:t>
          </a:r>
          <a:r>
            <a:rPr kumimoji="1" lang="ja-JP" altLang="en-US" sz="1300">
              <a:latin typeface="ＭＳ Ｐゴシック"/>
            </a:rPr>
            <a:t>ポイント低下し、類似団体平均を下回っている。これは、ごみ処理施設や消防に係る業務を一部事務組合で行っていることが主な要因と思われる。また、</a:t>
          </a:r>
          <a:r>
            <a:rPr kumimoji="1" lang="en-US" altLang="ja-JP" sz="1300">
              <a:latin typeface="ＭＳ Ｐゴシック"/>
            </a:rPr>
            <a:t>25</a:t>
          </a:r>
          <a:r>
            <a:rPr kumimoji="1" lang="ja-JP" altLang="en-US" sz="1300">
              <a:latin typeface="ＭＳ Ｐゴシック"/>
            </a:rPr>
            <a:t>年度では震災関連の給与削減措置による職員給与の引き下げも低下の要因の一つである。</a:t>
          </a:r>
          <a:endParaRPr kumimoji="1" lang="en-US" altLang="ja-JP" sz="1300">
            <a:latin typeface="ＭＳ Ｐゴシック"/>
          </a:endParaRPr>
        </a:p>
        <a:p>
          <a:r>
            <a:rPr kumimoji="1" lang="ja-JP" altLang="en-US" sz="1300">
              <a:latin typeface="ＭＳ Ｐゴシック"/>
            </a:rPr>
            <a:t>今後も定員適正化計画を踏まえ、さらに人事評価制度の実施により給与水準の適正化に努める。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34</xdr:row>
      <xdr:rowOff>50800</xdr:rowOff>
    </xdr:to>
    <xdr:cxnSp macro="">
      <xdr:nvCxnSpPr>
        <xdr:cNvPr id="67" name="直線コネクタ 66"/>
        <xdr:cNvCxnSpPr/>
      </xdr:nvCxnSpPr>
      <xdr:spPr>
        <a:xfrm flipV="1">
          <a:off x="3987800" y="580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35</xdr:row>
      <xdr:rowOff>20864</xdr:rowOff>
    </xdr:to>
    <xdr:cxnSp macro="">
      <xdr:nvCxnSpPr>
        <xdr:cNvPr id="70" name="直線コネクタ 69"/>
        <xdr:cNvCxnSpPr/>
      </xdr:nvCxnSpPr>
      <xdr:spPr>
        <a:xfrm flipV="1">
          <a:off x="3098800" y="58801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148772</xdr:rowOff>
    </xdr:from>
    <xdr:to>
      <xdr:col>4</xdr:col>
      <xdr:colOff>346075</xdr:colOff>
      <xdr:row>35</xdr:row>
      <xdr:rowOff>20864</xdr:rowOff>
    </xdr:to>
    <xdr:cxnSp macro="">
      <xdr:nvCxnSpPr>
        <xdr:cNvPr id="73" name="直線コネクタ 72"/>
        <xdr:cNvCxnSpPr/>
      </xdr:nvCxnSpPr>
      <xdr:spPr>
        <a:xfrm>
          <a:off x="2209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148772</xdr:rowOff>
    </xdr:from>
    <xdr:to>
      <xdr:col>3</xdr:col>
      <xdr:colOff>142875</xdr:colOff>
      <xdr:row>36</xdr:row>
      <xdr:rowOff>34472</xdr:rowOff>
    </xdr:to>
    <xdr:cxnSp macro="">
      <xdr:nvCxnSpPr>
        <xdr:cNvPr id="76" name="直線コネクタ 75"/>
        <xdr:cNvCxnSpPr/>
      </xdr:nvCxnSpPr>
      <xdr:spPr>
        <a:xfrm flipV="1">
          <a:off x="1320800" y="59780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6" name="円/楕円 85"/>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111777</xdr:rowOff>
    </xdr:from>
    <xdr:ext cx="762000" cy="259045"/>
    <xdr:sp macro="" textlink="">
      <xdr:nvSpPr>
        <xdr:cNvPr id="87"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8" name="円/楕円 87"/>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9" name="テキスト ボックス 88"/>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141514</xdr:rowOff>
    </xdr:from>
    <xdr:to>
      <xdr:col>4</xdr:col>
      <xdr:colOff>396875</xdr:colOff>
      <xdr:row>35</xdr:row>
      <xdr:rowOff>71664</xdr:rowOff>
    </xdr:to>
    <xdr:sp macro="" textlink="">
      <xdr:nvSpPr>
        <xdr:cNvPr id="90" name="円/楕円 89"/>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81841</xdr:rowOff>
    </xdr:from>
    <xdr:ext cx="762000" cy="259045"/>
    <xdr:sp macro="" textlink="">
      <xdr:nvSpPr>
        <xdr:cNvPr id="91" name="テキスト ボックス 90"/>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97972</xdr:rowOff>
    </xdr:from>
    <xdr:to>
      <xdr:col>3</xdr:col>
      <xdr:colOff>193675</xdr:colOff>
      <xdr:row>35</xdr:row>
      <xdr:rowOff>28122</xdr:rowOff>
    </xdr:to>
    <xdr:sp macro="" textlink="">
      <xdr:nvSpPr>
        <xdr:cNvPr id="92" name="円/楕円 91"/>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38299</xdr:rowOff>
    </xdr:from>
    <xdr:ext cx="762000" cy="259045"/>
    <xdr:sp macro="" textlink="">
      <xdr:nvSpPr>
        <xdr:cNvPr id="93" name="テキスト ボックス 92"/>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94" name="円/楕円 93"/>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95449</xdr:rowOff>
    </xdr:from>
    <xdr:ext cx="762000" cy="259045"/>
    <xdr:sp macro="" textlink="">
      <xdr:nvSpPr>
        <xdr:cNvPr id="95" name="テキスト ボックス 94"/>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物件費の割合が類似団体を上回っている。職員数を抑制してきたため人件費の割合は類似団体平均を下回っているものの、臨時職員等の賃金が高く、物件費を押し上げているためである。とくに教育費における学校給食調理員などの賃金が大きい。</a:t>
          </a:r>
          <a:endParaRPr kumimoji="1" lang="en-US" altLang="ja-JP" sz="1300">
            <a:latin typeface="ＭＳ Ｐゴシック"/>
          </a:endParaRPr>
        </a:p>
        <a:p>
          <a:r>
            <a:rPr kumimoji="1" lang="ja-JP" altLang="en-US" sz="1300">
              <a:latin typeface="ＭＳ Ｐゴシック"/>
            </a:rPr>
            <a:t>今後、職員の動向と併せ、臨時職員等の適正な管理に努める。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80736</xdr:rowOff>
    </xdr:from>
    <xdr:to>
      <xdr:col>24</xdr:col>
      <xdr:colOff>31750</xdr:colOff>
      <xdr:row>18</xdr:row>
      <xdr:rowOff>7257</xdr:rowOff>
    </xdr:to>
    <xdr:cxnSp macro="">
      <xdr:nvCxnSpPr>
        <xdr:cNvPr id="130" name="直線コネクタ 129"/>
        <xdr:cNvCxnSpPr/>
      </xdr:nvCxnSpPr>
      <xdr:spPr>
        <a:xfrm>
          <a:off x="15671800" y="29953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80736</xdr:rowOff>
    </xdr:to>
    <xdr:cxnSp macro="">
      <xdr:nvCxnSpPr>
        <xdr:cNvPr id="133" name="直線コネクタ 132"/>
        <xdr:cNvCxnSpPr/>
      </xdr:nvCxnSpPr>
      <xdr:spPr>
        <a:xfrm>
          <a:off x="14782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16</xdr:row>
      <xdr:rowOff>154214</xdr:rowOff>
    </xdr:to>
    <xdr:cxnSp macro="">
      <xdr:nvCxnSpPr>
        <xdr:cNvPr id="136" name="直線コネクタ 135"/>
        <xdr:cNvCxnSpPr/>
      </xdr:nvCxnSpPr>
      <xdr:spPr>
        <a:xfrm flipV="1">
          <a:off x="13893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91621</xdr:rowOff>
    </xdr:to>
    <xdr:cxnSp macro="">
      <xdr:nvCxnSpPr>
        <xdr:cNvPr id="139" name="直線コネクタ 138"/>
        <xdr:cNvCxnSpPr/>
      </xdr:nvCxnSpPr>
      <xdr:spPr>
        <a:xfrm flipV="1">
          <a:off x="13004800" y="2897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127907</xdr:rowOff>
    </xdr:from>
    <xdr:to>
      <xdr:col>24</xdr:col>
      <xdr:colOff>82550</xdr:colOff>
      <xdr:row>18</xdr:row>
      <xdr:rowOff>58057</xdr:rowOff>
    </xdr:to>
    <xdr:sp macro="" textlink="">
      <xdr:nvSpPr>
        <xdr:cNvPr id="149" name="円/楕円 148"/>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99984</xdr:rowOff>
    </xdr:from>
    <xdr:ext cx="762000" cy="259045"/>
    <xdr:sp macro="" textlink="">
      <xdr:nvSpPr>
        <xdr:cNvPr id="150"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29936</xdr:rowOff>
    </xdr:from>
    <xdr:to>
      <xdr:col>22</xdr:col>
      <xdr:colOff>615950</xdr:colOff>
      <xdr:row>17</xdr:row>
      <xdr:rowOff>131536</xdr:rowOff>
    </xdr:to>
    <xdr:sp macro="" textlink="">
      <xdr:nvSpPr>
        <xdr:cNvPr id="151" name="円/楕円 150"/>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116313</xdr:rowOff>
    </xdr:from>
    <xdr:ext cx="736600" cy="259045"/>
    <xdr:sp macro="" textlink="">
      <xdr:nvSpPr>
        <xdr:cNvPr id="152" name="テキスト ボックス 151"/>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3" name="円/楕円 152"/>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4" name="テキスト ボックス 153"/>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5" name="円/楕円 154"/>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6" name="テキスト ボックス 155"/>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7" name="円/楕円 156"/>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8" name="テキスト ボックス 157"/>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本市の扶助費の占める割合は類似団体平均を上回り、かつ上昇傾向にある。前年度より</a:t>
          </a:r>
          <a:r>
            <a:rPr kumimoji="1" lang="en-US" altLang="ja-JP" sz="1300">
              <a:latin typeface="ＭＳ Ｐゴシック"/>
            </a:rPr>
            <a:t>0.4</a:t>
          </a:r>
          <a:r>
            <a:rPr kumimoji="1" lang="ja-JP" altLang="en-US" sz="1300">
              <a:latin typeface="ＭＳ Ｐゴシック"/>
            </a:rPr>
            <a:t>ポイント増加した主な要因としては生活保護費の増である。今後も各事業の資格審査等の適正化や見直しなどにより、上昇傾向に歯止めをかけるよう努める。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61685</xdr:rowOff>
    </xdr:to>
    <xdr:cxnSp macro="">
      <xdr:nvCxnSpPr>
        <xdr:cNvPr id="193" name="直線コネクタ 192"/>
        <xdr:cNvCxnSpPr/>
      </xdr:nvCxnSpPr>
      <xdr:spPr>
        <a:xfrm>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29028</xdr:rowOff>
    </xdr:to>
    <xdr:cxnSp macro="">
      <xdr:nvCxnSpPr>
        <xdr:cNvPr id="196" name="直線コネクタ 195"/>
        <xdr:cNvCxnSpPr/>
      </xdr:nvCxnSpPr>
      <xdr:spPr>
        <a:xfrm flipV="1">
          <a:off x="3098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29028</xdr:rowOff>
    </xdr:to>
    <xdr:cxnSp macro="">
      <xdr:nvCxnSpPr>
        <xdr:cNvPr id="199" name="直線コネクタ 198"/>
        <xdr:cNvCxnSpPr/>
      </xdr:nvCxnSpPr>
      <xdr:spPr>
        <a:xfrm>
          <a:off x="2209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202" name="直線コネクタ 201"/>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12" name="円/楕円 211"/>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13"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4" name="円/楕円 213"/>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15" name="テキスト ボックス 214"/>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6" name="円/楕円 215"/>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7" name="テキスト ボックス 216"/>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8" name="円/楕円 217"/>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9" name="テキスト ボックス 218"/>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20" name="円/楕円 219"/>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21" name="テキスト ボックス 220"/>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本市のその他の割合はほぼ類似団体平均であるが、前年度と比較すると</a:t>
          </a:r>
          <a:r>
            <a:rPr kumimoji="1" lang="en-US" altLang="ja-JP" sz="1300">
              <a:latin typeface="ＭＳ Ｐゴシック"/>
            </a:rPr>
            <a:t>0.8</a:t>
          </a:r>
          <a:r>
            <a:rPr kumimoji="1" lang="ja-JP" altLang="en-US" sz="1300">
              <a:latin typeface="ＭＳ Ｐゴシック"/>
            </a:rPr>
            <a:t>ポイント上昇している。これは特別会計等への繰出金が増加したことによるものである。下水道事業では、償還元金額の増、また、国民健康保険特別会計では医療福祉費（マル福）の国保財政波及の増により繰出しが増加した。今後は、事務経費の削減や財源確保に努め、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8890</xdr:rowOff>
    </xdr:to>
    <xdr:cxnSp macro="">
      <xdr:nvCxnSpPr>
        <xdr:cNvPr id="254" name="直線コネクタ 253"/>
        <xdr:cNvCxnSpPr/>
      </xdr:nvCxnSpPr>
      <xdr:spPr>
        <a:xfrm>
          <a:off x="15671800" y="9720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119380</xdr:rowOff>
    </xdr:to>
    <xdr:cxnSp macro="">
      <xdr:nvCxnSpPr>
        <xdr:cNvPr id="257" name="直線コネクタ 256"/>
        <xdr:cNvCxnSpPr/>
      </xdr:nvCxnSpPr>
      <xdr:spPr>
        <a:xfrm>
          <a:off x="14782800" y="963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35560</xdr:rowOff>
    </xdr:to>
    <xdr:cxnSp macro="">
      <xdr:nvCxnSpPr>
        <xdr:cNvPr id="260" name="直線コネクタ 259"/>
        <xdr:cNvCxnSpPr/>
      </xdr:nvCxnSpPr>
      <xdr:spPr>
        <a:xfrm>
          <a:off x="13893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153670</xdr:rowOff>
    </xdr:to>
    <xdr:cxnSp macro="">
      <xdr:nvCxnSpPr>
        <xdr:cNvPr id="263" name="直線コネクタ 262"/>
        <xdr:cNvCxnSpPr/>
      </xdr:nvCxnSpPr>
      <xdr:spPr>
        <a:xfrm>
          <a:off x="13004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3" name="円/楕円 272"/>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4"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5" name="円/楕円 274"/>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6" name="テキスト ボックス 275"/>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7" name="円/楕円 276"/>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8" name="テキスト ボックス 277"/>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9" name="円/楕円 278"/>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80" name="テキスト ボックス 279"/>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1" name="円/楕円 280"/>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82" name="テキスト ボックス 281"/>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本市の補助費における比率は、類似団体を大きく上回っている。</a:t>
          </a:r>
          <a:endParaRPr kumimoji="1" lang="en-US" altLang="ja-JP" sz="1300">
            <a:latin typeface="ＭＳ Ｐゴシック"/>
          </a:endParaRPr>
        </a:p>
        <a:p>
          <a:r>
            <a:rPr kumimoji="1" lang="ja-JP" altLang="en-US" sz="1300">
              <a:latin typeface="ＭＳ Ｐゴシック"/>
            </a:rPr>
            <a:t>この比率を押し上げている要因は、下妻地方広域事務組合など一部事務組合への負担金が大きいことによる。事務組合への負担金のうち、公債費に対する負担金が最も大きくなっているが、順次償還が終了しているため比率の低下が見込まれ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119380</xdr:rowOff>
    </xdr:to>
    <xdr:cxnSp macro="">
      <xdr:nvCxnSpPr>
        <xdr:cNvPr id="315" name="直線コネクタ 314"/>
        <xdr:cNvCxnSpPr/>
      </xdr:nvCxnSpPr>
      <xdr:spPr>
        <a:xfrm flipV="1">
          <a:off x="15671800" y="6573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119380</xdr:rowOff>
    </xdr:from>
    <xdr:to>
      <xdr:col>22</xdr:col>
      <xdr:colOff>565150</xdr:colOff>
      <xdr:row>39</xdr:row>
      <xdr:rowOff>24130</xdr:rowOff>
    </xdr:to>
    <xdr:cxnSp macro="">
      <xdr:nvCxnSpPr>
        <xdr:cNvPr id="318" name="直線コネクタ 317"/>
        <xdr:cNvCxnSpPr/>
      </xdr:nvCxnSpPr>
      <xdr:spPr>
        <a:xfrm flipV="1">
          <a:off x="14782800" y="663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24130</xdr:rowOff>
    </xdr:from>
    <xdr:to>
      <xdr:col>21</xdr:col>
      <xdr:colOff>361950</xdr:colOff>
      <xdr:row>39</xdr:row>
      <xdr:rowOff>161290</xdr:rowOff>
    </xdr:to>
    <xdr:cxnSp macro="">
      <xdr:nvCxnSpPr>
        <xdr:cNvPr id="321" name="直線コネクタ 320"/>
        <xdr:cNvCxnSpPr/>
      </xdr:nvCxnSpPr>
      <xdr:spPr>
        <a:xfrm flipV="1">
          <a:off x="13893800" y="6710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161290</xdr:rowOff>
    </xdr:from>
    <xdr:to>
      <xdr:col>20</xdr:col>
      <xdr:colOff>158750</xdr:colOff>
      <xdr:row>40</xdr:row>
      <xdr:rowOff>149860</xdr:rowOff>
    </xdr:to>
    <xdr:cxnSp macro="">
      <xdr:nvCxnSpPr>
        <xdr:cNvPr id="324" name="直線コネクタ 323"/>
        <xdr:cNvCxnSpPr/>
      </xdr:nvCxnSpPr>
      <xdr:spPr>
        <a:xfrm flipV="1">
          <a:off x="13004800" y="6847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34" name="円/楕円 333"/>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35"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68580</xdr:rowOff>
    </xdr:from>
    <xdr:to>
      <xdr:col>22</xdr:col>
      <xdr:colOff>615950</xdr:colOff>
      <xdr:row>38</xdr:row>
      <xdr:rowOff>170180</xdr:rowOff>
    </xdr:to>
    <xdr:sp macro="" textlink="">
      <xdr:nvSpPr>
        <xdr:cNvPr id="336" name="円/楕円 335"/>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154957</xdr:rowOff>
    </xdr:from>
    <xdr:ext cx="736600" cy="259045"/>
    <xdr:sp macro="" textlink="">
      <xdr:nvSpPr>
        <xdr:cNvPr id="337" name="テキスト ボックス 336"/>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38" name="円/楕円 337"/>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39" name="テキスト ボックス 338"/>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110490</xdr:rowOff>
    </xdr:from>
    <xdr:to>
      <xdr:col>20</xdr:col>
      <xdr:colOff>209550</xdr:colOff>
      <xdr:row>40</xdr:row>
      <xdr:rowOff>40640</xdr:rowOff>
    </xdr:to>
    <xdr:sp macro="" textlink="">
      <xdr:nvSpPr>
        <xdr:cNvPr id="340" name="円/楕円 339"/>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25417</xdr:rowOff>
    </xdr:from>
    <xdr:ext cx="762000" cy="259045"/>
    <xdr:sp macro="" textlink="">
      <xdr:nvSpPr>
        <xdr:cNvPr id="341" name="テキスト ボックス 340"/>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99060</xdr:rowOff>
    </xdr:from>
    <xdr:to>
      <xdr:col>19</xdr:col>
      <xdr:colOff>6350</xdr:colOff>
      <xdr:row>41</xdr:row>
      <xdr:rowOff>29210</xdr:rowOff>
    </xdr:to>
    <xdr:sp macro="" textlink="">
      <xdr:nvSpPr>
        <xdr:cNvPr id="342" name="円/楕円 341"/>
        <xdr:cNvSpPr/>
      </xdr:nvSpPr>
      <xdr:spPr>
        <a:xfrm>
          <a:off x="12954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13987</xdr:rowOff>
    </xdr:from>
    <xdr:ext cx="762000" cy="259045"/>
    <xdr:sp macro="" textlink="">
      <xdr:nvSpPr>
        <xdr:cNvPr id="343" name="テキスト ボックス 342"/>
        <xdr:cNvSpPr txBox="1"/>
      </xdr:nvSpPr>
      <xdr:spPr>
        <a:xfrm>
          <a:off x="12623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占める割合は類似団体を下回っているが前年度に比べ上昇している。主な要因は合併特例債事業の元金償還が始まったことによる公債費の増、下妻地方広域事務組合の地方債償還に充てる負担金が大きいことである。今後下妻地方広域事務組合への支出は順次減少の見込みだが、道路整備事業等による地方債の発行が見込まれるため起債事業の厳選や公営企業の経営健全化の取組みにより実質的な比率の低減を図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77</xdr:row>
      <xdr:rowOff>124713</xdr:rowOff>
    </xdr:to>
    <xdr:cxnSp macro="">
      <xdr:nvCxnSpPr>
        <xdr:cNvPr id="373" name="直線コネクタ 372"/>
        <xdr:cNvCxnSpPr/>
      </xdr:nvCxnSpPr>
      <xdr:spPr>
        <a:xfrm>
          <a:off x="3987800" y="133035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101854</xdr:rowOff>
    </xdr:to>
    <xdr:cxnSp macro="">
      <xdr:nvCxnSpPr>
        <xdr:cNvPr id="376" name="直線コネクタ 375"/>
        <xdr:cNvCxnSpPr/>
      </xdr:nvCxnSpPr>
      <xdr:spPr>
        <a:xfrm>
          <a:off x="3098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37846</xdr:rowOff>
    </xdr:to>
    <xdr:cxnSp macro="">
      <xdr:nvCxnSpPr>
        <xdr:cNvPr id="379" name="直線コネクタ 378"/>
        <xdr:cNvCxnSpPr/>
      </xdr:nvCxnSpPr>
      <xdr:spPr>
        <a:xfrm>
          <a:off x="2209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115570</xdr:rowOff>
    </xdr:to>
    <xdr:cxnSp macro="">
      <xdr:nvCxnSpPr>
        <xdr:cNvPr id="382" name="直線コネクタ 381"/>
        <xdr:cNvCxnSpPr/>
      </xdr:nvCxnSpPr>
      <xdr:spPr>
        <a:xfrm flipV="1">
          <a:off x="1320800" y="132120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92" name="円/楕円 391"/>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93"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94" name="円/楕円 393"/>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95" name="テキスト ボックス 39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96" name="円/楕円 395"/>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7" name="テキスト ボックス 396"/>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8" name="円/楕円 397"/>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9" name="テキスト ボックス 398"/>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400" name="円/楕円 399"/>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401" name="テキスト ボックス 400"/>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本市の公債費以外の比率は</a:t>
          </a:r>
          <a:r>
            <a:rPr kumimoji="1" lang="en-US" altLang="ja-JP" sz="1300">
              <a:latin typeface="ＭＳ Ｐゴシック"/>
            </a:rPr>
            <a:t>73.6%</a:t>
          </a:r>
          <a:r>
            <a:rPr kumimoji="1" lang="ja-JP" altLang="en-US" sz="1300">
              <a:latin typeface="ＭＳ Ｐゴシック"/>
            </a:rPr>
            <a:t>と類似団体平均を上回っている。補助費の比率が類似団体平均より突出して高いことが主な要因であるが、この比率は年々低下してきている。また、物件費の比率が前年度に比べて</a:t>
          </a:r>
          <a:r>
            <a:rPr kumimoji="1" lang="en-US" altLang="ja-JP" sz="1300">
              <a:latin typeface="ＭＳ Ｐゴシック"/>
            </a:rPr>
            <a:t>0.9</a:t>
          </a:r>
          <a:r>
            <a:rPr kumimoji="1" lang="ja-JP" altLang="en-US" sz="1300">
              <a:latin typeface="ＭＳ Ｐゴシック"/>
            </a:rPr>
            <a:t>ポイント増となったため、公債費以外の比率が上昇した。</a:t>
          </a:r>
          <a:endParaRPr kumimoji="1" lang="en-US" altLang="ja-JP" sz="1300">
            <a:latin typeface="ＭＳ Ｐゴシック"/>
          </a:endParaRPr>
        </a:p>
        <a:p>
          <a:r>
            <a:rPr kumimoji="1" lang="ja-JP" altLang="en-US" sz="1300">
              <a:latin typeface="ＭＳ Ｐゴシック"/>
            </a:rPr>
            <a:t>今後も市税の収納率の向上を図るなど、一般財源を確保するとともに、事務事業の厳選等でさらなる経費の削減に努める。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79</xdr:row>
      <xdr:rowOff>120142</xdr:rowOff>
    </xdr:to>
    <xdr:cxnSp macro="">
      <xdr:nvCxnSpPr>
        <xdr:cNvPr id="432" name="直線コネクタ 431"/>
        <xdr:cNvCxnSpPr/>
      </xdr:nvCxnSpPr>
      <xdr:spPr>
        <a:xfrm>
          <a:off x="15671800" y="136372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79</xdr:row>
      <xdr:rowOff>110998</xdr:rowOff>
    </xdr:to>
    <xdr:cxnSp macro="">
      <xdr:nvCxnSpPr>
        <xdr:cNvPr id="435" name="直線コネクタ 434"/>
        <xdr:cNvCxnSpPr/>
      </xdr:nvCxnSpPr>
      <xdr:spPr>
        <a:xfrm flipV="1">
          <a:off x="14782800" y="136372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110998</xdr:rowOff>
    </xdr:from>
    <xdr:to>
      <xdr:col>21</xdr:col>
      <xdr:colOff>361950</xdr:colOff>
      <xdr:row>79</xdr:row>
      <xdr:rowOff>115570</xdr:rowOff>
    </xdr:to>
    <xdr:cxnSp macro="">
      <xdr:nvCxnSpPr>
        <xdr:cNvPr id="438" name="直線コネクタ 437"/>
        <xdr:cNvCxnSpPr/>
      </xdr:nvCxnSpPr>
      <xdr:spPr>
        <a:xfrm flipV="1">
          <a:off x="13893800" y="13655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115570</xdr:rowOff>
    </xdr:from>
    <xdr:to>
      <xdr:col>20</xdr:col>
      <xdr:colOff>158750</xdr:colOff>
      <xdr:row>80</xdr:row>
      <xdr:rowOff>168148</xdr:rowOff>
    </xdr:to>
    <xdr:cxnSp macro="">
      <xdr:nvCxnSpPr>
        <xdr:cNvPr id="441" name="直線コネクタ 440"/>
        <xdr:cNvCxnSpPr/>
      </xdr:nvCxnSpPr>
      <xdr:spPr>
        <a:xfrm flipV="1">
          <a:off x="13004800" y="1366012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69342</xdr:rowOff>
    </xdr:from>
    <xdr:to>
      <xdr:col>24</xdr:col>
      <xdr:colOff>82550</xdr:colOff>
      <xdr:row>79</xdr:row>
      <xdr:rowOff>170942</xdr:rowOff>
    </xdr:to>
    <xdr:sp macro="" textlink="">
      <xdr:nvSpPr>
        <xdr:cNvPr id="451" name="円/楕円 450"/>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41419</xdr:rowOff>
    </xdr:from>
    <xdr:ext cx="762000" cy="259045"/>
    <xdr:sp macro="" textlink="">
      <xdr:nvSpPr>
        <xdr:cNvPr id="452"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3" name="円/楕円 452"/>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4" name="テキスト ボックス 453"/>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60198</xdr:rowOff>
    </xdr:from>
    <xdr:to>
      <xdr:col>21</xdr:col>
      <xdr:colOff>412750</xdr:colOff>
      <xdr:row>79</xdr:row>
      <xdr:rowOff>161798</xdr:rowOff>
    </xdr:to>
    <xdr:sp macro="" textlink="">
      <xdr:nvSpPr>
        <xdr:cNvPr id="455" name="円/楕円 454"/>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146575</xdr:rowOff>
    </xdr:from>
    <xdr:ext cx="762000" cy="259045"/>
    <xdr:sp macro="" textlink="">
      <xdr:nvSpPr>
        <xdr:cNvPr id="456" name="テキスト ボックス 455"/>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64770</xdr:rowOff>
    </xdr:from>
    <xdr:to>
      <xdr:col>20</xdr:col>
      <xdr:colOff>209550</xdr:colOff>
      <xdr:row>79</xdr:row>
      <xdr:rowOff>166370</xdr:rowOff>
    </xdr:to>
    <xdr:sp macro="" textlink="">
      <xdr:nvSpPr>
        <xdr:cNvPr id="457" name="円/楕円 456"/>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151147</xdr:rowOff>
    </xdr:from>
    <xdr:ext cx="762000" cy="259045"/>
    <xdr:sp macro="" textlink="">
      <xdr:nvSpPr>
        <xdr:cNvPr id="458" name="テキスト ボックス 457"/>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117348</xdr:rowOff>
    </xdr:from>
    <xdr:to>
      <xdr:col>19</xdr:col>
      <xdr:colOff>6350</xdr:colOff>
      <xdr:row>81</xdr:row>
      <xdr:rowOff>47498</xdr:rowOff>
    </xdr:to>
    <xdr:sp macro="" textlink="">
      <xdr:nvSpPr>
        <xdr:cNvPr id="459" name="円/楕円 458"/>
        <xdr:cNvSpPr/>
      </xdr:nvSpPr>
      <xdr:spPr>
        <a:xfrm>
          <a:off x="12954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32275</xdr:rowOff>
    </xdr:from>
    <xdr:ext cx="762000" cy="259045"/>
    <xdr:sp macro="" textlink="">
      <xdr:nvSpPr>
        <xdr:cNvPr id="460" name="テキスト ボックス 459"/>
        <xdr:cNvSpPr txBox="1"/>
      </xdr:nvSpPr>
      <xdr:spPr>
        <a:xfrm>
          <a:off x="12623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茨城県下妻市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111874</xdr:rowOff>
    </xdr:from>
    <xdr:to>
      <xdr:col>4</xdr:col>
      <xdr:colOff>1117600</xdr:colOff>
      <xdr:row>17</xdr:row>
      <xdr:rowOff>138588</xdr:rowOff>
    </xdr:to>
    <xdr:cxnSp macro="">
      <xdr:nvCxnSpPr>
        <xdr:cNvPr id="52" name="直線コネクタ 51"/>
        <xdr:cNvCxnSpPr/>
      </xdr:nvCxnSpPr>
      <xdr:spPr bwMode="auto">
        <a:xfrm>
          <a:off x="5003800" y="3074149"/>
          <a:ext cx="6477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27162</xdr:rowOff>
    </xdr:from>
    <xdr:to>
      <xdr:col>4</xdr:col>
      <xdr:colOff>469900</xdr:colOff>
      <xdr:row>17</xdr:row>
      <xdr:rowOff>111874</xdr:rowOff>
    </xdr:to>
    <xdr:cxnSp macro="">
      <xdr:nvCxnSpPr>
        <xdr:cNvPr id="55" name="直線コネクタ 54"/>
        <xdr:cNvCxnSpPr/>
      </xdr:nvCxnSpPr>
      <xdr:spPr bwMode="auto">
        <a:xfrm>
          <a:off x="4305300" y="2989437"/>
          <a:ext cx="698500" cy="8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27162</xdr:rowOff>
    </xdr:from>
    <xdr:to>
      <xdr:col>3</xdr:col>
      <xdr:colOff>904875</xdr:colOff>
      <xdr:row>17</xdr:row>
      <xdr:rowOff>40388</xdr:rowOff>
    </xdr:to>
    <xdr:cxnSp macro="">
      <xdr:nvCxnSpPr>
        <xdr:cNvPr id="58" name="直線コネクタ 57"/>
        <xdr:cNvCxnSpPr/>
      </xdr:nvCxnSpPr>
      <xdr:spPr bwMode="auto">
        <a:xfrm flipV="1">
          <a:off x="3606800" y="2989437"/>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20826</xdr:rowOff>
    </xdr:from>
    <xdr:to>
      <xdr:col>3</xdr:col>
      <xdr:colOff>206375</xdr:colOff>
      <xdr:row>17</xdr:row>
      <xdr:rowOff>40388</xdr:rowOff>
    </xdr:to>
    <xdr:cxnSp macro="">
      <xdr:nvCxnSpPr>
        <xdr:cNvPr id="61" name="直線コネクタ 60"/>
        <xdr:cNvCxnSpPr/>
      </xdr:nvCxnSpPr>
      <xdr:spPr bwMode="auto">
        <a:xfrm>
          <a:off x="2908300" y="2983101"/>
          <a:ext cx="698500" cy="19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87788</xdr:rowOff>
    </xdr:from>
    <xdr:to>
      <xdr:col>5</xdr:col>
      <xdr:colOff>34925</xdr:colOff>
      <xdr:row>18</xdr:row>
      <xdr:rowOff>17938</xdr:rowOff>
    </xdr:to>
    <xdr:sp macro="" textlink="">
      <xdr:nvSpPr>
        <xdr:cNvPr id="71" name="円/楕円 70"/>
        <xdr:cNvSpPr/>
      </xdr:nvSpPr>
      <xdr:spPr bwMode="auto">
        <a:xfrm>
          <a:off x="5600700" y="305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59865</xdr:rowOff>
    </xdr:from>
    <xdr:ext cx="762000" cy="259045"/>
    <xdr:sp macro="" textlink="">
      <xdr:nvSpPr>
        <xdr:cNvPr id="72" name="人口1人当たり決算額の推移該当値テキスト130"/>
        <xdr:cNvSpPr txBox="1"/>
      </xdr:nvSpPr>
      <xdr:spPr>
        <a:xfrm>
          <a:off x="5740400" y="302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61074</xdr:rowOff>
    </xdr:from>
    <xdr:to>
      <xdr:col>4</xdr:col>
      <xdr:colOff>520700</xdr:colOff>
      <xdr:row>17</xdr:row>
      <xdr:rowOff>162674</xdr:rowOff>
    </xdr:to>
    <xdr:sp macro="" textlink="">
      <xdr:nvSpPr>
        <xdr:cNvPr id="73" name="円/楕円 72"/>
        <xdr:cNvSpPr/>
      </xdr:nvSpPr>
      <xdr:spPr bwMode="auto">
        <a:xfrm>
          <a:off x="4953000" y="3023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147451</xdr:rowOff>
    </xdr:from>
    <xdr:ext cx="736600" cy="259045"/>
    <xdr:sp macro="" textlink="">
      <xdr:nvSpPr>
        <xdr:cNvPr id="74" name="テキスト ボックス 73"/>
        <xdr:cNvSpPr txBox="1"/>
      </xdr:nvSpPr>
      <xdr:spPr>
        <a:xfrm>
          <a:off x="4622800" y="310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147812</xdr:rowOff>
    </xdr:from>
    <xdr:to>
      <xdr:col>3</xdr:col>
      <xdr:colOff>955675</xdr:colOff>
      <xdr:row>17</xdr:row>
      <xdr:rowOff>77962</xdr:rowOff>
    </xdr:to>
    <xdr:sp macro="" textlink="">
      <xdr:nvSpPr>
        <xdr:cNvPr id="75" name="円/楕円 74"/>
        <xdr:cNvSpPr/>
      </xdr:nvSpPr>
      <xdr:spPr bwMode="auto">
        <a:xfrm>
          <a:off x="4254500" y="293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62739</xdr:rowOff>
    </xdr:from>
    <xdr:ext cx="762000" cy="259045"/>
    <xdr:sp macro="" textlink="">
      <xdr:nvSpPr>
        <xdr:cNvPr id="76" name="テキスト ボックス 75"/>
        <xdr:cNvSpPr txBox="1"/>
      </xdr:nvSpPr>
      <xdr:spPr>
        <a:xfrm>
          <a:off x="3924300" y="302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161038</xdr:rowOff>
    </xdr:from>
    <xdr:to>
      <xdr:col>3</xdr:col>
      <xdr:colOff>257175</xdr:colOff>
      <xdr:row>17</xdr:row>
      <xdr:rowOff>91188</xdr:rowOff>
    </xdr:to>
    <xdr:sp macro="" textlink="">
      <xdr:nvSpPr>
        <xdr:cNvPr id="77" name="円/楕円 76"/>
        <xdr:cNvSpPr/>
      </xdr:nvSpPr>
      <xdr:spPr bwMode="auto">
        <a:xfrm>
          <a:off x="3556000" y="295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75965</xdr:rowOff>
    </xdr:from>
    <xdr:ext cx="762000" cy="259045"/>
    <xdr:sp macro="" textlink="">
      <xdr:nvSpPr>
        <xdr:cNvPr id="78" name="テキスト ボックス 77"/>
        <xdr:cNvSpPr txBox="1"/>
      </xdr:nvSpPr>
      <xdr:spPr>
        <a:xfrm>
          <a:off x="3225800" y="303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141476</xdr:rowOff>
    </xdr:from>
    <xdr:to>
      <xdr:col>2</xdr:col>
      <xdr:colOff>692150</xdr:colOff>
      <xdr:row>17</xdr:row>
      <xdr:rowOff>71626</xdr:rowOff>
    </xdr:to>
    <xdr:sp macro="" textlink="">
      <xdr:nvSpPr>
        <xdr:cNvPr id="79" name="円/楕円 78"/>
        <xdr:cNvSpPr/>
      </xdr:nvSpPr>
      <xdr:spPr bwMode="auto">
        <a:xfrm>
          <a:off x="2857500" y="293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56403</xdr:rowOff>
    </xdr:from>
    <xdr:ext cx="762000" cy="259045"/>
    <xdr:sp macro="" textlink="">
      <xdr:nvSpPr>
        <xdr:cNvPr id="80" name="テキスト ボックス 79"/>
        <xdr:cNvSpPr txBox="1"/>
      </xdr:nvSpPr>
      <xdr:spPr>
        <a:xfrm>
          <a:off x="2527300" y="301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178664</xdr:rowOff>
    </xdr:from>
    <xdr:to>
      <xdr:col>4</xdr:col>
      <xdr:colOff>1117600</xdr:colOff>
      <xdr:row>35</xdr:row>
      <xdr:rowOff>228466</xdr:rowOff>
    </xdr:to>
    <xdr:cxnSp macro="">
      <xdr:nvCxnSpPr>
        <xdr:cNvPr id="116" name="直線コネクタ 115"/>
        <xdr:cNvCxnSpPr/>
      </xdr:nvCxnSpPr>
      <xdr:spPr bwMode="auto">
        <a:xfrm>
          <a:off x="5003800" y="6789014"/>
          <a:ext cx="647700" cy="4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70340</xdr:rowOff>
    </xdr:from>
    <xdr:to>
      <xdr:col>4</xdr:col>
      <xdr:colOff>469900</xdr:colOff>
      <xdr:row>35</xdr:row>
      <xdr:rowOff>178664</xdr:rowOff>
    </xdr:to>
    <xdr:cxnSp macro="">
      <xdr:nvCxnSpPr>
        <xdr:cNvPr id="119" name="直線コネクタ 118"/>
        <xdr:cNvCxnSpPr/>
      </xdr:nvCxnSpPr>
      <xdr:spPr bwMode="auto">
        <a:xfrm>
          <a:off x="4305300" y="6680690"/>
          <a:ext cx="698500" cy="10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323694</xdr:rowOff>
    </xdr:from>
    <xdr:to>
      <xdr:col>3</xdr:col>
      <xdr:colOff>904875</xdr:colOff>
      <xdr:row>35</xdr:row>
      <xdr:rowOff>70340</xdr:rowOff>
    </xdr:to>
    <xdr:cxnSp macro="">
      <xdr:nvCxnSpPr>
        <xdr:cNvPr id="122" name="直線コネクタ 121"/>
        <xdr:cNvCxnSpPr/>
      </xdr:nvCxnSpPr>
      <xdr:spPr bwMode="auto">
        <a:xfrm>
          <a:off x="3606800" y="6591144"/>
          <a:ext cx="698500" cy="8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234246</xdr:rowOff>
    </xdr:from>
    <xdr:to>
      <xdr:col>3</xdr:col>
      <xdr:colOff>206375</xdr:colOff>
      <xdr:row>34</xdr:row>
      <xdr:rowOff>323694</xdr:rowOff>
    </xdr:to>
    <xdr:cxnSp macro="">
      <xdr:nvCxnSpPr>
        <xdr:cNvPr id="125" name="直線コネクタ 124"/>
        <xdr:cNvCxnSpPr/>
      </xdr:nvCxnSpPr>
      <xdr:spPr bwMode="auto">
        <a:xfrm>
          <a:off x="2908300" y="6501696"/>
          <a:ext cx="698500" cy="8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177666</xdr:rowOff>
    </xdr:from>
    <xdr:to>
      <xdr:col>5</xdr:col>
      <xdr:colOff>34925</xdr:colOff>
      <xdr:row>35</xdr:row>
      <xdr:rowOff>279266</xdr:rowOff>
    </xdr:to>
    <xdr:sp macro="" textlink="">
      <xdr:nvSpPr>
        <xdr:cNvPr id="135" name="円/楕円 134"/>
        <xdr:cNvSpPr/>
      </xdr:nvSpPr>
      <xdr:spPr bwMode="auto">
        <a:xfrm>
          <a:off x="5600700" y="678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149743</xdr:rowOff>
    </xdr:from>
    <xdr:ext cx="762000" cy="259045"/>
    <xdr:sp macro="" textlink="">
      <xdr:nvSpPr>
        <xdr:cNvPr id="136" name="人口1人当たり決算額の推移該当値テキスト445"/>
        <xdr:cNvSpPr txBox="1"/>
      </xdr:nvSpPr>
      <xdr:spPr>
        <a:xfrm>
          <a:off x="5740400" y="676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127864</xdr:rowOff>
    </xdr:from>
    <xdr:to>
      <xdr:col>4</xdr:col>
      <xdr:colOff>520700</xdr:colOff>
      <xdr:row>35</xdr:row>
      <xdr:rowOff>229464</xdr:rowOff>
    </xdr:to>
    <xdr:sp macro="" textlink="">
      <xdr:nvSpPr>
        <xdr:cNvPr id="137" name="円/楕円 136"/>
        <xdr:cNvSpPr/>
      </xdr:nvSpPr>
      <xdr:spPr bwMode="auto">
        <a:xfrm>
          <a:off x="4953000" y="673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214241</xdr:rowOff>
    </xdr:from>
    <xdr:ext cx="736600" cy="259045"/>
    <xdr:sp macro="" textlink="">
      <xdr:nvSpPr>
        <xdr:cNvPr id="138" name="テキスト ボックス 137"/>
        <xdr:cNvSpPr txBox="1"/>
      </xdr:nvSpPr>
      <xdr:spPr>
        <a:xfrm>
          <a:off x="4622800" y="682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19540</xdr:rowOff>
    </xdr:from>
    <xdr:to>
      <xdr:col>3</xdr:col>
      <xdr:colOff>955675</xdr:colOff>
      <xdr:row>35</xdr:row>
      <xdr:rowOff>121140</xdr:rowOff>
    </xdr:to>
    <xdr:sp macro="" textlink="">
      <xdr:nvSpPr>
        <xdr:cNvPr id="139" name="円/楕円 138"/>
        <xdr:cNvSpPr/>
      </xdr:nvSpPr>
      <xdr:spPr bwMode="auto">
        <a:xfrm>
          <a:off x="4254500" y="66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105917</xdr:rowOff>
    </xdr:from>
    <xdr:ext cx="762000" cy="259045"/>
    <xdr:sp macro="" textlink="">
      <xdr:nvSpPr>
        <xdr:cNvPr id="140" name="テキスト ボックス 139"/>
        <xdr:cNvSpPr txBox="1"/>
      </xdr:nvSpPr>
      <xdr:spPr>
        <a:xfrm>
          <a:off x="3924300" y="67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272894</xdr:rowOff>
    </xdr:from>
    <xdr:to>
      <xdr:col>3</xdr:col>
      <xdr:colOff>257175</xdr:colOff>
      <xdr:row>35</xdr:row>
      <xdr:rowOff>31594</xdr:rowOff>
    </xdr:to>
    <xdr:sp macro="" textlink="">
      <xdr:nvSpPr>
        <xdr:cNvPr id="141" name="円/楕円 140"/>
        <xdr:cNvSpPr/>
      </xdr:nvSpPr>
      <xdr:spPr bwMode="auto">
        <a:xfrm>
          <a:off x="3556000" y="654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16371</xdr:rowOff>
    </xdr:from>
    <xdr:ext cx="762000" cy="259045"/>
    <xdr:sp macro="" textlink="">
      <xdr:nvSpPr>
        <xdr:cNvPr id="142" name="テキスト ボックス 141"/>
        <xdr:cNvSpPr txBox="1"/>
      </xdr:nvSpPr>
      <xdr:spPr>
        <a:xfrm>
          <a:off x="3225800" y="662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183446</xdr:rowOff>
    </xdr:from>
    <xdr:to>
      <xdr:col>2</xdr:col>
      <xdr:colOff>692150</xdr:colOff>
      <xdr:row>34</xdr:row>
      <xdr:rowOff>285046</xdr:rowOff>
    </xdr:to>
    <xdr:sp macro="" textlink="">
      <xdr:nvSpPr>
        <xdr:cNvPr id="143" name="円/楕円 142"/>
        <xdr:cNvSpPr/>
      </xdr:nvSpPr>
      <xdr:spPr bwMode="auto">
        <a:xfrm>
          <a:off x="2857500" y="645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269823</xdr:rowOff>
    </xdr:from>
    <xdr:ext cx="762000" cy="259045"/>
    <xdr:sp macro="" textlink="">
      <xdr:nvSpPr>
        <xdr:cNvPr id="144" name="テキスト ボックス 143"/>
        <xdr:cNvSpPr txBox="1"/>
      </xdr:nvSpPr>
      <xdr:spPr>
        <a:xfrm>
          <a:off x="2527300" y="65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本市の実質収支比率は平成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年度以降大きく上昇している。平成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標準財政規模が前年度比増となったのに対し実質収支が減したため比率が下がっている。歳入では景気の回復による市民税が増となったものの学校施設の耐震補強改修事業等により歳出が増加した。また単年度収支はマイナスとなったものの財政調整基金へ</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百万円を積み立てたため実質単年度収支はプラスとなったが前年度より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本市の連結実質比率を算出するための実質収支額は各会計とも資金不足は生じておらず、平成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年度の連結実質収支は</a:t>
          </a:r>
          <a:r>
            <a:rPr kumimoji="1" lang="en-US" altLang="ja-JP" sz="1400">
              <a:latin typeface="ＭＳ ゴシック" pitchFamily="49" charset="-128"/>
              <a:ea typeface="ＭＳ ゴシック" pitchFamily="49" charset="-128"/>
            </a:rPr>
            <a:t>21.39%</a:t>
          </a:r>
          <a:r>
            <a:rPr kumimoji="1" lang="ja-JP" altLang="en-US" sz="1400">
              <a:latin typeface="ＭＳ ゴシック" pitchFamily="49" charset="-128"/>
              <a:ea typeface="ＭＳ ゴシック" pitchFamily="49" charset="-128"/>
            </a:rPr>
            <a:t>の黒字である。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一般会計においては実質収支額の減により</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ポイント、国民健康保険特別会計においては給付費・拠出金の歳出減に伴い、国庫支出金及び共同事業交付金の歳入減により実質収支額が</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ポイント低下した。また、水道事業においては預金の増、補償工事に伴う負担金の未収金があったため流動資産が増加し</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本市の実質公債費比率は年々低下している。分子要因で見ると一部事務組合の地方債の元利償還金に対する負担金（</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百万円減）と公営企業債の元利償還金に対する繰入金（</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百万円減）が減少しており、上水道事業会計への繰入金は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百万円の減となっている。また算入公債費等も特定財源（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百万円増）、災害復旧等に係る需要額（</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百万円増）が増加したことにより実質公債費比率の分子は前年度より</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百万円の減となった。今後も道路整備事業等の地方債発行が見込まれることから事業を厳選し公債費の管理に努める。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本市の将来負担比率は合併後順調に低下していたが、平成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年度に下水道事業において算定方法を見直した結果、繰出し基準割合が大きく上昇したため将来負担比率が上昇した。しかし、その後は年々低下している。平成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道路整備事業や学校施設の耐震補強・改修事業により地方債の現在高が増加した。しかし、合併特例事業債等の算入見込需要額及び財政調整基金等の充当可能基金が増加したことから、将来負担比率の分子が前年度より</a:t>
          </a:r>
          <a:r>
            <a:rPr kumimoji="1" lang="en-US" altLang="ja-JP" sz="1400">
              <a:latin typeface="ＭＳ ゴシック" pitchFamily="49" charset="-128"/>
              <a:ea typeface="ＭＳ ゴシック" pitchFamily="49" charset="-128"/>
            </a:rPr>
            <a:t>1,403</a:t>
          </a:r>
          <a:r>
            <a:rPr kumimoji="1" lang="ja-JP" altLang="en-US" sz="1400">
              <a:latin typeface="ＭＳ ゴシック" pitchFamily="49" charset="-128"/>
              <a:ea typeface="ＭＳ ゴシック" pitchFamily="49" charset="-128"/>
            </a:rPr>
            <a:t>百万と大きく減少した。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今後も、都市再整備計画事業や道路整備事業等で、地方債残高が増加する見込みであるため、合併特例事業債や緊急防災・減災事業債を活用するなど将来負担比率の抑制に努める。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17722295</v>
      </c>
      <c r="BO4" s="379"/>
      <c r="BP4" s="379"/>
      <c r="BQ4" s="379"/>
      <c r="BR4" s="379"/>
      <c r="BS4" s="379"/>
      <c r="BT4" s="379"/>
      <c r="BU4" s="380"/>
      <c r="BV4" s="378">
        <v>17278119</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12.2</v>
      </c>
      <c r="CU4" s="554"/>
      <c r="CV4" s="554"/>
      <c r="CW4" s="554"/>
      <c r="CX4" s="554"/>
      <c r="CY4" s="554"/>
      <c r="CZ4" s="554"/>
      <c r="DA4" s="555"/>
      <c r="DB4" s="553">
        <v>12.5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16312702</v>
      </c>
      <c r="BO5" s="384"/>
      <c r="BP5" s="384"/>
      <c r="BQ5" s="384"/>
      <c r="BR5" s="384"/>
      <c r="BS5" s="384"/>
      <c r="BT5" s="384"/>
      <c r="BU5" s="385"/>
      <c r="BV5" s="383">
        <v>15916708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88.7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1409593</v>
      </c>
      <c r="BO6" s="384"/>
      <c r="BP6" s="384"/>
      <c r="BQ6" s="384"/>
      <c r="BR6" s="384"/>
      <c r="BS6" s="384"/>
      <c r="BT6" s="384"/>
      <c r="BU6" s="385"/>
      <c r="BV6" s="383">
        <v>1361411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97.4</v>
      </c>
      <c r="CU6" s="528"/>
      <c r="CV6" s="528"/>
      <c r="CW6" s="528"/>
      <c r="CX6" s="528"/>
      <c r="CY6" s="528"/>
      <c r="CZ6" s="528"/>
      <c r="DA6" s="529"/>
      <c r="DB6" s="527">
        <v>96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150524</v>
      </c>
      <c r="BO7" s="384"/>
      <c r="BP7" s="384"/>
      <c r="BQ7" s="384"/>
      <c r="BR7" s="384"/>
      <c r="BS7" s="384"/>
      <c r="BT7" s="384"/>
      <c r="BU7" s="385"/>
      <c r="BV7" s="383">
        <v>91752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10315224</v>
      </c>
      <c r="CU7" s="384"/>
      <c r="CV7" s="384"/>
      <c r="CW7" s="384"/>
      <c r="CX7" s="384"/>
      <c r="CY7" s="384"/>
      <c r="CZ7" s="384"/>
      <c r="DA7" s="385"/>
      <c r="DB7" s="383">
        <v>10194209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1259069</v>
      </c>
      <c r="BO8" s="384"/>
      <c r="BP8" s="384"/>
      <c r="BQ8" s="384"/>
      <c r="BR8" s="384"/>
      <c r="BS8" s="384"/>
      <c r="BT8" s="384"/>
      <c r="BU8" s="385"/>
      <c r="BV8" s="383">
        <v>1269659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0.63</v>
      </c>
      <c r="CU8" s="491"/>
      <c r="CV8" s="491"/>
      <c r="CW8" s="491"/>
      <c r="CX8" s="491"/>
      <c r="CY8" s="491"/>
      <c r="CZ8" s="491"/>
      <c r="DA8" s="492"/>
      <c r="DB8" s="490">
        <v>0.62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44987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-10590</v>
      </c>
      <c r="BO9" s="384"/>
      <c r="BP9" s="384"/>
      <c r="BQ9" s="384"/>
      <c r="BR9" s="384"/>
      <c r="BS9" s="384"/>
      <c r="BT9" s="384"/>
      <c r="BU9" s="385"/>
      <c r="BV9" s="383">
        <v>-114572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46435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250504</v>
      </c>
      <c r="BO10" s="384"/>
      <c r="BP10" s="384"/>
      <c r="BQ10" s="384"/>
      <c r="BR10" s="384"/>
      <c r="BS10" s="384"/>
      <c r="BT10" s="384"/>
      <c r="BU10" s="385"/>
      <c r="BV10" s="383">
        <v>400172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v>38234</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45352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43843</v>
      </c>
      <c r="S13" s="483"/>
      <c r="T13" s="483"/>
      <c r="U13" s="483"/>
      <c r="V13" s="484"/>
      <c r="W13" s="470" t="s">
        <v>123</v>
      </c>
      <c r="X13" s="396"/>
      <c r="Y13" s="396"/>
      <c r="Z13" s="396"/>
      <c r="AA13" s="396"/>
      <c r="AB13" s="397"/>
      <c r="AC13" s="359">
        <v>1446</v>
      </c>
      <c r="AD13" s="360"/>
      <c r="AE13" s="360"/>
      <c r="AF13" s="360"/>
      <c r="AG13" s="361"/>
      <c r="AH13" s="359">
        <v>1838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278148</v>
      </c>
      <c r="BO13" s="384"/>
      <c r="BP13" s="384"/>
      <c r="BQ13" s="384"/>
      <c r="BR13" s="384"/>
      <c r="BS13" s="384"/>
      <c r="BT13" s="384"/>
      <c r="BU13" s="385"/>
      <c r="BV13" s="383">
        <v>285600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12.9</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45541</v>
      </c>
      <c r="S14" s="483"/>
      <c r="T14" s="483"/>
      <c r="U14" s="483"/>
      <c r="V14" s="484"/>
      <c r="W14" s="485"/>
      <c r="X14" s="399"/>
      <c r="Y14" s="399"/>
      <c r="Z14" s="399"/>
      <c r="AA14" s="399"/>
      <c r="AB14" s="400"/>
      <c r="AC14" s="475">
        <v>6.6</v>
      </c>
      <c r="AD14" s="476"/>
      <c r="AE14" s="476"/>
      <c r="AF14" s="476"/>
      <c r="AG14" s="477"/>
      <c r="AH14" s="475">
        <v>7.6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82.1</v>
      </c>
      <c r="CU14" s="454"/>
      <c r="CV14" s="454"/>
      <c r="CW14" s="454"/>
      <c r="CX14" s="454"/>
      <c r="CY14" s="454"/>
      <c r="CZ14" s="454"/>
      <c r="DA14" s="455"/>
      <c r="DB14" s="486">
        <v>98.8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44017</v>
      </c>
      <c r="S15" s="483"/>
      <c r="T15" s="483"/>
      <c r="U15" s="483"/>
      <c r="V15" s="484"/>
      <c r="W15" s="470" t="s">
        <v>130</v>
      </c>
      <c r="X15" s="396"/>
      <c r="Y15" s="396"/>
      <c r="Z15" s="396"/>
      <c r="AA15" s="396"/>
      <c r="AB15" s="397"/>
      <c r="AC15" s="359">
        <v>8103</v>
      </c>
      <c r="AD15" s="360"/>
      <c r="AE15" s="360"/>
      <c r="AF15" s="360"/>
      <c r="AG15" s="361"/>
      <c r="AH15" s="359">
        <v>9028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4834404</v>
      </c>
      <c r="BO15" s="379"/>
      <c r="BP15" s="379"/>
      <c r="BQ15" s="379"/>
      <c r="BR15" s="379"/>
      <c r="BS15" s="379"/>
      <c r="BT15" s="379"/>
      <c r="BU15" s="380"/>
      <c r="BV15" s="378">
        <v>4653531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37</v>
      </c>
      <c r="AD16" s="476"/>
      <c r="AE16" s="476"/>
      <c r="AF16" s="476"/>
      <c r="AG16" s="477"/>
      <c r="AH16" s="475">
        <v>37.5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7461145</v>
      </c>
      <c r="BO16" s="384"/>
      <c r="BP16" s="384"/>
      <c r="BQ16" s="384"/>
      <c r="BR16" s="384"/>
      <c r="BS16" s="384"/>
      <c r="BT16" s="384"/>
      <c r="BU16" s="385"/>
      <c r="BV16" s="383">
        <v>7464835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12379</v>
      </c>
      <c r="AD17" s="360"/>
      <c r="AE17" s="360"/>
      <c r="AF17" s="360"/>
      <c r="AG17" s="361"/>
      <c r="AH17" s="359">
        <v>12914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6210816</v>
      </c>
      <c r="BO17" s="384"/>
      <c r="BP17" s="384"/>
      <c r="BQ17" s="384"/>
      <c r="BR17" s="384"/>
      <c r="BS17" s="384"/>
      <c r="BT17" s="384"/>
      <c r="BU17" s="385"/>
      <c r="BV17" s="383">
        <v>5962506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80.88</v>
      </c>
      <c r="M18" s="446"/>
      <c r="N18" s="446"/>
      <c r="O18" s="446"/>
      <c r="P18" s="446"/>
      <c r="Q18" s="446"/>
      <c r="R18" s="447"/>
      <c r="S18" s="447"/>
      <c r="T18" s="447"/>
      <c r="U18" s="447"/>
      <c r="V18" s="448"/>
      <c r="W18" s="462"/>
      <c r="X18" s="463"/>
      <c r="Y18" s="463"/>
      <c r="Z18" s="463"/>
      <c r="AA18" s="463"/>
      <c r="AB18" s="471"/>
      <c r="AC18" s="347">
        <v>56.5</v>
      </c>
      <c r="AD18" s="348"/>
      <c r="AE18" s="348"/>
      <c r="AF18" s="348"/>
      <c r="AG18" s="449"/>
      <c r="AH18" s="347">
        <v>53.6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9316999</v>
      </c>
      <c r="BO18" s="384"/>
      <c r="BP18" s="384"/>
      <c r="BQ18" s="384"/>
      <c r="BR18" s="384"/>
      <c r="BS18" s="384"/>
      <c r="BT18" s="384"/>
      <c r="BU18" s="385"/>
      <c r="BV18" s="383">
        <v>9272293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556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12663110</v>
      </c>
      <c r="BO19" s="384"/>
      <c r="BP19" s="384"/>
      <c r="BQ19" s="384"/>
      <c r="BR19" s="384"/>
      <c r="BS19" s="384"/>
      <c r="BT19" s="384"/>
      <c r="BU19" s="385"/>
      <c r="BV19" s="383">
        <v>12621130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14890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18106590</v>
      </c>
      <c r="BO23" s="384"/>
      <c r="BP23" s="384"/>
      <c r="BQ23" s="384"/>
      <c r="BR23" s="384"/>
      <c r="BS23" s="384"/>
      <c r="BT23" s="384"/>
      <c r="BU23" s="385"/>
      <c r="BV23" s="383">
        <v>17941219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7470</v>
      </c>
      <c r="R24" s="360"/>
      <c r="S24" s="360"/>
      <c r="T24" s="360"/>
      <c r="U24" s="360"/>
      <c r="V24" s="361"/>
      <c r="W24" s="425"/>
      <c r="X24" s="416"/>
      <c r="Y24" s="417"/>
      <c r="Z24" s="356" t="s">
        <v>153</v>
      </c>
      <c r="AA24" s="357"/>
      <c r="AB24" s="357"/>
      <c r="AC24" s="357"/>
      <c r="AD24" s="357"/>
      <c r="AE24" s="357"/>
      <c r="AF24" s="357"/>
      <c r="AG24" s="358"/>
      <c r="AH24" s="359">
        <v>263</v>
      </c>
      <c r="AI24" s="360"/>
      <c r="AJ24" s="360"/>
      <c r="AK24" s="360"/>
      <c r="AL24" s="361"/>
      <c r="AM24" s="359">
        <v>832658</v>
      </c>
      <c r="AN24" s="360"/>
      <c r="AO24" s="360"/>
      <c r="AP24" s="360"/>
      <c r="AQ24" s="360"/>
      <c r="AR24" s="361"/>
      <c r="AS24" s="359">
        <v>3166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13987516</v>
      </c>
      <c r="BO24" s="384"/>
      <c r="BP24" s="384"/>
      <c r="BQ24" s="384"/>
      <c r="BR24" s="384"/>
      <c r="BS24" s="384"/>
      <c r="BT24" s="384"/>
      <c r="BU24" s="385"/>
      <c r="BV24" s="383">
        <v>13172497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846432</v>
      </c>
      <c r="BO25" s="379"/>
      <c r="BP25" s="379"/>
      <c r="BQ25" s="379"/>
      <c r="BR25" s="379"/>
      <c r="BS25" s="379"/>
      <c r="BT25" s="379"/>
      <c r="BU25" s="380"/>
      <c r="BV25" s="378">
        <v>806769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5670</v>
      </c>
      <c r="R26" s="360"/>
      <c r="S26" s="360"/>
      <c r="T26" s="360"/>
      <c r="U26" s="360"/>
      <c r="V26" s="361"/>
      <c r="W26" s="425"/>
      <c r="X26" s="416"/>
      <c r="Y26" s="417"/>
      <c r="Z26" s="356" t="s">
        <v>159</v>
      </c>
      <c r="AA26" s="436"/>
      <c r="AB26" s="436"/>
      <c r="AC26" s="436"/>
      <c r="AD26" s="436"/>
      <c r="AE26" s="436"/>
      <c r="AF26" s="436"/>
      <c r="AG26" s="437"/>
      <c r="AH26" s="359">
        <v>8</v>
      </c>
      <c r="AI26" s="360"/>
      <c r="AJ26" s="360"/>
      <c r="AK26" s="360"/>
      <c r="AL26" s="361"/>
      <c r="AM26" s="359">
        <v>27368</v>
      </c>
      <c r="AN26" s="360"/>
      <c r="AO26" s="360"/>
      <c r="AP26" s="360"/>
      <c r="AQ26" s="360"/>
      <c r="AR26" s="361"/>
      <c r="AS26" s="359">
        <v>3421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4200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26550</v>
      </c>
      <c r="AN27" s="360"/>
      <c r="AO27" s="360"/>
      <c r="AP27" s="360"/>
      <c r="AQ27" s="360"/>
      <c r="AR27" s="361"/>
      <c r="AS27" s="359">
        <v>2950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150000</v>
      </c>
      <c r="BO27" s="387"/>
      <c r="BP27" s="387"/>
      <c r="BQ27" s="387"/>
      <c r="BR27" s="387"/>
      <c r="BS27" s="387"/>
      <c r="BT27" s="387"/>
      <c r="BU27" s="388"/>
      <c r="BV27" s="386">
        <v>150000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3800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1600518</v>
      </c>
      <c r="BO28" s="379"/>
      <c r="BP28" s="379"/>
      <c r="BQ28" s="379"/>
      <c r="BR28" s="379"/>
      <c r="BS28" s="379"/>
      <c r="BT28" s="379"/>
      <c r="BU28" s="380"/>
      <c r="BV28" s="378">
        <v>1350014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3600</v>
      </c>
      <c r="R29" s="360"/>
      <c r="S29" s="360"/>
      <c r="T29" s="360"/>
      <c r="U29" s="360"/>
      <c r="V29" s="361"/>
      <c r="W29" s="425"/>
      <c r="X29" s="416"/>
      <c r="Y29" s="417"/>
      <c r="Z29" s="356" t="s">
        <v>169</v>
      </c>
      <c r="AA29" s="357"/>
      <c r="AB29" s="357"/>
      <c r="AC29" s="357"/>
      <c r="AD29" s="357"/>
      <c r="AE29" s="357"/>
      <c r="AF29" s="357"/>
      <c r="AG29" s="358"/>
      <c r="AH29" s="359">
        <v>272</v>
      </c>
      <c r="AI29" s="360"/>
      <c r="AJ29" s="360"/>
      <c r="AK29" s="360"/>
      <c r="AL29" s="361"/>
      <c r="AM29" s="359">
        <v>859208</v>
      </c>
      <c r="AN29" s="360"/>
      <c r="AO29" s="360"/>
      <c r="AP29" s="360"/>
      <c r="AQ29" s="360"/>
      <c r="AR29" s="361"/>
      <c r="AS29" s="359">
        <v>3159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145552</v>
      </c>
      <c r="BO29" s="384"/>
      <c r="BP29" s="384"/>
      <c r="BQ29" s="384"/>
      <c r="BR29" s="384"/>
      <c r="BS29" s="384"/>
      <c r="BT29" s="384"/>
      <c r="BU29" s="385"/>
      <c r="BV29" s="383">
        <v>145466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2263602</v>
      </c>
      <c r="BO30" s="387"/>
      <c r="BP30" s="387"/>
      <c r="BQ30" s="387"/>
      <c r="BR30" s="387"/>
      <c r="BS30" s="387"/>
      <c r="BT30" s="387"/>
      <c r="BU30" s="388"/>
      <c r="BV30" s="386">
        <v>1932987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下妻市開発公社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砂沼サンビーチ特別会計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ふれあい下妻</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茨城西南地方広域市町村圏事務組合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茨城西南地方広域市町村圏事務組合　利根老人ホーム事業特別会計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茨城西南地方広域市町村圏事務組合　特殊湛水防除事業特別会計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下妻地方広域事務組合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下妻地方広域事務組合　フィットネスパーク・きぬ</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7"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15609</v>
      </c>
      <c r="J41" s="83">
        <v>16037</v>
      </c>
      <c r="K41" s="83">
        <v>17604</v>
      </c>
      <c r="L41" s="83">
        <v>17941</v>
      </c>
      <c r="M41" s="84">
        <v>18107</v>
      </c>
    </row>
    <row r="42" spans="2:13" ht="27.75" customHeight="1">
      <c r="B42" s="1169"/>
      <c r="C42" s="1170"/>
      <c r="D42" s="85"/>
      <c r="E42" s="1173" t="s">
        <v>26</v>
      </c>
      <c r="F42" s="1173"/>
      <c r="G42" s="1173"/>
      <c r="H42" s="1174"/>
      <c r="I42" s="86">
        <v>552</v>
      </c>
      <c r="J42" s="87">
        <v>501</v>
      </c>
      <c r="K42" s="87">
        <v>450</v>
      </c>
      <c r="L42" s="87">
        <v>408</v>
      </c>
      <c r="M42" s="88">
        <v>376</v>
      </c>
    </row>
    <row r="43" spans="2:13" ht="27.75" customHeight="1">
      <c r="B43" s="1169"/>
      <c r="C43" s="1170"/>
      <c r="D43" s="85"/>
      <c r="E43" s="1173" t="s">
        <v>27</v>
      </c>
      <c r="F43" s="1173"/>
      <c r="G43" s="1173"/>
      <c r="H43" s="1174"/>
      <c r="I43" s="86">
        <v>4220</v>
      </c>
      <c r="J43" s="87">
        <v>6258</v>
      </c>
      <c r="K43" s="87">
        <v>6342</v>
      </c>
      <c r="L43" s="87">
        <v>6634</v>
      </c>
      <c r="M43" s="88">
        <v>6641</v>
      </c>
    </row>
    <row r="44" spans="2:13" ht="27.75" customHeight="1">
      <c r="B44" s="1169"/>
      <c r="C44" s="1170"/>
      <c r="D44" s="85"/>
      <c r="E44" s="1173" t="s">
        <v>28</v>
      </c>
      <c r="F44" s="1173"/>
      <c r="G44" s="1173"/>
      <c r="H44" s="1174"/>
      <c r="I44" s="86">
        <v>1799</v>
      </c>
      <c r="J44" s="87">
        <v>1202</v>
      </c>
      <c r="K44" s="87">
        <v>773</v>
      </c>
      <c r="L44" s="87">
        <v>503</v>
      </c>
      <c r="M44" s="88">
        <v>323</v>
      </c>
    </row>
    <row r="45" spans="2:13" ht="27.75" customHeight="1">
      <c r="B45" s="1169"/>
      <c r="C45" s="1170"/>
      <c r="D45" s="85"/>
      <c r="E45" s="1173" t="s">
        <v>29</v>
      </c>
      <c r="F45" s="1173"/>
      <c r="G45" s="1173"/>
      <c r="H45" s="1174"/>
      <c r="I45" s="86">
        <v>3714</v>
      </c>
      <c r="J45" s="87">
        <v>3573</v>
      </c>
      <c r="K45" s="87">
        <v>3860</v>
      </c>
      <c r="L45" s="87">
        <v>3504</v>
      </c>
      <c r="M45" s="88">
        <v>3403</v>
      </c>
    </row>
    <row r="46" spans="2:13" ht="27.75" customHeight="1">
      <c r="B46" s="1169"/>
      <c r="C46" s="1170"/>
      <c r="D46" s="85"/>
      <c r="E46" s="1173" t="s">
        <v>30</v>
      </c>
      <c r="F46" s="1173"/>
      <c r="G46" s="1173"/>
      <c r="H46" s="1174"/>
      <c r="I46" s="86">
        <v>26</v>
      </c>
      <c r="J46" s="87">
        <v>23</v>
      </c>
      <c r="K46" s="87">
        <v>125</v>
      </c>
      <c r="L46" s="87">
        <v>22</v>
      </c>
      <c r="M46" s="88">
        <v>60</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1680</v>
      </c>
      <c r="J49" s="87">
        <v>1939</v>
      </c>
      <c r="K49" s="87">
        <v>1993</v>
      </c>
      <c r="L49" s="87">
        <v>2608</v>
      </c>
      <c r="M49" s="88">
        <v>3289</v>
      </c>
    </row>
    <row r="50" spans="2:13" ht="27.75" customHeight="1">
      <c r="B50" s="1169"/>
      <c r="C50" s="1170"/>
      <c r="D50" s="85"/>
      <c r="E50" s="1173" t="s">
        <v>35</v>
      </c>
      <c r="F50" s="1173"/>
      <c r="G50" s="1173"/>
      <c r="H50" s="1174"/>
      <c r="I50" s="86">
        <v>258</v>
      </c>
      <c r="J50" s="87">
        <v>350</v>
      </c>
      <c r="K50" s="87">
        <v>957</v>
      </c>
      <c r="L50" s="87">
        <v>1066</v>
      </c>
      <c r="M50" s="88">
        <v>1127</v>
      </c>
    </row>
    <row r="51" spans="2:13" ht="27.75" customHeight="1">
      <c r="B51" s="1171"/>
      <c r="C51" s="1172"/>
      <c r="D51" s="85"/>
      <c r="E51" s="1173" t="s">
        <v>36</v>
      </c>
      <c r="F51" s="1173"/>
      <c r="G51" s="1173"/>
      <c r="H51" s="1174"/>
      <c r="I51" s="86">
        <v>13862</v>
      </c>
      <c r="J51" s="87">
        <v>14450</v>
      </c>
      <c r="K51" s="87">
        <v>15886</v>
      </c>
      <c r="L51" s="87">
        <v>16523</v>
      </c>
      <c r="M51" s="88">
        <v>17083</v>
      </c>
    </row>
    <row r="52" spans="2:13" ht="27.75" customHeight="1" thickBot="1">
      <c r="B52" s="1175" t="s">
        <v>37</v>
      </c>
      <c r="C52" s="1176"/>
      <c r="D52" s="90"/>
      <c r="E52" s="1177" t="s">
        <v>38</v>
      </c>
      <c r="F52" s="1177"/>
      <c r="G52" s="1177"/>
      <c r="H52" s="1178"/>
      <c r="I52" s="91">
        <v>10120</v>
      </c>
      <c r="J52" s="92">
        <v>10854</v>
      </c>
      <c r="K52" s="92">
        <v>10318</v>
      </c>
      <c r="L52" s="92">
        <v>8814</v>
      </c>
      <c r="M52" s="93">
        <v>7411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31914</v>
      </c>
      <c r="E3" s="116"/>
      <c r="F3" s="117">
        <v>79008</v>
      </c>
      <c r="G3" s="118"/>
      <c r="H3" s="119"/>
    </row>
    <row r="4" spans="1:8">
      <c r="A4" s="120"/>
      <c r="B4" s="121"/>
      <c r="C4" s="122"/>
      <c r="D4" s="123">
        <v>25989</v>
      </c>
      <c r="E4" s="124"/>
      <c r="F4" s="125">
        <v>46014</v>
      </c>
      <c r="G4" s="126"/>
      <c r="H4" s="127"/>
    </row>
    <row r="5" spans="1:8">
      <c r="A5" s="108" t="s">
        <v>510</v>
      </c>
      <c r="B5" s="113"/>
      <c r="C5" s="114"/>
      <c r="D5" s="115">
        <v>29074</v>
      </c>
      <c r="E5" s="116"/>
      <c r="F5" s="117">
        <v>86381</v>
      </c>
      <c r="G5" s="118"/>
      <c r="H5" s="119"/>
    </row>
    <row r="6" spans="1:8">
      <c r="A6" s="120"/>
      <c r="B6" s="121"/>
      <c r="C6" s="122"/>
      <c r="D6" s="123">
        <v>15200</v>
      </c>
      <c r="E6" s="124"/>
      <c r="F6" s="125">
        <v>41242</v>
      </c>
      <c r="G6" s="126"/>
      <c r="H6" s="127"/>
    </row>
    <row r="7" spans="1:8">
      <c r="A7" s="108" t="s">
        <v>511</v>
      </c>
      <c r="B7" s="113"/>
      <c r="C7" s="114"/>
      <c r="D7" s="115">
        <v>78792</v>
      </c>
      <c r="E7" s="116"/>
      <c r="F7" s="117">
        <v>67088</v>
      </c>
      <c r="G7" s="118"/>
      <c r="H7" s="119"/>
    </row>
    <row r="8" spans="1:8">
      <c r="A8" s="120"/>
      <c r="B8" s="121"/>
      <c r="C8" s="122"/>
      <c r="D8" s="123">
        <v>28112</v>
      </c>
      <c r="E8" s="124"/>
      <c r="F8" s="125">
        <v>37146</v>
      </c>
      <c r="G8" s="126"/>
      <c r="H8" s="127"/>
    </row>
    <row r="9" spans="1:8">
      <c r="A9" s="108" t="s">
        <v>512</v>
      </c>
      <c r="B9" s="113"/>
      <c r="C9" s="114"/>
      <c r="D9" s="115">
        <v>43710</v>
      </c>
      <c r="E9" s="116"/>
      <c r="F9" s="117">
        <v>70489</v>
      </c>
      <c r="G9" s="118"/>
      <c r="H9" s="119"/>
    </row>
    <row r="10" spans="1:8">
      <c r="A10" s="120"/>
      <c r="B10" s="121"/>
      <c r="C10" s="122"/>
      <c r="D10" s="123">
        <v>27939</v>
      </c>
      <c r="E10" s="124"/>
      <c r="F10" s="125">
        <v>37817</v>
      </c>
      <c r="G10" s="126"/>
      <c r="H10" s="127"/>
    </row>
    <row r="11" spans="1:8">
      <c r="A11" s="108" t="s">
        <v>513</v>
      </c>
      <c r="B11" s="113"/>
      <c r="C11" s="114"/>
      <c r="D11" s="115">
        <v>50507</v>
      </c>
      <c r="E11" s="116"/>
      <c r="F11" s="117">
        <v>84389</v>
      </c>
      <c r="G11" s="118"/>
      <c r="H11" s="119"/>
    </row>
    <row r="12" spans="1:8">
      <c r="A12" s="120"/>
      <c r="B12" s="121"/>
      <c r="C12" s="128"/>
      <c r="D12" s="123">
        <v>21789</v>
      </c>
      <c r="E12" s="124"/>
      <c r="F12" s="125">
        <v>44339</v>
      </c>
      <c r="G12" s="126"/>
      <c r="H12" s="127"/>
    </row>
    <row r="13" spans="1:8">
      <c r="A13" s="108"/>
      <c r="B13" s="113"/>
      <c r="C13" s="129"/>
      <c r="D13" s="130">
        <v>46799</v>
      </c>
      <c r="E13" s="131"/>
      <c r="F13" s="132">
        <v>77471</v>
      </c>
      <c r="G13" s="133"/>
      <c r="H13" s="119"/>
    </row>
    <row r="14" spans="1:8">
      <c r="A14" s="120"/>
      <c r="B14" s="121"/>
      <c r="C14" s="122"/>
      <c r="D14" s="123">
        <v>23806</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4.95</v>
      </c>
      <c r="C19" s="134">
        <f>ROUND(VALUE(SUBSTITUTE(実質収支比率等に係る経年分析!G$48,"▲","-")),2)</f>
        <v>8.9700000000000006</v>
      </c>
      <c r="D19" s="134">
        <f>ROUND(VALUE(SUBSTITUTE(実質収支比率等に係る経年分析!H$48,"▲","-")),2)</f>
        <v>13.53</v>
      </c>
      <c r="E19" s="134">
        <f>ROUND(VALUE(SUBSTITUTE(実質収支比率等に係る経年分析!I$48,"▲","-")),2)</f>
        <v>12.45</v>
      </c>
      <c r="F19" s="134">
        <f>ROUND(VALUE(SUBSTITUTE(実質収支比率等に係る経年分析!J$48,"▲","-")),2)</f>
        <v>12.21</v>
      </c>
    </row>
    <row r="20" spans="1:11">
      <c r="A20" s="134" t="s">
        <v>43</v>
      </c>
      <c r="B20" s="134">
        <f>ROUND(VALUE(SUBSTITUTE(実質収支比率等に係る経年分析!F$47,"▲","-")),2)</f>
        <v>2.64</v>
      </c>
      <c r="C20" s="134">
        <f>ROUND(VALUE(SUBSTITUTE(実質収支比率等に係る経年分析!G$47,"▲","-")),2)</f>
        <v>6.38</v>
      </c>
      <c r="D20" s="134">
        <f>ROUND(VALUE(SUBSTITUTE(実質収支比率等に係る経年分析!H$47,"▲","-")),2)</f>
        <v>9.2899999999999991</v>
      </c>
      <c r="E20" s="134">
        <f>ROUND(VALUE(SUBSTITUTE(実質収支比率等に係る経年分析!I$47,"▲","-")),2)</f>
        <v>13.24</v>
      </c>
      <c r="F20" s="134">
        <f>ROUND(VALUE(SUBSTITUTE(実質収支比率等に係る経年分析!J$47,"▲","-")),2)</f>
        <v>15.52</v>
      </c>
    </row>
    <row r="21" spans="1:11">
      <c r="A21" s="134" t="s">
        <v>44</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7.98</v>
      </c>
      <c r="D21" s="134">
        <f>IF(ISNUMBER(VALUE(SUBSTITUTE(実質収支比率等に係る経年分析!H$49,"▲","-"))),ROUND(VALUE(SUBSTITUTE(実質収支比率等に係る経年分析!H$49,"▲","-")),2),NA())</f>
        <v>7.06</v>
      </c>
      <c r="E21" s="134">
        <f>IF(ISNUMBER(VALUE(SUBSTITUTE(実質収支比率等に係る経年分析!I$49,"▲","-"))),ROUND(VALUE(SUBSTITUTE(実質収支比率等に係る経年分析!I$49,"▲","-")),2),NA())</f>
        <v>2.8</v>
      </c>
      <c r="F21" s="134">
        <f>IF(ISNUMBER(VALUE(SUBSTITUTE(実質収支比率等に係る経年分析!J$49,"▲","-"))),ROUND(VALUE(SUBSTITUTE(実質収支比率等に係る経年分析!J$49,"▲","-")),2),NA())</f>
        <v>2.7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砂沼サンビーチ特別会計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4.7699999999999996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1331</v>
      </c>
      <c r="E42" s="136"/>
      <c r="F42" s="136"/>
      <c r="G42" s="136">
        <f>'実質公債費比率（分子）の構造'!L$52</f>
        <v>1312</v>
      </c>
      <c r="H42" s="136"/>
      <c r="I42" s="136"/>
      <c r="J42" s="136">
        <f>'実質公債費比率（分子）の構造'!M$52</f>
        <v>1273</v>
      </c>
      <c r="K42" s="136"/>
      <c r="L42" s="136"/>
      <c r="M42" s="136">
        <f>'実質公債費比率（分子）の構造'!N$52</f>
        <v>1314</v>
      </c>
      <c r="N42" s="136"/>
      <c r="O42" s="136"/>
      <c r="P42" s="136">
        <f>'実質公債費比率（分子）の構造'!O$52</f>
        <v>1341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58</v>
      </c>
      <c r="C44" s="136"/>
      <c r="D44" s="136"/>
      <c r="E44" s="136">
        <f>'実質公債費比率（分子）の構造'!L$50</f>
        <v>53</v>
      </c>
      <c r="F44" s="136"/>
      <c r="G44" s="136"/>
      <c r="H44" s="136">
        <f>'実質公債費比率（分子）の構造'!M$50</f>
        <v>50</v>
      </c>
      <c r="I44" s="136"/>
      <c r="J44" s="136"/>
      <c r="K44" s="136">
        <f>'実質公債費比率（分子）の構造'!N$50</f>
        <v>46</v>
      </c>
      <c r="L44" s="136"/>
      <c r="M44" s="136"/>
      <c r="N44" s="136">
        <f>'実質公債費比率（分子）の構造'!O$50</f>
        <v>40</v>
      </c>
      <c r="O44" s="136"/>
      <c r="P44" s="136"/>
    </row>
    <row r="45" spans="1:16">
      <c r="A45" s="136" t="s">
        <v>54</v>
      </c>
      <c r="B45" s="136">
        <f>'実質公債費比率（分子）の構造'!K$49</f>
        <v>722</v>
      </c>
      <c r="C45" s="136"/>
      <c r="D45" s="136"/>
      <c r="E45" s="136">
        <f>'実質公債費比率（分子）の構造'!L$49</f>
        <v>640</v>
      </c>
      <c r="F45" s="136"/>
      <c r="G45" s="136"/>
      <c r="H45" s="136">
        <f>'実質公債費比率（分子）の構造'!M$49</f>
        <v>436</v>
      </c>
      <c r="I45" s="136"/>
      <c r="J45" s="136"/>
      <c r="K45" s="136">
        <f>'実質公債費比率（分子）の構造'!N$49</f>
        <v>298</v>
      </c>
      <c r="L45" s="136"/>
      <c r="M45" s="136"/>
      <c r="N45" s="136">
        <f>'実質公債費比率（分子）の構造'!O$49</f>
        <v>243</v>
      </c>
      <c r="O45" s="136"/>
      <c r="P45" s="136"/>
    </row>
    <row r="46" spans="1:16">
      <c r="A46" s="136" t="s">
        <v>55</v>
      </c>
      <c r="B46" s="136">
        <f>'実質公債費比率（分子）の構造'!K$48</f>
        <v>430</v>
      </c>
      <c r="C46" s="136"/>
      <c r="D46" s="136"/>
      <c r="E46" s="136">
        <f>'実質公債費比率（分子）の構造'!L$48</f>
        <v>499</v>
      </c>
      <c r="F46" s="136"/>
      <c r="G46" s="136"/>
      <c r="H46" s="136">
        <f>'実質公債費比率（分子）の構造'!M$48</f>
        <v>468</v>
      </c>
      <c r="I46" s="136"/>
      <c r="J46" s="136"/>
      <c r="K46" s="136">
        <f>'実質公債費比率（分子）の構造'!N$48</f>
        <v>442</v>
      </c>
      <c r="L46" s="136"/>
      <c r="M46" s="136"/>
      <c r="N46" s="136">
        <f>'実質公債費比率（分子）の構造'!O$48</f>
        <v>391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1645</v>
      </c>
      <c r="C49" s="136"/>
      <c r="D49" s="136"/>
      <c r="E49" s="136">
        <f>'実質公債費比率（分子）の構造'!L$45</f>
        <v>1514</v>
      </c>
      <c r="F49" s="136"/>
      <c r="G49" s="136"/>
      <c r="H49" s="136">
        <f>'実質公債費比率（分子）の構造'!M$45</f>
        <v>1582</v>
      </c>
      <c r="I49" s="136"/>
      <c r="J49" s="136"/>
      <c r="K49" s="136">
        <f>'実質公債費比率（分子）の構造'!N$45</f>
        <v>1677</v>
      </c>
      <c r="L49" s="136"/>
      <c r="M49" s="136"/>
      <c r="N49" s="136">
        <f>'実質公債費比率（分子）の構造'!O$45</f>
        <v>1739</v>
      </c>
      <c r="O49" s="136"/>
      <c r="P49" s="136"/>
    </row>
    <row r="50" spans="1:16">
      <c r="A50" s="136" t="s">
        <v>58</v>
      </c>
      <c r="B50" s="136" t="e">
        <f>NA()</f>
        <v>#N/A</v>
      </c>
      <c r="C50" s="136">
        <f>IF(ISNUMBER('実質公債費比率（分子）の構造'!K$53),'実質公債費比率（分子）の構造'!K$53,NA())</f>
        <v>1524</v>
      </c>
      <c r="D50" s="136" t="e">
        <f>NA()</f>
        <v>#N/A</v>
      </c>
      <c r="E50" s="136" t="e">
        <f>NA()</f>
        <v>#N/A</v>
      </c>
      <c r="F50" s="136">
        <f>IF(ISNUMBER('実質公債費比率（分子）の構造'!L$53),'実質公債費比率（分子）の構造'!L$53,NA())</f>
        <v>1394</v>
      </c>
      <c r="G50" s="136" t="e">
        <f>NA()</f>
        <v>#N/A</v>
      </c>
      <c r="H50" s="136" t="e">
        <f>NA()</f>
        <v>#N/A</v>
      </c>
      <c r="I50" s="136">
        <f>IF(ISNUMBER('実質公債費比率（分子）の構造'!M$53),'実質公債費比率（分子）の構造'!M$53,NA())</f>
        <v>1263</v>
      </c>
      <c r="J50" s="136" t="e">
        <f>NA()</f>
        <v>#N/A</v>
      </c>
      <c r="K50" s="136" t="e">
        <f>NA()</f>
        <v>#N/A</v>
      </c>
      <c r="L50" s="136">
        <f>IF(ISNUMBER('実質公債費比率（分子）の構造'!N$53),'実質公債費比率（分子）の構造'!N$53,NA())</f>
        <v>1149</v>
      </c>
      <c r="M50" s="136" t="e">
        <f>NA()</f>
        <v>#N/A</v>
      </c>
      <c r="N50" s="136" t="e">
        <f>NA()</f>
        <v>#N/A</v>
      </c>
      <c r="O50" s="136">
        <f>IF(ISNUMBER('実質公債費比率（分子）の構造'!O$53),'実質公債費比率（分子）の構造'!O$53,NA())</f>
        <v>1072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13862</v>
      </c>
      <c r="E56" s="135"/>
      <c r="F56" s="135"/>
      <c r="G56" s="135">
        <f>'将来負担比率（分子）の構造'!J$51</f>
        <v>14450</v>
      </c>
      <c r="H56" s="135"/>
      <c r="I56" s="135"/>
      <c r="J56" s="135">
        <f>'将来負担比率（分子）の構造'!K$51</f>
        <v>15886</v>
      </c>
      <c r="K56" s="135"/>
      <c r="L56" s="135"/>
      <c r="M56" s="135">
        <f>'将来負担比率（分子）の構造'!L$51</f>
        <v>16523</v>
      </c>
      <c r="N56" s="135"/>
      <c r="O56" s="135"/>
      <c r="P56" s="135">
        <f>'将来負担比率（分子）の構造'!M$51</f>
        <v>17083</v>
      </c>
    </row>
    <row r="57" spans="1:16">
      <c r="A57" s="135" t="s">
        <v>35</v>
      </c>
      <c r="B57" s="135"/>
      <c r="C57" s="135"/>
      <c r="D57" s="135">
        <f>'将来負担比率（分子）の構造'!I$50</f>
        <v>258</v>
      </c>
      <c r="E57" s="135"/>
      <c r="F57" s="135"/>
      <c r="G57" s="135">
        <f>'将来負担比率（分子）の構造'!J$50</f>
        <v>350</v>
      </c>
      <c r="H57" s="135"/>
      <c r="I57" s="135"/>
      <c r="J57" s="135">
        <f>'将来負担比率（分子）の構造'!K$50</f>
        <v>957</v>
      </c>
      <c r="K57" s="135"/>
      <c r="L57" s="135"/>
      <c r="M57" s="135">
        <f>'将来負担比率（分子）の構造'!L$50</f>
        <v>1066</v>
      </c>
      <c r="N57" s="135"/>
      <c r="O57" s="135"/>
      <c r="P57" s="135">
        <f>'将来負担比率（分子）の構造'!M$50</f>
        <v>1127</v>
      </c>
    </row>
    <row r="58" spans="1:16">
      <c r="A58" s="135" t="s">
        <v>34</v>
      </c>
      <c r="B58" s="135"/>
      <c r="C58" s="135"/>
      <c r="D58" s="135">
        <f>'将来負担比率（分子）の構造'!I$49</f>
        <v>1680</v>
      </c>
      <c r="E58" s="135"/>
      <c r="F58" s="135"/>
      <c r="G58" s="135">
        <f>'将来負担比率（分子）の構造'!J$49</f>
        <v>1939</v>
      </c>
      <c r="H58" s="135"/>
      <c r="I58" s="135"/>
      <c r="J58" s="135">
        <f>'将来負担比率（分子）の構造'!K$49</f>
        <v>1993</v>
      </c>
      <c r="K58" s="135"/>
      <c r="L58" s="135"/>
      <c r="M58" s="135">
        <f>'将来負担比率（分子）の構造'!L$49</f>
        <v>2608</v>
      </c>
      <c r="N58" s="135"/>
      <c r="O58" s="135"/>
      <c r="P58" s="135">
        <f>'将来負担比率（分子）の構造'!M$49</f>
        <v>3289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v>
      </c>
      <c r="C61" s="135"/>
      <c r="D61" s="135"/>
      <c r="E61" s="135">
        <f>'将来負担比率（分子）の構造'!J$46</f>
        <v>23</v>
      </c>
      <c r="F61" s="135"/>
      <c r="G61" s="135"/>
      <c r="H61" s="135">
        <f>'将来負担比率（分子）の構造'!K$46</f>
        <v>125</v>
      </c>
      <c r="I61" s="135"/>
      <c r="J61" s="135"/>
      <c r="K61" s="135">
        <f>'将来負担比率（分子）の構造'!L$46</f>
        <v>22</v>
      </c>
      <c r="L61" s="135"/>
      <c r="M61" s="135"/>
      <c r="N61" s="135">
        <f>'将来負担比率（分子）の構造'!M$46</f>
        <v>60</v>
      </c>
      <c r="O61" s="135"/>
      <c r="P61" s="135"/>
    </row>
    <row r="62" spans="1:16">
      <c r="A62" s="135" t="s">
        <v>29</v>
      </c>
      <c r="B62" s="135">
        <f>'将来負担比率（分子）の構造'!I$45</f>
        <v>3714</v>
      </c>
      <c r="C62" s="135"/>
      <c r="D62" s="135"/>
      <c r="E62" s="135">
        <f>'将来負担比率（分子）の構造'!J$45</f>
        <v>3573</v>
      </c>
      <c r="F62" s="135"/>
      <c r="G62" s="135"/>
      <c r="H62" s="135">
        <f>'将来負担比率（分子）の構造'!K$45</f>
        <v>3860</v>
      </c>
      <c r="I62" s="135"/>
      <c r="J62" s="135"/>
      <c r="K62" s="135">
        <f>'将来負担比率（分子）の構造'!L$45</f>
        <v>3504</v>
      </c>
      <c r="L62" s="135"/>
      <c r="M62" s="135"/>
      <c r="N62" s="135">
        <f>'将来負担比率（分子）の構造'!M$45</f>
        <v>3403</v>
      </c>
      <c r="O62" s="135"/>
      <c r="P62" s="135"/>
    </row>
    <row r="63" spans="1:16">
      <c r="A63" s="135" t="s">
        <v>28</v>
      </c>
      <c r="B63" s="135">
        <f>'将来負担比率（分子）の構造'!I$44</f>
        <v>1799</v>
      </c>
      <c r="C63" s="135"/>
      <c r="D63" s="135"/>
      <c r="E63" s="135">
        <f>'将来負担比率（分子）の構造'!J$44</f>
        <v>1202</v>
      </c>
      <c r="F63" s="135"/>
      <c r="G63" s="135"/>
      <c r="H63" s="135">
        <f>'将来負担比率（分子）の構造'!K$44</f>
        <v>773</v>
      </c>
      <c r="I63" s="135"/>
      <c r="J63" s="135"/>
      <c r="K63" s="135">
        <f>'将来負担比率（分子）の構造'!L$44</f>
        <v>503</v>
      </c>
      <c r="L63" s="135"/>
      <c r="M63" s="135"/>
      <c r="N63" s="135">
        <f>'将来負担比率（分子）の構造'!M$44</f>
        <v>323</v>
      </c>
      <c r="O63" s="135"/>
      <c r="P63" s="135"/>
    </row>
    <row r="64" spans="1:16">
      <c r="A64" s="135" t="s">
        <v>27</v>
      </c>
      <c r="B64" s="135">
        <f>'将来負担比率（分子）の構造'!I$43</f>
        <v>4220</v>
      </c>
      <c r="C64" s="135"/>
      <c r="D64" s="135"/>
      <c r="E64" s="135">
        <f>'将来負担比率（分子）の構造'!J$43</f>
        <v>6258</v>
      </c>
      <c r="F64" s="135"/>
      <c r="G64" s="135"/>
      <c r="H64" s="135">
        <f>'将来負担比率（分子）の構造'!K$43</f>
        <v>6342</v>
      </c>
      <c r="I64" s="135"/>
      <c r="J64" s="135"/>
      <c r="K64" s="135">
        <f>'将来負担比率（分子）の構造'!L$43</f>
        <v>6634</v>
      </c>
      <c r="L64" s="135"/>
      <c r="M64" s="135"/>
      <c r="N64" s="135">
        <f>'将来負担比率（分子）の構造'!M$43</f>
        <v>6641</v>
      </c>
      <c r="O64" s="135"/>
      <c r="P64" s="135"/>
    </row>
    <row r="65" spans="1:16">
      <c r="A65" s="135" t="s">
        <v>26</v>
      </c>
      <c r="B65" s="135">
        <f>'将来負担比率（分子）の構造'!I$42</f>
        <v>552</v>
      </c>
      <c r="C65" s="135"/>
      <c r="D65" s="135"/>
      <c r="E65" s="135">
        <f>'将来負担比率（分子）の構造'!J$42</f>
        <v>501</v>
      </c>
      <c r="F65" s="135"/>
      <c r="G65" s="135"/>
      <c r="H65" s="135">
        <f>'将来負担比率（分子）の構造'!K$42</f>
        <v>450</v>
      </c>
      <c r="I65" s="135"/>
      <c r="J65" s="135"/>
      <c r="K65" s="135">
        <f>'将来負担比率（分子）の構造'!L$42</f>
        <v>408</v>
      </c>
      <c r="L65" s="135"/>
      <c r="M65" s="135"/>
      <c r="N65" s="135">
        <f>'将来負担比率（分子）の構造'!M$42</f>
        <v>376</v>
      </c>
      <c r="O65" s="135"/>
      <c r="P65" s="135"/>
    </row>
    <row r="66" spans="1:16">
      <c r="A66" s="135" t="s">
        <v>25</v>
      </c>
      <c r="B66" s="135">
        <f>'将来負担比率（分子）の構造'!I$41</f>
        <v>15609</v>
      </c>
      <c r="C66" s="135"/>
      <c r="D66" s="135"/>
      <c r="E66" s="135">
        <f>'将来負担比率（分子）の構造'!J$41</f>
        <v>16037</v>
      </c>
      <c r="F66" s="135"/>
      <c r="G66" s="135"/>
      <c r="H66" s="135">
        <f>'将来負担比率（分子）の構造'!K$41</f>
        <v>17604</v>
      </c>
      <c r="I66" s="135"/>
      <c r="J66" s="135"/>
      <c r="K66" s="135">
        <f>'将来負担比率（分子）の構造'!L$41</f>
        <v>17941</v>
      </c>
      <c r="L66" s="135"/>
      <c r="M66" s="135"/>
      <c r="N66" s="135">
        <f>'将来負担比率（分子）の構造'!M$41</f>
        <v>18107</v>
      </c>
      <c r="O66" s="135"/>
      <c r="P66" s="135"/>
    </row>
    <row r="67" spans="1:16">
      <c r="A67" s="135" t="s">
        <v>62</v>
      </c>
      <c r="B67" s="135" t="e">
        <f>NA()</f>
        <v>#N/A</v>
      </c>
      <c r="C67" s="135">
        <f>IF(ISNUMBER('将来負担比率（分子）の構造'!I$52), IF('将来負担比率（分子）の構造'!I$52 &lt; 0, 0, '将来負担比率（分子）の構造'!I$52), NA())</f>
        <v>10120</v>
      </c>
      <c r="D67" s="135" t="e">
        <f>NA()</f>
        <v>#N/A</v>
      </c>
      <c r="E67" s="135" t="e">
        <f>NA()</f>
        <v>#N/A</v>
      </c>
      <c r="F67" s="135">
        <f>IF(ISNUMBER('将来負担比率（分子）の構造'!J$52), IF('将来負担比率（分子）の構造'!J$52 &lt; 0, 0, '将来負担比率（分子）の構造'!J$52), NA())</f>
        <v>10854</v>
      </c>
      <c r="G67" s="135" t="e">
        <f>NA()</f>
        <v>#N/A</v>
      </c>
      <c r="H67" s="135" t="e">
        <f>NA()</f>
        <v>#N/A</v>
      </c>
      <c r="I67" s="135">
        <f>IF(ISNUMBER('将来負担比率（分子）の構造'!K$52), IF('将来負担比率（分子）の構造'!K$52 &lt; 0, 0, '将来負担比率（分子）の構造'!K$52), NA())</f>
        <v>10318</v>
      </c>
      <c r="J67" s="135" t="e">
        <f>NA()</f>
        <v>#N/A</v>
      </c>
      <c r="K67" s="135" t="e">
        <f>NA()</f>
        <v>#N/A</v>
      </c>
      <c r="L67" s="135">
        <f>IF(ISNUMBER('将来負担比率（分子）の構造'!L$52), IF('将来負担比率（分子）の構造'!L$52 &lt; 0, 0, '将来負担比率（分子）の構造'!L$52), NA())</f>
        <v>8814</v>
      </c>
      <c r="M67" s="135" t="e">
        <f>NA()</f>
        <v>#N/A</v>
      </c>
      <c r="N67" s="135" t="e">
        <f>NA()</f>
        <v>#N/A</v>
      </c>
      <c r="O67" s="135">
        <f>IF(ISNUMBER('将来負担比率（分子）の構造'!M$52), IF('将来負担比率（分子）の構造'!M$52 &lt; 0, 0, '将来負担比率（分子）の構造'!M$52), NA())</f>
        <v>7411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5439901</v>
      </c>
      <c r="S5" s="637"/>
      <c r="T5" s="637"/>
      <c r="U5" s="637"/>
      <c r="V5" s="637"/>
      <c r="W5" s="637"/>
      <c r="X5" s="637"/>
      <c r="Y5" s="684"/>
      <c r="Z5" s="697">
        <v>30.7</v>
      </c>
      <c r="AA5" s="697"/>
      <c r="AB5" s="697"/>
      <c r="AC5" s="697"/>
      <c r="AD5" s="698">
        <v>5439901</v>
      </c>
      <c r="AE5" s="698"/>
      <c r="AF5" s="698"/>
      <c r="AG5" s="698"/>
      <c r="AH5" s="698"/>
      <c r="AI5" s="698"/>
      <c r="AJ5" s="698"/>
      <c r="AK5" s="698"/>
      <c r="AL5" s="685">
        <v>56.9</v>
      </c>
      <c r="AM5" s="654"/>
      <c r="AN5" s="654"/>
      <c r="AO5" s="686"/>
      <c r="AP5" s="673" t="s">
        <v>207</v>
      </c>
      <c r="AQ5" s="674"/>
      <c r="AR5" s="674"/>
      <c r="AS5" s="674"/>
      <c r="AT5" s="674"/>
      <c r="AU5" s="674"/>
      <c r="AV5" s="674"/>
      <c r="AW5" s="674"/>
      <c r="AX5" s="674"/>
      <c r="AY5" s="674"/>
      <c r="AZ5" s="674"/>
      <c r="BA5" s="674"/>
      <c r="BB5" s="674"/>
      <c r="BC5" s="674"/>
      <c r="BD5" s="674"/>
      <c r="BE5" s="674"/>
      <c r="BF5" s="675"/>
      <c r="BG5" s="586">
        <v>5426783</v>
      </c>
      <c r="BH5" s="587"/>
      <c r="BI5" s="587"/>
      <c r="BJ5" s="587"/>
      <c r="BK5" s="587"/>
      <c r="BL5" s="587"/>
      <c r="BM5" s="587"/>
      <c r="BN5" s="588"/>
      <c r="BO5" s="639">
        <v>99.8</v>
      </c>
      <c r="BP5" s="639"/>
      <c r="BQ5" s="639"/>
      <c r="BR5" s="639"/>
      <c r="BS5" s="640">
        <v>48731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246316</v>
      </c>
      <c r="S6" s="587"/>
      <c r="T6" s="587"/>
      <c r="U6" s="587"/>
      <c r="V6" s="587"/>
      <c r="W6" s="587"/>
      <c r="X6" s="587"/>
      <c r="Y6" s="588"/>
      <c r="Z6" s="639">
        <v>1.4</v>
      </c>
      <c r="AA6" s="639"/>
      <c r="AB6" s="639"/>
      <c r="AC6" s="639"/>
      <c r="AD6" s="640">
        <v>246316</v>
      </c>
      <c r="AE6" s="640"/>
      <c r="AF6" s="640"/>
      <c r="AG6" s="640"/>
      <c r="AH6" s="640"/>
      <c r="AI6" s="640"/>
      <c r="AJ6" s="640"/>
      <c r="AK6" s="640"/>
      <c r="AL6" s="609">
        <v>2.6</v>
      </c>
      <c r="AM6" s="641"/>
      <c r="AN6" s="641"/>
      <c r="AO6" s="642"/>
      <c r="AP6" s="583" t="s">
        <v>212</v>
      </c>
      <c r="AQ6" s="584"/>
      <c r="AR6" s="584"/>
      <c r="AS6" s="584"/>
      <c r="AT6" s="584"/>
      <c r="AU6" s="584"/>
      <c r="AV6" s="584"/>
      <c r="AW6" s="584"/>
      <c r="AX6" s="584"/>
      <c r="AY6" s="584"/>
      <c r="AZ6" s="584"/>
      <c r="BA6" s="584"/>
      <c r="BB6" s="584"/>
      <c r="BC6" s="584"/>
      <c r="BD6" s="584"/>
      <c r="BE6" s="584"/>
      <c r="BF6" s="585"/>
      <c r="BG6" s="586">
        <v>5426783</v>
      </c>
      <c r="BH6" s="587"/>
      <c r="BI6" s="587"/>
      <c r="BJ6" s="587"/>
      <c r="BK6" s="587"/>
      <c r="BL6" s="587"/>
      <c r="BM6" s="587"/>
      <c r="BN6" s="588"/>
      <c r="BO6" s="639">
        <v>99.8</v>
      </c>
      <c r="BP6" s="639"/>
      <c r="BQ6" s="639"/>
      <c r="BR6" s="639"/>
      <c r="BS6" s="640">
        <v>48731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204760</v>
      </c>
      <c r="CS6" s="587"/>
      <c r="CT6" s="587"/>
      <c r="CU6" s="587"/>
      <c r="CV6" s="587"/>
      <c r="CW6" s="587"/>
      <c r="CX6" s="587"/>
      <c r="CY6" s="588"/>
      <c r="CZ6" s="639">
        <v>1.3</v>
      </c>
      <c r="DA6" s="639"/>
      <c r="DB6" s="639"/>
      <c r="DC6" s="639"/>
      <c r="DD6" s="592" t="s">
        <v>214</v>
      </c>
      <c r="DE6" s="587"/>
      <c r="DF6" s="587"/>
      <c r="DG6" s="587"/>
      <c r="DH6" s="587"/>
      <c r="DI6" s="587"/>
      <c r="DJ6" s="587"/>
      <c r="DK6" s="587"/>
      <c r="DL6" s="587"/>
      <c r="DM6" s="587"/>
      <c r="DN6" s="587"/>
      <c r="DO6" s="587"/>
      <c r="DP6" s="588"/>
      <c r="DQ6" s="592">
        <v>204760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9533</v>
      </c>
      <c r="S7" s="587"/>
      <c r="T7" s="587"/>
      <c r="U7" s="587"/>
      <c r="V7" s="587"/>
      <c r="W7" s="587"/>
      <c r="X7" s="587"/>
      <c r="Y7" s="588"/>
      <c r="Z7" s="639">
        <v>0.1</v>
      </c>
      <c r="AA7" s="639"/>
      <c r="AB7" s="639"/>
      <c r="AC7" s="639"/>
      <c r="AD7" s="640">
        <v>9533</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2353744</v>
      </c>
      <c r="BH7" s="587"/>
      <c r="BI7" s="587"/>
      <c r="BJ7" s="587"/>
      <c r="BK7" s="587"/>
      <c r="BL7" s="587"/>
      <c r="BM7" s="587"/>
      <c r="BN7" s="588"/>
      <c r="BO7" s="639">
        <v>43.3</v>
      </c>
      <c r="BP7" s="639"/>
      <c r="BQ7" s="639"/>
      <c r="BR7" s="639"/>
      <c r="BS7" s="640">
        <v>48731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2334352</v>
      </c>
      <c r="CS7" s="587"/>
      <c r="CT7" s="587"/>
      <c r="CU7" s="587"/>
      <c r="CV7" s="587"/>
      <c r="CW7" s="587"/>
      <c r="CX7" s="587"/>
      <c r="CY7" s="588"/>
      <c r="CZ7" s="639">
        <v>14.3</v>
      </c>
      <c r="DA7" s="639"/>
      <c r="DB7" s="639"/>
      <c r="DC7" s="639"/>
      <c r="DD7" s="592">
        <v>54634</v>
      </c>
      <c r="DE7" s="587"/>
      <c r="DF7" s="587"/>
      <c r="DG7" s="587"/>
      <c r="DH7" s="587"/>
      <c r="DI7" s="587"/>
      <c r="DJ7" s="587"/>
      <c r="DK7" s="587"/>
      <c r="DL7" s="587"/>
      <c r="DM7" s="587"/>
      <c r="DN7" s="587"/>
      <c r="DO7" s="587"/>
      <c r="DP7" s="588"/>
      <c r="DQ7" s="592">
        <v>2122797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15801</v>
      </c>
      <c r="S8" s="587"/>
      <c r="T8" s="587"/>
      <c r="U8" s="587"/>
      <c r="V8" s="587"/>
      <c r="W8" s="587"/>
      <c r="X8" s="587"/>
      <c r="Y8" s="588"/>
      <c r="Z8" s="639">
        <v>0.1</v>
      </c>
      <c r="AA8" s="639"/>
      <c r="AB8" s="639"/>
      <c r="AC8" s="639"/>
      <c r="AD8" s="640">
        <v>15801</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66801</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4752267</v>
      </c>
      <c r="CS8" s="587"/>
      <c r="CT8" s="587"/>
      <c r="CU8" s="587"/>
      <c r="CV8" s="587"/>
      <c r="CW8" s="587"/>
      <c r="CX8" s="587"/>
      <c r="CY8" s="588"/>
      <c r="CZ8" s="639">
        <v>29.1</v>
      </c>
      <c r="DA8" s="639"/>
      <c r="DB8" s="639"/>
      <c r="DC8" s="639"/>
      <c r="DD8" s="592">
        <v>31694</v>
      </c>
      <c r="DE8" s="587"/>
      <c r="DF8" s="587"/>
      <c r="DG8" s="587"/>
      <c r="DH8" s="587"/>
      <c r="DI8" s="587"/>
      <c r="DJ8" s="587"/>
      <c r="DK8" s="587"/>
      <c r="DL8" s="587"/>
      <c r="DM8" s="587"/>
      <c r="DN8" s="587"/>
      <c r="DO8" s="587"/>
      <c r="DP8" s="588"/>
      <c r="DQ8" s="592">
        <v>2479799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26375</v>
      </c>
      <c r="S9" s="587"/>
      <c r="T9" s="587"/>
      <c r="U9" s="587"/>
      <c r="V9" s="587"/>
      <c r="W9" s="587"/>
      <c r="X9" s="587"/>
      <c r="Y9" s="588"/>
      <c r="Z9" s="639">
        <v>0.1</v>
      </c>
      <c r="AA9" s="639"/>
      <c r="AB9" s="639"/>
      <c r="AC9" s="639"/>
      <c r="AD9" s="640">
        <v>26375</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1841791</v>
      </c>
      <c r="BH9" s="587"/>
      <c r="BI9" s="587"/>
      <c r="BJ9" s="587"/>
      <c r="BK9" s="587"/>
      <c r="BL9" s="587"/>
      <c r="BM9" s="587"/>
      <c r="BN9" s="588"/>
      <c r="BO9" s="639">
        <v>33.9</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1296646</v>
      </c>
      <c r="CS9" s="587"/>
      <c r="CT9" s="587"/>
      <c r="CU9" s="587"/>
      <c r="CV9" s="587"/>
      <c r="CW9" s="587"/>
      <c r="CX9" s="587"/>
      <c r="CY9" s="588"/>
      <c r="CZ9" s="639">
        <v>7.9</v>
      </c>
      <c r="DA9" s="639"/>
      <c r="DB9" s="639"/>
      <c r="DC9" s="639"/>
      <c r="DD9" s="592">
        <v>17067</v>
      </c>
      <c r="DE9" s="587"/>
      <c r="DF9" s="587"/>
      <c r="DG9" s="587"/>
      <c r="DH9" s="587"/>
      <c r="DI9" s="587"/>
      <c r="DJ9" s="587"/>
      <c r="DK9" s="587"/>
      <c r="DL9" s="587"/>
      <c r="DM9" s="587"/>
      <c r="DN9" s="587"/>
      <c r="DO9" s="587"/>
      <c r="DP9" s="588"/>
      <c r="DQ9" s="592">
        <v>1216874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425655</v>
      </c>
      <c r="S10" s="587"/>
      <c r="T10" s="587"/>
      <c r="U10" s="587"/>
      <c r="V10" s="587"/>
      <c r="W10" s="587"/>
      <c r="X10" s="587"/>
      <c r="Y10" s="588"/>
      <c r="Z10" s="639">
        <v>2.4</v>
      </c>
      <c r="AA10" s="639"/>
      <c r="AB10" s="639"/>
      <c r="AC10" s="639"/>
      <c r="AD10" s="640">
        <v>425655</v>
      </c>
      <c r="AE10" s="640"/>
      <c r="AF10" s="640"/>
      <c r="AG10" s="640"/>
      <c r="AH10" s="640"/>
      <c r="AI10" s="640"/>
      <c r="AJ10" s="640"/>
      <c r="AK10" s="640"/>
      <c r="AL10" s="609">
        <v>4.5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144229</v>
      </c>
      <c r="BH10" s="587"/>
      <c r="BI10" s="587"/>
      <c r="BJ10" s="587"/>
      <c r="BK10" s="587"/>
      <c r="BL10" s="587"/>
      <c r="BM10" s="587"/>
      <c r="BN10" s="588"/>
      <c r="BO10" s="639">
        <v>2.7</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112979</v>
      </c>
      <c r="CS10" s="587"/>
      <c r="CT10" s="587"/>
      <c r="CU10" s="587"/>
      <c r="CV10" s="587"/>
      <c r="CW10" s="587"/>
      <c r="CX10" s="587"/>
      <c r="CY10" s="588"/>
      <c r="CZ10" s="639">
        <v>0.7</v>
      </c>
      <c r="DA10" s="639"/>
      <c r="DB10" s="639"/>
      <c r="DC10" s="639"/>
      <c r="DD10" s="592">
        <v>1533</v>
      </c>
      <c r="DE10" s="587"/>
      <c r="DF10" s="587"/>
      <c r="DG10" s="587"/>
      <c r="DH10" s="587"/>
      <c r="DI10" s="587"/>
      <c r="DJ10" s="587"/>
      <c r="DK10" s="587"/>
      <c r="DL10" s="587"/>
      <c r="DM10" s="587"/>
      <c r="DN10" s="587"/>
      <c r="DO10" s="587"/>
      <c r="DP10" s="588"/>
      <c r="DQ10" s="592">
        <v>36017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300923</v>
      </c>
      <c r="BH11" s="587"/>
      <c r="BI11" s="587"/>
      <c r="BJ11" s="587"/>
      <c r="BK11" s="587"/>
      <c r="BL11" s="587"/>
      <c r="BM11" s="587"/>
      <c r="BN11" s="588"/>
      <c r="BO11" s="639">
        <v>5.5</v>
      </c>
      <c r="BP11" s="639"/>
      <c r="BQ11" s="639"/>
      <c r="BR11" s="639"/>
      <c r="BS11" s="592">
        <v>48731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788822</v>
      </c>
      <c r="CS11" s="587"/>
      <c r="CT11" s="587"/>
      <c r="CU11" s="587"/>
      <c r="CV11" s="587"/>
      <c r="CW11" s="587"/>
      <c r="CX11" s="587"/>
      <c r="CY11" s="588"/>
      <c r="CZ11" s="639">
        <v>4.8</v>
      </c>
      <c r="DA11" s="639"/>
      <c r="DB11" s="639"/>
      <c r="DC11" s="639"/>
      <c r="DD11" s="592">
        <v>316943</v>
      </c>
      <c r="DE11" s="587"/>
      <c r="DF11" s="587"/>
      <c r="DG11" s="587"/>
      <c r="DH11" s="587"/>
      <c r="DI11" s="587"/>
      <c r="DJ11" s="587"/>
      <c r="DK11" s="587"/>
      <c r="DL11" s="587"/>
      <c r="DM11" s="587"/>
      <c r="DN11" s="587"/>
      <c r="DO11" s="587"/>
      <c r="DP11" s="588"/>
      <c r="DQ11" s="592">
        <v>372168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2577188</v>
      </c>
      <c r="BH12" s="587"/>
      <c r="BI12" s="587"/>
      <c r="BJ12" s="587"/>
      <c r="BK12" s="587"/>
      <c r="BL12" s="587"/>
      <c r="BM12" s="587"/>
      <c r="BN12" s="588"/>
      <c r="BO12" s="639">
        <v>47.4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127599</v>
      </c>
      <c r="CS12" s="587"/>
      <c r="CT12" s="587"/>
      <c r="CU12" s="587"/>
      <c r="CV12" s="587"/>
      <c r="CW12" s="587"/>
      <c r="CX12" s="587"/>
      <c r="CY12" s="588"/>
      <c r="CZ12" s="639">
        <v>0.8</v>
      </c>
      <c r="DA12" s="639"/>
      <c r="DB12" s="639"/>
      <c r="DC12" s="639"/>
      <c r="DD12" s="592" t="s">
        <v>111</v>
      </c>
      <c r="DE12" s="587"/>
      <c r="DF12" s="587"/>
      <c r="DG12" s="587"/>
      <c r="DH12" s="587"/>
      <c r="DI12" s="587"/>
      <c r="DJ12" s="587"/>
      <c r="DK12" s="587"/>
      <c r="DL12" s="587"/>
      <c r="DM12" s="587"/>
      <c r="DN12" s="587"/>
      <c r="DO12" s="587"/>
      <c r="DP12" s="588"/>
      <c r="DQ12" s="592">
        <v>108886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58254</v>
      </c>
      <c r="S13" s="587"/>
      <c r="T13" s="587"/>
      <c r="U13" s="587"/>
      <c r="V13" s="587"/>
      <c r="W13" s="587"/>
      <c r="X13" s="587"/>
      <c r="Y13" s="588"/>
      <c r="Z13" s="639">
        <v>0.3</v>
      </c>
      <c r="AA13" s="639"/>
      <c r="AB13" s="639"/>
      <c r="AC13" s="639"/>
      <c r="AD13" s="640">
        <v>58254</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2572242</v>
      </c>
      <c r="BH13" s="587"/>
      <c r="BI13" s="587"/>
      <c r="BJ13" s="587"/>
      <c r="BK13" s="587"/>
      <c r="BL13" s="587"/>
      <c r="BM13" s="587"/>
      <c r="BN13" s="588"/>
      <c r="BO13" s="639">
        <v>47.3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2066640</v>
      </c>
      <c r="CS13" s="587"/>
      <c r="CT13" s="587"/>
      <c r="CU13" s="587"/>
      <c r="CV13" s="587"/>
      <c r="CW13" s="587"/>
      <c r="CX13" s="587"/>
      <c r="CY13" s="588"/>
      <c r="CZ13" s="639">
        <v>12.7</v>
      </c>
      <c r="DA13" s="639"/>
      <c r="DB13" s="639"/>
      <c r="DC13" s="639"/>
      <c r="DD13" s="592">
        <v>1139566</v>
      </c>
      <c r="DE13" s="587"/>
      <c r="DF13" s="587"/>
      <c r="DG13" s="587"/>
      <c r="DH13" s="587"/>
      <c r="DI13" s="587"/>
      <c r="DJ13" s="587"/>
      <c r="DK13" s="587"/>
      <c r="DL13" s="587"/>
      <c r="DM13" s="587"/>
      <c r="DN13" s="587"/>
      <c r="DO13" s="587"/>
      <c r="DP13" s="588"/>
      <c r="DQ13" s="592">
        <v>938942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98635</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758762</v>
      </c>
      <c r="CS14" s="587"/>
      <c r="CT14" s="587"/>
      <c r="CU14" s="587"/>
      <c r="CV14" s="587"/>
      <c r="CW14" s="587"/>
      <c r="CX14" s="587"/>
      <c r="CY14" s="588"/>
      <c r="CZ14" s="639">
        <v>4.7</v>
      </c>
      <c r="DA14" s="639"/>
      <c r="DB14" s="639"/>
      <c r="DC14" s="639"/>
      <c r="DD14" s="592">
        <v>75917</v>
      </c>
      <c r="DE14" s="587"/>
      <c r="DF14" s="587"/>
      <c r="DG14" s="587"/>
      <c r="DH14" s="587"/>
      <c r="DI14" s="587"/>
      <c r="DJ14" s="587"/>
      <c r="DK14" s="587"/>
      <c r="DL14" s="587"/>
      <c r="DM14" s="587"/>
      <c r="DN14" s="587"/>
      <c r="DO14" s="587"/>
      <c r="DP14" s="588"/>
      <c r="DQ14" s="592">
        <v>678287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20257</v>
      </c>
      <c r="S15" s="587"/>
      <c r="T15" s="587"/>
      <c r="U15" s="587"/>
      <c r="V15" s="587"/>
      <c r="W15" s="587"/>
      <c r="X15" s="587"/>
      <c r="Y15" s="588"/>
      <c r="Z15" s="639">
        <v>0.1</v>
      </c>
      <c r="AA15" s="639"/>
      <c r="AB15" s="639"/>
      <c r="AC15" s="639"/>
      <c r="AD15" s="640">
        <v>20257</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397216</v>
      </c>
      <c r="BH15" s="587"/>
      <c r="BI15" s="587"/>
      <c r="BJ15" s="587"/>
      <c r="BK15" s="587"/>
      <c r="BL15" s="587"/>
      <c r="BM15" s="587"/>
      <c r="BN15" s="588"/>
      <c r="BO15" s="639">
        <v>7.3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2092594</v>
      </c>
      <c r="CS15" s="587"/>
      <c r="CT15" s="587"/>
      <c r="CU15" s="587"/>
      <c r="CV15" s="587"/>
      <c r="CW15" s="587"/>
      <c r="CX15" s="587"/>
      <c r="CY15" s="588"/>
      <c r="CZ15" s="639">
        <v>12.8</v>
      </c>
      <c r="DA15" s="639"/>
      <c r="DB15" s="639"/>
      <c r="DC15" s="639"/>
      <c r="DD15" s="592">
        <v>653229</v>
      </c>
      <c r="DE15" s="587"/>
      <c r="DF15" s="587"/>
      <c r="DG15" s="587"/>
      <c r="DH15" s="587"/>
      <c r="DI15" s="587"/>
      <c r="DJ15" s="587"/>
      <c r="DK15" s="587"/>
      <c r="DL15" s="587"/>
      <c r="DM15" s="587"/>
      <c r="DN15" s="587"/>
      <c r="DO15" s="587"/>
      <c r="DP15" s="588"/>
      <c r="DQ15" s="592">
        <v>1365657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3813783</v>
      </c>
      <c r="S16" s="587"/>
      <c r="T16" s="587"/>
      <c r="U16" s="587"/>
      <c r="V16" s="587"/>
      <c r="W16" s="587"/>
      <c r="X16" s="587"/>
      <c r="Y16" s="588"/>
      <c r="Z16" s="639">
        <v>21.5</v>
      </c>
      <c r="AA16" s="639"/>
      <c r="AB16" s="639"/>
      <c r="AC16" s="639"/>
      <c r="AD16" s="640">
        <v>3292621</v>
      </c>
      <c r="AE16" s="640"/>
      <c r="AF16" s="640"/>
      <c r="AG16" s="640"/>
      <c r="AH16" s="640"/>
      <c r="AI16" s="640"/>
      <c r="AJ16" s="640"/>
      <c r="AK16" s="640"/>
      <c r="AL16" s="609">
        <v>34.4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3292621</v>
      </c>
      <c r="S17" s="587"/>
      <c r="T17" s="587"/>
      <c r="U17" s="587"/>
      <c r="V17" s="587"/>
      <c r="W17" s="587"/>
      <c r="X17" s="587"/>
      <c r="Y17" s="588"/>
      <c r="Z17" s="639">
        <v>18.600000000000001</v>
      </c>
      <c r="AA17" s="639"/>
      <c r="AB17" s="639"/>
      <c r="AC17" s="639"/>
      <c r="AD17" s="640">
        <v>3292621</v>
      </c>
      <c r="AE17" s="640"/>
      <c r="AF17" s="640"/>
      <c r="AG17" s="640"/>
      <c r="AH17" s="640"/>
      <c r="AI17" s="640"/>
      <c r="AJ17" s="640"/>
      <c r="AK17" s="640"/>
      <c r="AL17" s="609">
        <v>34.4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1777281</v>
      </c>
      <c r="CS17" s="587"/>
      <c r="CT17" s="587"/>
      <c r="CU17" s="587"/>
      <c r="CV17" s="587"/>
      <c r="CW17" s="587"/>
      <c r="CX17" s="587"/>
      <c r="CY17" s="588"/>
      <c r="CZ17" s="639">
        <v>10.9</v>
      </c>
      <c r="DA17" s="639"/>
      <c r="DB17" s="639"/>
      <c r="DC17" s="639"/>
      <c r="DD17" s="592" t="s">
        <v>111</v>
      </c>
      <c r="DE17" s="587"/>
      <c r="DF17" s="587"/>
      <c r="DG17" s="587"/>
      <c r="DH17" s="587"/>
      <c r="DI17" s="587"/>
      <c r="DJ17" s="587"/>
      <c r="DK17" s="587"/>
      <c r="DL17" s="587"/>
      <c r="DM17" s="587"/>
      <c r="DN17" s="587"/>
      <c r="DO17" s="587"/>
      <c r="DP17" s="588"/>
      <c r="DQ17" s="592">
        <v>1729330</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500088</v>
      </c>
      <c r="S18" s="587"/>
      <c r="T18" s="587"/>
      <c r="U18" s="587"/>
      <c r="V18" s="587"/>
      <c r="W18" s="587"/>
      <c r="X18" s="587"/>
      <c r="Y18" s="588"/>
      <c r="Z18" s="639">
        <v>2.8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21074</v>
      </c>
      <c r="S19" s="587"/>
      <c r="T19" s="587"/>
      <c r="U19" s="587"/>
      <c r="V19" s="587"/>
      <c r="W19" s="587"/>
      <c r="X19" s="587"/>
      <c r="Y19" s="588"/>
      <c r="Z19" s="639">
        <v>0.1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13118</v>
      </c>
      <c r="BH19" s="587"/>
      <c r="BI19" s="587"/>
      <c r="BJ19" s="587"/>
      <c r="BK19" s="587"/>
      <c r="BL19" s="587"/>
      <c r="BM19" s="587"/>
      <c r="BN19" s="588"/>
      <c r="BO19" s="639">
        <v>0.2</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10055875</v>
      </c>
      <c r="S20" s="587"/>
      <c r="T20" s="587"/>
      <c r="U20" s="587"/>
      <c r="V20" s="587"/>
      <c r="W20" s="587"/>
      <c r="X20" s="587"/>
      <c r="Y20" s="588"/>
      <c r="Z20" s="639">
        <v>56.7</v>
      </c>
      <c r="AA20" s="639"/>
      <c r="AB20" s="639"/>
      <c r="AC20" s="639"/>
      <c r="AD20" s="640">
        <v>9534713</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13118</v>
      </c>
      <c r="BH20" s="587"/>
      <c r="BI20" s="587"/>
      <c r="BJ20" s="587"/>
      <c r="BK20" s="587"/>
      <c r="BL20" s="587"/>
      <c r="BM20" s="587"/>
      <c r="BN20" s="588"/>
      <c r="BO20" s="639">
        <v>0.2</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16312702</v>
      </c>
      <c r="CS20" s="587"/>
      <c r="CT20" s="587"/>
      <c r="CU20" s="587"/>
      <c r="CV20" s="587"/>
      <c r="CW20" s="587"/>
      <c r="CX20" s="587"/>
      <c r="CY20" s="588"/>
      <c r="CZ20" s="639">
        <v>100</v>
      </c>
      <c r="DA20" s="639"/>
      <c r="DB20" s="639"/>
      <c r="DC20" s="639"/>
      <c r="DD20" s="592">
        <v>2290583</v>
      </c>
      <c r="DE20" s="587"/>
      <c r="DF20" s="587"/>
      <c r="DG20" s="587"/>
      <c r="DH20" s="587"/>
      <c r="DI20" s="587"/>
      <c r="DJ20" s="587"/>
      <c r="DK20" s="587"/>
      <c r="DL20" s="587"/>
      <c r="DM20" s="587"/>
      <c r="DN20" s="587"/>
      <c r="DO20" s="587"/>
      <c r="DP20" s="588"/>
      <c r="DQ20" s="592">
        <v>11253517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6847</v>
      </c>
      <c r="S21" s="587"/>
      <c r="T21" s="587"/>
      <c r="U21" s="587"/>
      <c r="V21" s="587"/>
      <c r="W21" s="587"/>
      <c r="X21" s="587"/>
      <c r="Y21" s="588"/>
      <c r="Z21" s="639">
        <v>0</v>
      </c>
      <c r="AA21" s="639"/>
      <c r="AB21" s="639"/>
      <c r="AC21" s="639"/>
      <c r="AD21" s="640">
        <v>6847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13118</v>
      </c>
      <c r="BH21" s="587"/>
      <c r="BI21" s="587"/>
      <c r="BJ21" s="587"/>
      <c r="BK21" s="587"/>
      <c r="BL21" s="587"/>
      <c r="BM21" s="587"/>
      <c r="BN21" s="588"/>
      <c r="BO21" s="639">
        <v>0.2</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151071</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291358</v>
      </c>
      <c r="S23" s="587"/>
      <c r="T23" s="587"/>
      <c r="U23" s="587"/>
      <c r="V23" s="587"/>
      <c r="W23" s="587"/>
      <c r="X23" s="587"/>
      <c r="Y23" s="588"/>
      <c r="Z23" s="639">
        <v>1.6</v>
      </c>
      <c r="AA23" s="639"/>
      <c r="AB23" s="639"/>
      <c r="AC23" s="639"/>
      <c r="AD23" s="640">
        <v>12381</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28550</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6900270</v>
      </c>
      <c r="CS24" s="637"/>
      <c r="CT24" s="637"/>
      <c r="CU24" s="637"/>
      <c r="CV24" s="637"/>
      <c r="CW24" s="637"/>
      <c r="CX24" s="637"/>
      <c r="CY24" s="684"/>
      <c r="CZ24" s="688">
        <v>42.3</v>
      </c>
      <c r="DA24" s="689"/>
      <c r="DB24" s="689"/>
      <c r="DC24" s="690"/>
      <c r="DD24" s="683">
        <v>4688161</v>
      </c>
      <c r="DE24" s="637"/>
      <c r="DF24" s="637"/>
      <c r="DG24" s="637"/>
      <c r="DH24" s="637"/>
      <c r="DI24" s="637"/>
      <c r="DJ24" s="637"/>
      <c r="DK24" s="684"/>
      <c r="DL24" s="683">
        <v>4561359</v>
      </c>
      <c r="DM24" s="637"/>
      <c r="DN24" s="637"/>
      <c r="DO24" s="637"/>
      <c r="DP24" s="637"/>
      <c r="DQ24" s="637"/>
      <c r="DR24" s="637"/>
      <c r="DS24" s="637"/>
      <c r="DT24" s="637"/>
      <c r="DU24" s="637"/>
      <c r="DV24" s="684"/>
      <c r="DW24" s="685">
        <v>44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2383555</v>
      </c>
      <c r="S25" s="587"/>
      <c r="T25" s="587"/>
      <c r="U25" s="587"/>
      <c r="V25" s="587"/>
      <c r="W25" s="587"/>
      <c r="X25" s="587"/>
      <c r="Y25" s="588"/>
      <c r="Z25" s="639">
        <v>13.4</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2311904</v>
      </c>
      <c r="CS25" s="605"/>
      <c r="CT25" s="605"/>
      <c r="CU25" s="605"/>
      <c r="CV25" s="605"/>
      <c r="CW25" s="605"/>
      <c r="CX25" s="605"/>
      <c r="CY25" s="606"/>
      <c r="CZ25" s="589">
        <v>14.2</v>
      </c>
      <c r="DA25" s="607"/>
      <c r="DB25" s="607"/>
      <c r="DC25" s="608"/>
      <c r="DD25" s="592">
        <v>2112655</v>
      </c>
      <c r="DE25" s="605"/>
      <c r="DF25" s="605"/>
      <c r="DG25" s="605"/>
      <c r="DH25" s="605"/>
      <c r="DI25" s="605"/>
      <c r="DJ25" s="605"/>
      <c r="DK25" s="606"/>
      <c r="DL25" s="592">
        <v>2061469</v>
      </c>
      <c r="DM25" s="605"/>
      <c r="DN25" s="605"/>
      <c r="DO25" s="605"/>
      <c r="DP25" s="605"/>
      <c r="DQ25" s="605"/>
      <c r="DR25" s="605"/>
      <c r="DS25" s="605"/>
      <c r="DT25" s="605"/>
      <c r="DU25" s="605"/>
      <c r="DV25" s="606"/>
      <c r="DW25" s="609">
        <v>19.899999999999999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1395447</v>
      </c>
      <c r="CS26" s="587"/>
      <c r="CT26" s="587"/>
      <c r="CU26" s="587"/>
      <c r="CV26" s="587"/>
      <c r="CW26" s="587"/>
      <c r="CX26" s="587"/>
      <c r="CY26" s="588"/>
      <c r="CZ26" s="589">
        <v>8.6</v>
      </c>
      <c r="DA26" s="607"/>
      <c r="DB26" s="607"/>
      <c r="DC26" s="608"/>
      <c r="DD26" s="592">
        <v>1223051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1179515</v>
      </c>
      <c r="S27" s="587"/>
      <c r="T27" s="587"/>
      <c r="U27" s="587"/>
      <c r="V27" s="587"/>
      <c r="W27" s="587"/>
      <c r="X27" s="587"/>
      <c r="Y27" s="588"/>
      <c r="Z27" s="639">
        <v>6.7</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5439901</v>
      </c>
      <c r="BH27" s="587"/>
      <c r="BI27" s="587"/>
      <c r="BJ27" s="587"/>
      <c r="BK27" s="587"/>
      <c r="BL27" s="587"/>
      <c r="BM27" s="587"/>
      <c r="BN27" s="588"/>
      <c r="BO27" s="639">
        <v>100</v>
      </c>
      <c r="BP27" s="639"/>
      <c r="BQ27" s="639"/>
      <c r="BR27" s="639"/>
      <c r="BS27" s="592">
        <v>48731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2811085</v>
      </c>
      <c r="CS27" s="605"/>
      <c r="CT27" s="605"/>
      <c r="CU27" s="605"/>
      <c r="CV27" s="605"/>
      <c r="CW27" s="605"/>
      <c r="CX27" s="605"/>
      <c r="CY27" s="606"/>
      <c r="CZ27" s="589">
        <v>17.2</v>
      </c>
      <c r="DA27" s="607"/>
      <c r="DB27" s="607"/>
      <c r="DC27" s="608"/>
      <c r="DD27" s="592">
        <v>846176</v>
      </c>
      <c r="DE27" s="605"/>
      <c r="DF27" s="605"/>
      <c r="DG27" s="605"/>
      <c r="DH27" s="605"/>
      <c r="DI27" s="605"/>
      <c r="DJ27" s="605"/>
      <c r="DK27" s="606"/>
      <c r="DL27" s="592">
        <v>815365</v>
      </c>
      <c r="DM27" s="605"/>
      <c r="DN27" s="605"/>
      <c r="DO27" s="605"/>
      <c r="DP27" s="605"/>
      <c r="DQ27" s="605"/>
      <c r="DR27" s="605"/>
      <c r="DS27" s="605"/>
      <c r="DT27" s="605"/>
      <c r="DU27" s="605"/>
      <c r="DV27" s="606"/>
      <c r="DW27" s="609">
        <v>7.9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16318</v>
      </c>
      <c r="S28" s="587"/>
      <c r="T28" s="587"/>
      <c r="U28" s="587"/>
      <c r="V28" s="587"/>
      <c r="W28" s="587"/>
      <c r="X28" s="587"/>
      <c r="Y28" s="588"/>
      <c r="Z28" s="639">
        <v>0.1</v>
      </c>
      <c r="AA28" s="639"/>
      <c r="AB28" s="639"/>
      <c r="AC28" s="639"/>
      <c r="AD28" s="640">
        <v>6310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1777281</v>
      </c>
      <c r="CS28" s="587"/>
      <c r="CT28" s="587"/>
      <c r="CU28" s="587"/>
      <c r="CV28" s="587"/>
      <c r="CW28" s="587"/>
      <c r="CX28" s="587"/>
      <c r="CY28" s="588"/>
      <c r="CZ28" s="589">
        <v>10.9</v>
      </c>
      <c r="DA28" s="607"/>
      <c r="DB28" s="607"/>
      <c r="DC28" s="608"/>
      <c r="DD28" s="592">
        <v>1729330</v>
      </c>
      <c r="DE28" s="587"/>
      <c r="DF28" s="587"/>
      <c r="DG28" s="587"/>
      <c r="DH28" s="587"/>
      <c r="DI28" s="587"/>
      <c r="DJ28" s="587"/>
      <c r="DK28" s="588"/>
      <c r="DL28" s="592">
        <v>1684525</v>
      </c>
      <c r="DM28" s="587"/>
      <c r="DN28" s="587"/>
      <c r="DO28" s="587"/>
      <c r="DP28" s="587"/>
      <c r="DQ28" s="587"/>
      <c r="DR28" s="587"/>
      <c r="DS28" s="587"/>
      <c r="DT28" s="587"/>
      <c r="DU28" s="587"/>
      <c r="DV28" s="588"/>
      <c r="DW28" s="609">
        <v>16.2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7608</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1777281</v>
      </c>
      <c r="CS29" s="605"/>
      <c r="CT29" s="605"/>
      <c r="CU29" s="605"/>
      <c r="CV29" s="605"/>
      <c r="CW29" s="605"/>
      <c r="CX29" s="605"/>
      <c r="CY29" s="606"/>
      <c r="CZ29" s="589">
        <v>10.9</v>
      </c>
      <c r="DA29" s="607"/>
      <c r="DB29" s="607"/>
      <c r="DC29" s="608"/>
      <c r="DD29" s="592">
        <v>1729330</v>
      </c>
      <c r="DE29" s="605"/>
      <c r="DF29" s="605"/>
      <c r="DG29" s="605"/>
      <c r="DH29" s="605"/>
      <c r="DI29" s="605"/>
      <c r="DJ29" s="605"/>
      <c r="DK29" s="606"/>
      <c r="DL29" s="592">
        <v>1684525</v>
      </c>
      <c r="DM29" s="605"/>
      <c r="DN29" s="605"/>
      <c r="DO29" s="605"/>
      <c r="DP29" s="605"/>
      <c r="DQ29" s="605"/>
      <c r="DR29" s="605"/>
      <c r="DS29" s="605"/>
      <c r="DT29" s="605"/>
      <c r="DU29" s="605"/>
      <c r="DV29" s="606"/>
      <c r="DW29" s="609">
        <v>16.2</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111610</v>
      </c>
      <c r="S30" s="587"/>
      <c r="T30" s="587"/>
      <c r="U30" s="587"/>
      <c r="V30" s="587"/>
      <c r="W30" s="587"/>
      <c r="X30" s="587"/>
      <c r="Y30" s="588"/>
      <c r="Z30" s="639">
        <v>0.6</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98.4</v>
      </c>
      <c r="BH30" s="653"/>
      <c r="BI30" s="653"/>
      <c r="BJ30" s="653"/>
      <c r="BK30" s="653"/>
      <c r="BL30" s="653"/>
      <c r="BM30" s="654">
        <v>93.3</v>
      </c>
      <c r="BN30" s="653"/>
      <c r="BO30" s="653"/>
      <c r="BP30" s="653"/>
      <c r="BQ30" s="655"/>
      <c r="BR30" s="652">
        <v>98.1</v>
      </c>
      <c r="BS30" s="653"/>
      <c r="BT30" s="653"/>
      <c r="BU30" s="653"/>
      <c r="BV30" s="653"/>
      <c r="BW30" s="653"/>
      <c r="BX30" s="654">
        <v>91.9</v>
      </c>
      <c r="BY30" s="653"/>
      <c r="BZ30" s="653"/>
      <c r="CA30" s="653"/>
      <c r="CB30" s="655"/>
      <c r="CD30" s="658"/>
      <c r="CE30" s="659"/>
      <c r="CF30" s="623" t="s">
        <v>290</v>
      </c>
      <c r="CG30" s="620"/>
      <c r="CH30" s="620"/>
      <c r="CI30" s="620"/>
      <c r="CJ30" s="620"/>
      <c r="CK30" s="620"/>
      <c r="CL30" s="620"/>
      <c r="CM30" s="620"/>
      <c r="CN30" s="620"/>
      <c r="CO30" s="620"/>
      <c r="CP30" s="620"/>
      <c r="CQ30" s="621"/>
      <c r="CR30" s="586">
        <v>1518016</v>
      </c>
      <c r="CS30" s="587"/>
      <c r="CT30" s="587"/>
      <c r="CU30" s="587"/>
      <c r="CV30" s="587"/>
      <c r="CW30" s="587"/>
      <c r="CX30" s="587"/>
      <c r="CY30" s="588"/>
      <c r="CZ30" s="589">
        <v>9.3000000000000007</v>
      </c>
      <c r="DA30" s="607"/>
      <c r="DB30" s="607"/>
      <c r="DC30" s="608"/>
      <c r="DD30" s="592">
        <v>1489873</v>
      </c>
      <c r="DE30" s="587"/>
      <c r="DF30" s="587"/>
      <c r="DG30" s="587"/>
      <c r="DH30" s="587"/>
      <c r="DI30" s="587"/>
      <c r="DJ30" s="587"/>
      <c r="DK30" s="588"/>
      <c r="DL30" s="592">
        <v>1445068</v>
      </c>
      <c r="DM30" s="587"/>
      <c r="DN30" s="587"/>
      <c r="DO30" s="587"/>
      <c r="DP30" s="587"/>
      <c r="DQ30" s="587"/>
      <c r="DR30" s="587"/>
      <c r="DS30" s="587"/>
      <c r="DT30" s="587"/>
      <c r="DU30" s="587"/>
      <c r="DV30" s="588"/>
      <c r="DW30" s="609">
        <v>13.9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1361411</v>
      </c>
      <c r="S31" s="587"/>
      <c r="T31" s="587"/>
      <c r="U31" s="587"/>
      <c r="V31" s="587"/>
      <c r="W31" s="587"/>
      <c r="X31" s="587"/>
      <c r="Y31" s="588"/>
      <c r="Z31" s="639">
        <v>7.7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98.3</v>
      </c>
      <c r="BH31" s="605"/>
      <c r="BI31" s="605"/>
      <c r="BJ31" s="605"/>
      <c r="BK31" s="605"/>
      <c r="BL31" s="605"/>
      <c r="BM31" s="641">
        <v>93.3</v>
      </c>
      <c r="BN31" s="651"/>
      <c r="BO31" s="651"/>
      <c r="BP31" s="651"/>
      <c r="BQ31" s="615"/>
      <c r="BR31" s="650">
        <v>97.9</v>
      </c>
      <c r="BS31" s="605"/>
      <c r="BT31" s="605"/>
      <c r="BU31" s="605"/>
      <c r="BV31" s="605"/>
      <c r="BW31" s="605"/>
      <c r="BX31" s="641">
        <v>91.8</v>
      </c>
      <c r="BY31" s="651"/>
      <c r="BZ31" s="651"/>
      <c r="CA31" s="651"/>
      <c r="CB31" s="615"/>
      <c r="CD31" s="658"/>
      <c r="CE31" s="659"/>
      <c r="CF31" s="623" t="s">
        <v>294</v>
      </c>
      <c r="CG31" s="620"/>
      <c r="CH31" s="620"/>
      <c r="CI31" s="620"/>
      <c r="CJ31" s="620"/>
      <c r="CK31" s="620"/>
      <c r="CL31" s="620"/>
      <c r="CM31" s="620"/>
      <c r="CN31" s="620"/>
      <c r="CO31" s="620"/>
      <c r="CP31" s="620"/>
      <c r="CQ31" s="621"/>
      <c r="CR31" s="586">
        <v>259265</v>
      </c>
      <c r="CS31" s="605"/>
      <c r="CT31" s="605"/>
      <c r="CU31" s="605"/>
      <c r="CV31" s="605"/>
      <c r="CW31" s="605"/>
      <c r="CX31" s="605"/>
      <c r="CY31" s="606"/>
      <c r="CZ31" s="589">
        <v>1.6</v>
      </c>
      <c r="DA31" s="607"/>
      <c r="DB31" s="607"/>
      <c r="DC31" s="608"/>
      <c r="DD31" s="592">
        <v>239457</v>
      </c>
      <c r="DE31" s="605"/>
      <c r="DF31" s="605"/>
      <c r="DG31" s="605"/>
      <c r="DH31" s="605"/>
      <c r="DI31" s="605"/>
      <c r="DJ31" s="605"/>
      <c r="DK31" s="606"/>
      <c r="DL31" s="592">
        <v>239457</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445190</v>
      </c>
      <c r="S32" s="587"/>
      <c r="T32" s="587"/>
      <c r="U32" s="587"/>
      <c r="V32" s="587"/>
      <c r="W32" s="587"/>
      <c r="X32" s="587"/>
      <c r="Y32" s="588"/>
      <c r="Z32" s="639">
        <v>2.5</v>
      </c>
      <c r="AA32" s="639"/>
      <c r="AB32" s="639"/>
      <c r="AC32" s="639"/>
      <c r="AD32" s="640">
        <v>4398</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98.3</v>
      </c>
      <c r="BH32" s="571"/>
      <c r="BI32" s="571"/>
      <c r="BJ32" s="571"/>
      <c r="BK32" s="571"/>
      <c r="BL32" s="571"/>
      <c r="BM32" s="634">
        <v>92.7</v>
      </c>
      <c r="BN32" s="571"/>
      <c r="BO32" s="571"/>
      <c r="BP32" s="571"/>
      <c r="BQ32" s="628"/>
      <c r="BR32" s="649">
        <v>98.1</v>
      </c>
      <c r="BS32" s="571"/>
      <c r="BT32" s="571"/>
      <c r="BU32" s="571"/>
      <c r="BV32" s="571"/>
      <c r="BW32" s="571"/>
      <c r="BX32" s="634">
        <v>91.2</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1683387</v>
      </c>
      <c r="S33" s="587"/>
      <c r="T33" s="587"/>
      <c r="U33" s="587"/>
      <c r="V33" s="587"/>
      <c r="W33" s="587"/>
      <c r="X33" s="587"/>
      <c r="Y33" s="588"/>
      <c r="Z33" s="639">
        <v>9.5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7121849</v>
      </c>
      <c r="CS33" s="605"/>
      <c r="CT33" s="605"/>
      <c r="CU33" s="605"/>
      <c r="CV33" s="605"/>
      <c r="CW33" s="605"/>
      <c r="CX33" s="605"/>
      <c r="CY33" s="606"/>
      <c r="CZ33" s="589">
        <v>43.7</v>
      </c>
      <c r="DA33" s="607"/>
      <c r="DB33" s="607"/>
      <c r="DC33" s="608"/>
      <c r="DD33" s="592">
        <v>6129224</v>
      </c>
      <c r="DE33" s="605"/>
      <c r="DF33" s="605"/>
      <c r="DG33" s="605"/>
      <c r="DH33" s="605"/>
      <c r="DI33" s="605"/>
      <c r="DJ33" s="605"/>
      <c r="DK33" s="606"/>
      <c r="DL33" s="592">
        <v>4755640</v>
      </c>
      <c r="DM33" s="605"/>
      <c r="DN33" s="605"/>
      <c r="DO33" s="605"/>
      <c r="DP33" s="605"/>
      <c r="DQ33" s="605"/>
      <c r="DR33" s="605"/>
      <c r="DS33" s="605"/>
      <c r="DT33" s="605"/>
      <c r="DU33" s="605"/>
      <c r="DV33" s="606"/>
      <c r="DW33" s="609">
        <v>45.8</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2300049</v>
      </c>
      <c r="CS34" s="587"/>
      <c r="CT34" s="587"/>
      <c r="CU34" s="587"/>
      <c r="CV34" s="587"/>
      <c r="CW34" s="587"/>
      <c r="CX34" s="587"/>
      <c r="CY34" s="588"/>
      <c r="CZ34" s="589">
        <v>14.1</v>
      </c>
      <c r="DA34" s="607"/>
      <c r="DB34" s="607"/>
      <c r="DC34" s="608"/>
      <c r="DD34" s="592">
        <v>1662854</v>
      </c>
      <c r="DE34" s="587"/>
      <c r="DF34" s="587"/>
      <c r="DG34" s="587"/>
      <c r="DH34" s="587"/>
      <c r="DI34" s="587"/>
      <c r="DJ34" s="587"/>
      <c r="DK34" s="588"/>
      <c r="DL34" s="592">
        <v>1501073</v>
      </c>
      <c r="DM34" s="587"/>
      <c r="DN34" s="587"/>
      <c r="DO34" s="587"/>
      <c r="DP34" s="587"/>
      <c r="DQ34" s="587"/>
      <c r="DR34" s="587"/>
      <c r="DS34" s="587"/>
      <c r="DT34" s="587"/>
      <c r="DU34" s="587"/>
      <c r="DV34" s="588"/>
      <c r="DW34" s="609">
        <v>14.5</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811787</v>
      </c>
      <c r="S35" s="587"/>
      <c r="T35" s="587"/>
      <c r="U35" s="587"/>
      <c r="V35" s="587"/>
      <c r="W35" s="587"/>
      <c r="X35" s="587"/>
      <c r="Y35" s="588"/>
      <c r="Z35" s="639">
        <v>4.5999999999999996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1963689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433114</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86267</v>
      </c>
      <c r="CS35" s="605"/>
      <c r="CT35" s="605"/>
      <c r="CU35" s="605"/>
      <c r="CV35" s="605"/>
      <c r="CW35" s="605"/>
      <c r="CX35" s="605"/>
      <c r="CY35" s="606"/>
      <c r="CZ35" s="589">
        <v>0.5</v>
      </c>
      <c r="DA35" s="607"/>
      <c r="DB35" s="607"/>
      <c r="DC35" s="608"/>
      <c r="DD35" s="592">
        <v>75325</v>
      </c>
      <c r="DE35" s="605"/>
      <c r="DF35" s="605"/>
      <c r="DG35" s="605"/>
      <c r="DH35" s="605"/>
      <c r="DI35" s="605"/>
      <c r="DJ35" s="605"/>
      <c r="DK35" s="606"/>
      <c r="DL35" s="592">
        <v>75325</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17722295</v>
      </c>
      <c r="S36" s="627"/>
      <c r="T36" s="627"/>
      <c r="U36" s="627"/>
      <c r="V36" s="627"/>
      <c r="W36" s="627"/>
      <c r="X36" s="627"/>
      <c r="Y36" s="630"/>
      <c r="Z36" s="631">
        <v>100</v>
      </c>
      <c r="AA36" s="631"/>
      <c r="AB36" s="631"/>
      <c r="AC36" s="631"/>
      <c r="AD36" s="632">
        <v>9564649</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426178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384436</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2163507</v>
      </c>
      <c r="CS36" s="587"/>
      <c r="CT36" s="587"/>
      <c r="CU36" s="587"/>
      <c r="CV36" s="587"/>
      <c r="CW36" s="587"/>
      <c r="CX36" s="587"/>
      <c r="CY36" s="588"/>
      <c r="CZ36" s="589">
        <v>13.3</v>
      </c>
      <c r="DA36" s="607"/>
      <c r="DB36" s="607"/>
      <c r="DC36" s="608"/>
      <c r="DD36" s="592">
        <v>2002256</v>
      </c>
      <c r="DE36" s="587"/>
      <c r="DF36" s="587"/>
      <c r="DG36" s="587"/>
      <c r="DH36" s="587"/>
      <c r="DI36" s="587"/>
      <c r="DJ36" s="587"/>
      <c r="DK36" s="588"/>
      <c r="DL36" s="592">
        <v>1772192</v>
      </c>
      <c r="DM36" s="587"/>
      <c r="DN36" s="587"/>
      <c r="DO36" s="587"/>
      <c r="DP36" s="587"/>
      <c r="DQ36" s="587"/>
      <c r="DR36" s="587"/>
      <c r="DS36" s="587"/>
      <c r="DT36" s="587"/>
      <c r="DU36" s="587"/>
      <c r="DV36" s="588"/>
      <c r="DW36" s="609">
        <v>17.100000000000001</v>
      </c>
      <c r="DX36" s="610"/>
      <c r="DY36" s="610"/>
      <c r="DZ36" s="610"/>
      <c r="EA36" s="610"/>
      <c r="EB36" s="610"/>
      <c r="EC36" s="611"/>
    </row>
    <row r="37" spans="2:133" ht="11.25" customHeight="1">
      <c r="AQ37" s="612" t="s">
        <v>312</v>
      </c>
      <c r="AR37" s="613"/>
      <c r="AS37" s="613"/>
      <c r="AT37" s="613"/>
      <c r="AU37" s="613"/>
      <c r="AV37" s="613"/>
      <c r="AW37" s="613"/>
      <c r="AX37" s="613"/>
      <c r="AY37" s="614"/>
      <c r="AZ37" s="586">
        <v>137292</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7676</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1435732</v>
      </c>
      <c r="CS37" s="605"/>
      <c r="CT37" s="605"/>
      <c r="CU37" s="605"/>
      <c r="CV37" s="605"/>
      <c r="CW37" s="605"/>
      <c r="CX37" s="605"/>
      <c r="CY37" s="606"/>
      <c r="CZ37" s="589">
        <v>8.8000000000000007</v>
      </c>
      <c r="DA37" s="607"/>
      <c r="DB37" s="607"/>
      <c r="DC37" s="608"/>
      <c r="DD37" s="592">
        <v>1435731</v>
      </c>
      <c r="DE37" s="605"/>
      <c r="DF37" s="605"/>
      <c r="DG37" s="605"/>
      <c r="DH37" s="605"/>
      <c r="DI37" s="605"/>
      <c r="DJ37" s="605"/>
      <c r="DK37" s="606"/>
      <c r="DL37" s="592">
        <v>1368788</v>
      </c>
      <c r="DM37" s="605"/>
      <c r="DN37" s="605"/>
      <c r="DO37" s="605"/>
      <c r="DP37" s="605"/>
      <c r="DQ37" s="605"/>
      <c r="DR37" s="605"/>
      <c r="DS37" s="605"/>
      <c r="DT37" s="605"/>
      <c r="DU37" s="605"/>
      <c r="DV37" s="606"/>
      <c r="DW37" s="609">
        <v>13.2</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15090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1826397</v>
      </c>
      <c r="CS38" s="587"/>
      <c r="CT38" s="587"/>
      <c r="CU38" s="587"/>
      <c r="CV38" s="587"/>
      <c r="CW38" s="587"/>
      <c r="CX38" s="587"/>
      <c r="CY38" s="588"/>
      <c r="CZ38" s="589">
        <v>11.2</v>
      </c>
      <c r="DA38" s="607"/>
      <c r="DB38" s="607"/>
      <c r="DC38" s="608"/>
      <c r="DD38" s="592">
        <v>1664462</v>
      </c>
      <c r="DE38" s="587"/>
      <c r="DF38" s="587"/>
      <c r="DG38" s="587"/>
      <c r="DH38" s="587"/>
      <c r="DI38" s="587"/>
      <c r="DJ38" s="587"/>
      <c r="DK38" s="588"/>
      <c r="DL38" s="592">
        <v>1407050</v>
      </c>
      <c r="DM38" s="587"/>
      <c r="DN38" s="587"/>
      <c r="DO38" s="587"/>
      <c r="DP38" s="587"/>
      <c r="DQ38" s="587"/>
      <c r="DR38" s="587"/>
      <c r="DS38" s="587"/>
      <c r="DT38" s="587"/>
      <c r="DU38" s="587"/>
      <c r="DV38" s="588"/>
      <c r="DW38" s="609">
        <v>13.6</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675672</v>
      </c>
      <c r="CS39" s="605"/>
      <c r="CT39" s="605"/>
      <c r="CU39" s="605"/>
      <c r="CV39" s="605"/>
      <c r="CW39" s="605"/>
      <c r="CX39" s="605"/>
      <c r="CY39" s="606"/>
      <c r="CZ39" s="589">
        <v>4.0999999999999996</v>
      </c>
      <c r="DA39" s="607"/>
      <c r="DB39" s="607"/>
      <c r="DC39" s="608"/>
      <c r="DD39" s="592">
        <v>654370</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377524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69957</v>
      </c>
      <c r="CS40" s="587"/>
      <c r="CT40" s="587"/>
      <c r="CU40" s="587"/>
      <c r="CV40" s="587"/>
      <c r="CW40" s="587"/>
      <c r="CX40" s="587"/>
      <c r="CY40" s="588"/>
      <c r="CZ40" s="589">
        <v>0.4</v>
      </c>
      <c r="DA40" s="607"/>
      <c r="DB40" s="607"/>
      <c r="DC40" s="608"/>
      <c r="DD40" s="592">
        <v>69957</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1022695</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225</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2290583</v>
      </c>
      <c r="CS42" s="587"/>
      <c r="CT42" s="587"/>
      <c r="CU42" s="587"/>
      <c r="CV42" s="587"/>
      <c r="CW42" s="587"/>
      <c r="CX42" s="587"/>
      <c r="CY42" s="588"/>
      <c r="CZ42" s="589">
        <v>14</v>
      </c>
      <c r="DA42" s="590"/>
      <c r="DB42" s="590"/>
      <c r="DC42" s="591"/>
      <c r="DD42" s="592">
        <v>436132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82048</v>
      </c>
      <c r="CS43" s="605"/>
      <c r="CT43" s="605"/>
      <c r="CU43" s="605"/>
      <c r="CV43" s="605"/>
      <c r="CW43" s="605"/>
      <c r="CX43" s="605"/>
      <c r="CY43" s="606"/>
      <c r="CZ43" s="589">
        <v>0.5</v>
      </c>
      <c r="DA43" s="607"/>
      <c r="DB43" s="607"/>
      <c r="DC43" s="608"/>
      <c r="DD43" s="592">
        <v>82048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2290583</v>
      </c>
      <c r="CS44" s="587"/>
      <c r="CT44" s="587"/>
      <c r="CU44" s="587"/>
      <c r="CV44" s="587"/>
      <c r="CW44" s="587"/>
      <c r="CX44" s="587"/>
      <c r="CY44" s="588"/>
      <c r="CZ44" s="589">
        <v>14</v>
      </c>
      <c r="DA44" s="590"/>
      <c r="DB44" s="590"/>
      <c r="DC44" s="591"/>
      <c r="DD44" s="592">
        <v>436132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1224323</v>
      </c>
      <c r="CS45" s="605"/>
      <c r="CT45" s="605"/>
      <c r="CU45" s="605"/>
      <c r="CV45" s="605"/>
      <c r="CW45" s="605"/>
      <c r="CX45" s="605"/>
      <c r="CY45" s="606"/>
      <c r="CZ45" s="589">
        <v>7.5</v>
      </c>
      <c r="DA45" s="607"/>
      <c r="DB45" s="607"/>
      <c r="DC45" s="608"/>
      <c r="DD45" s="592">
        <v>61286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988186</v>
      </c>
      <c r="CS46" s="587"/>
      <c r="CT46" s="587"/>
      <c r="CU46" s="587"/>
      <c r="CV46" s="587"/>
      <c r="CW46" s="587"/>
      <c r="CX46" s="587"/>
      <c r="CY46" s="588"/>
      <c r="CZ46" s="589">
        <v>6.1</v>
      </c>
      <c r="DA46" s="590"/>
      <c r="DB46" s="590"/>
      <c r="DC46" s="591"/>
      <c r="DD46" s="592">
        <v>352972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16312702</v>
      </c>
      <c r="CS49" s="571"/>
      <c r="CT49" s="571"/>
      <c r="CU49" s="571"/>
      <c r="CV49" s="571"/>
      <c r="CW49" s="571"/>
      <c r="CX49" s="571"/>
      <c r="CY49" s="572"/>
      <c r="CZ49" s="573">
        <v>100</v>
      </c>
      <c r="DA49" s="574"/>
      <c r="DB49" s="574"/>
      <c r="DC49" s="575"/>
      <c r="DD49" s="576">
        <v>11253517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17471</v>
      </c>
      <c r="R7" s="1099"/>
      <c r="S7" s="1099"/>
      <c r="T7" s="1099"/>
      <c r="U7" s="1099"/>
      <c r="V7" s="1099">
        <v>16182</v>
      </c>
      <c r="W7" s="1099"/>
      <c r="X7" s="1099"/>
      <c r="Y7" s="1099"/>
      <c r="Z7" s="1099"/>
      <c r="AA7" s="1099">
        <v>1288</v>
      </c>
      <c r="AB7" s="1099"/>
      <c r="AC7" s="1099"/>
      <c r="AD7" s="1099"/>
      <c r="AE7" s="1100"/>
      <c r="AF7" s="1101">
        <v>1138</v>
      </c>
      <c r="AG7" s="1102"/>
      <c r="AH7" s="1102"/>
      <c r="AI7" s="1102"/>
      <c r="AJ7" s="1103"/>
      <c r="AK7" s="1085">
        <v>112</v>
      </c>
      <c r="AL7" s="1086"/>
      <c r="AM7" s="1086"/>
      <c r="AN7" s="1086"/>
      <c r="AO7" s="1086"/>
      <c r="AP7" s="1086">
        <v>18107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534</v>
      </c>
      <c r="BS7" s="1089" t="s">
        <v>532</v>
      </c>
      <c r="BT7" s="1090"/>
      <c r="BU7" s="1090"/>
      <c r="BV7" s="1090"/>
      <c r="BW7" s="1090"/>
      <c r="BX7" s="1090"/>
      <c r="BY7" s="1090"/>
      <c r="BZ7" s="1090"/>
      <c r="CA7" s="1090"/>
      <c r="CB7" s="1090"/>
      <c r="CC7" s="1090"/>
      <c r="CD7" s="1090"/>
      <c r="CE7" s="1090"/>
      <c r="CF7" s="1090"/>
      <c r="CG7" s="1091"/>
      <c r="CH7" s="1082">
        <v>-67</v>
      </c>
      <c r="CI7" s="1083"/>
      <c r="CJ7" s="1083"/>
      <c r="CK7" s="1083"/>
      <c r="CL7" s="1084"/>
      <c r="CM7" s="1082">
        <v>642</v>
      </c>
      <c r="CN7" s="1083"/>
      <c r="CO7" s="1083"/>
      <c r="CP7" s="1083"/>
      <c r="CQ7" s="1084"/>
      <c r="CR7" s="1082">
        <v>1</v>
      </c>
      <c r="CS7" s="1083"/>
      <c r="CT7" s="1083"/>
      <c r="CU7" s="1083"/>
      <c r="CV7" s="1084"/>
      <c r="CW7" s="1082" t="s">
        <v>552</v>
      </c>
      <c r="CX7" s="1083"/>
      <c r="CY7" s="1083"/>
      <c r="CZ7" s="1083"/>
      <c r="DA7" s="1084"/>
      <c r="DB7" s="1082" t="s">
        <v>552</v>
      </c>
      <c r="DC7" s="1083"/>
      <c r="DD7" s="1083"/>
      <c r="DE7" s="1083"/>
      <c r="DF7" s="1084"/>
      <c r="DG7" s="1082" t="s">
        <v>552</v>
      </c>
      <c r="DH7" s="1083"/>
      <c r="DI7" s="1083"/>
      <c r="DJ7" s="1083"/>
      <c r="DK7" s="1084"/>
      <c r="DL7" s="1082">
        <v>187</v>
      </c>
      <c r="DM7" s="1083"/>
      <c r="DN7" s="1083"/>
      <c r="DO7" s="1083"/>
      <c r="DP7" s="1084"/>
      <c r="DQ7" s="1082">
        <v>56</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273</v>
      </c>
      <c r="R8" s="1038"/>
      <c r="S8" s="1038"/>
      <c r="T8" s="1038"/>
      <c r="U8" s="1038"/>
      <c r="V8" s="1038">
        <v>152</v>
      </c>
      <c r="W8" s="1038"/>
      <c r="X8" s="1038"/>
      <c r="Y8" s="1038"/>
      <c r="Z8" s="1038"/>
      <c r="AA8" s="1038">
        <v>121</v>
      </c>
      <c r="AB8" s="1038"/>
      <c r="AC8" s="1038"/>
      <c r="AD8" s="1038"/>
      <c r="AE8" s="1039"/>
      <c r="AF8" s="1013">
        <v>121</v>
      </c>
      <c r="AG8" s="1014"/>
      <c r="AH8" s="1014"/>
      <c r="AI8" s="1014"/>
      <c r="AJ8" s="1015"/>
      <c r="AK8" s="1080" t="s">
        <v>552</v>
      </c>
      <c r="AL8" s="1081"/>
      <c r="AM8" s="1081"/>
      <c r="AN8" s="1081"/>
      <c r="AO8" s="1081"/>
      <c r="AP8" s="1081" t="s">
        <v>550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533</v>
      </c>
      <c r="BT8" s="1009"/>
      <c r="BU8" s="1009"/>
      <c r="BV8" s="1009"/>
      <c r="BW8" s="1009"/>
      <c r="BX8" s="1009"/>
      <c r="BY8" s="1009"/>
      <c r="BZ8" s="1009"/>
      <c r="CA8" s="1009"/>
      <c r="CB8" s="1009"/>
      <c r="CC8" s="1009"/>
      <c r="CD8" s="1009"/>
      <c r="CE8" s="1009"/>
      <c r="CF8" s="1009"/>
      <c r="CG8" s="1010"/>
      <c r="CH8" s="983">
        <v>-27</v>
      </c>
      <c r="CI8" s="984"/>
      <c r="CJ8" s="984"/>
      <c r="CK8" s="984"/>
      <c r="CL8" s="985"/>
      <c r="CM8" s="983">
        <v>-69</v>
      </c>
      <c r="CN8" s="984"/>
      <c r="CO8" s="984"/>
      <c r="CP8" s="984"/>
      <c r="CQ8" s="985"/>
      <c r="CR8" s="983">
        <v>17</v>
      </c>
      <c r="CS8" s="984"/>
      <c r="CT8" s="984"/>
      <c r="CU8" s="984"/>
      <c r="CV8" s="985"/>
      <c r="CW8" s="983" t="s">
        <v>552</v>
      </c>
      <c r="CX8" s="984"/>
      <c r="CY8" s="984"/>
      <c r="CZ8" s="984"/>
      <c r="DA8" s="985"/>
      <c r="DB8" s="983" t="s">
        <v>554</v>
      </c>
      <c r="DC8" s="984"/>
      <c r="DD8" s="984"/>
      <c r="DE8" s="984"/>
      <c r="DF8" s="985"/>
      <c r="DG8" s="983" t="s">
        <v>552</v>
      </c>
      <c r="DH8" s="984"/>
      <c r="DI8" s="984"/>
      <c r="DJ8" s="984"/>
      <c r="DK8" s="985"/>
      <c r="DL8" s="983" t="s">
        <v>552</v>
      </c>
      <c r="DM8" s="984"/>
      <c r="DN8" s="984"/>
      <c r="DO8" s="984"/>
      <c r="DP8" s="985"/>
      <c r="DQ8" s="983" t="s">
        <v>552</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17744</v>
      </c>
      <c r="R23" s="1063"/>
      <c r="S23" s="1063"/>
      <c r="T23" s="1063"/>
      <c r="U23" s="1063"/>
      <c r="V23" s="1063">
        <v>16335</v>
      </c>
      <c r="W23" s="1063"/>
      <c r="X23" s="1063"/>
      <c r="Y23" s="1063"/>
      <c r="Z23" s="1063"/>
      <c r="AA23" s="1063">
        <v>1410</v>
      </c>
      <c r="AB23" s="1063"/>
      <c r="AC23" s="1063"/>
      <c r="AD23" s="1063"/>
      <c r="AE23" s="1064"/>
      <c r="AF23" s="1065">
        <v>1259</v>
      </c>
      <c r="AG23" s="1063"/>
      <c r="AH23" s="1063"/>
      <c r="AI23" s="1063"/>
      <c r="AJ23" s="1066"/>
      <c r="AK23" s="1067"/>
      <c r="AL23" s="1068"/>
      <c r="AM23" s="1068"/>
      <c r="AN23" s="1068"/>
      <c r="AO23" s="1068"/>
      <c r="AP23" s="1063">
        <v>18107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551</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5890</v>
      </c>
      <c r="R28" s="1048"/>
      <c r="S28" s="1048"/>
      <c r="T28" s="1048"/>
      <c r="U28" s="1048"/>
      <c r="V28" s="1048">
        <v>5457</v>
      </c>
      <c r="W28" s="1048"/>
      <c r="X28" s="1048"/>
      <c r="Y28" s="1048"/>
      <c r="Z28" s="1048"/>
      <c r="AA28" s="1048">
        <v>433</v>
      </c>
      <c r="AB28" s="1048"/>
      <c r="AC28" s="1048"/>
      <c r="AD28" s="1048"/>
      <c r="AE28" s="1049"/>
      <c r="AF28" s="1050">
        <v>433</v>
      </c>
      <c r="AG28" s="1048"/>
      <c r="AH28" s="1048"/>
      <c r="AI28" s="1048"/>
      <c r="AJ28" s="1051"/>
      <c r="AK28" s="1052">
        <v>378</v>
      </c>
      <c r="AL28" s="1040"/>
      <c r="AM28" s="1040"/>
      <c r="AN28" s="1040"/>
      <c r="AO28" s="1040"/>
      <c r="AP28" s="1040" t="s">
        <v>552</v>
      </c>
      <c r="AQ28" s="1040"/>
      <c r="AR28" s="1040"/>
      <c r="AS28" s="1040"/>
      <c r="AT28" s="1040"/>
      <c r="AU28" s="1040" t="s">
        <v>552</v>
      </c>
      <c r="AV28" s="1040"/>
      <c r="AW28" s="1040"/>
      <c r="AX28" s="1040"/>
      <c r="AY28" s="1040"/>
      <c r="AZ28" s="1041" t="s">
        <v>552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3053</v>
      </c>
      <c r="R29" s="1038"/>
      <c r="S29" s="1038"/>
      <c r="T29" s="1038"/>
      <c r="U29" s="1038"/>
      <c r="V29" s="1038">
        <v>2990</v>
      </c>
      <c r="W29" s="1038"/>
      <c r="X29" s="1038"/>
      <c r="Y29" s="1038"/>
      <c r="Z29" s="1038"/>
      <c r="AA29" s="1038">
        <v>63</v>
      </c>
      <c r="AB29" s="1038"/>
      <c r="AC29" s="1038"/>
      <c r="AD29" s="1038"/>
      <c r="AE29" s="1039"/>
      <c r="AF29" s="1013">
        <v>63</v>
      </c>
      <c r="AG29" s="1014"/>
      <c r="AH29" s="1014"/>
      <c r="AI29" s="1014"/>
      <c r="AJ29" s="1015"/>
      <c r="AK29" s="974">
        <v>508</v>
      </c>
      <c r="AL29" s="965"/>
      <c r="AM29" s="965"/>
      <c r="AN29" s="965"/>
      <c r="AO29" s="965"/>
      <c r="AP29" s="965" t="s">
        <v>552</v>
      </c>
      <c r="AQ29" s="965"/>
      <c r="AR29" s="965"/>
      <c r="AS29" s="965"/>
      <c r="AT29" s="965"/>
      <c r="AU29" s="965" t="s">
        <v>552</v>
      </c>
      <c r="AV29" s="965"/>
      <c r="AW29" s="965"/>
      <c r="AX29" s="965"/>
      <c r="AY29" s="965"/>
      <c r="AZ29" s="1036" t="s">
        <v>552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353</v>
      </c>
      <c r="R30" s="1038"/>
      <c r="S30" s="1038"/>
      <c r="T30" s="1038"/>
      <c r="U30" s="1038"/>
      <c r="V30" s="1038">
        <v>348</v>
      </c>
      <c r="W30" s="1038"/>
      <c r="X30" s="1038"/>
      <c r="Y30" s="1038"/>
      <c r="Z30" s="1038"/>
      <c r="AA30" s="1038">
        <v>5</v>
      </c>
      <c r="AB30" s="1038"/>
      <c r="AC30" s="1038"/>
      <c r="AD30" s="1038"/>
      <c r="AE30" s="1039"/>
      <c r="AF30" s="1013">
        <v>5</v>
      </c>
      <c r="AG30" s="1014"/>
      <c r="AH30" s="1014"/>
      <c r="AI30" s="1014"/>
      <c r="AJ30" s="1015"/>
      <c r="AK30" s="974">
        <v>129</v>
      </c>
      <c r="AL30" s="965"/>
      <c r="AM30" s="965"/>
      <c r="AN30" s="965"/>
      <c r="AO30" s="965"/>
      <c r="AP30" s="965" t="s">
        <v>552</v>
      </c>
      <c r="AQ30" s="965"/>
      <c r="AR30" s="965"/>
      <c r="AS30" s="965"/>
      <c r="AT30" s="965"/>
      <c r="AU30" s="965" t="s">
        <v>552</v>
      </c>
      <c r="AV30" s="965"/>
      <c r="AW30" s="965"/>
      <c r="AX30" s="965"/>
      <c r="AY30" s="965"/>
      <c r="AZ30" s="1036" t="s">
        <v>552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10</v>
      </c>
      <c r="R31" s="1038"/>
      <c r="S31" s="1038"/>
      <c r="T31" s="1038"/>
      <c r="U31" s="1038"/>
      <c r="V31" s="1038">
        <v>6</v>
      </c>
      <c r="W31" s="1038"/>
      <c r="X31" s="1038"/>
      <c r="Y31" s="1038"/>
      <c r="Z31" s="1038"/>
      <c r="AA31" s="1038">
        <v>4</v>
      </c>
      <c r="AB31" s="1038"/>
      <c r="AC31" s="1038"/>
      <c r="AD31" s="1038"/>
      <c r="AE31" s="1039"/>
      <c r="AF31" s="1013">
        <v>4</v>
      </c>
      <c r="AG31" s="1014"/>
      <c r="AH31" s="1014"/>
      <c r="AI31" s="1014"/>
      <c r="AJ31" s="1015"/>
      <c r="AK31" s="974" t="s">
        <v>552</v>
      </c>
      <c r="AL31" s="965"/>
      <c r="AM31" s="965"/>
      <c r="AN31" s="965"/>
      <c r="AO31" s="965"/>
      <c r="AP31" s="965" t="s">
        <v>552</v>
      </c>
      <c r="AQ31" s="965"/>
      <c r="AR31" s="965"/>
      <c r="AS31" s="965"/>
      <c r="AT31" s="965"/>
      <c r="AU31" s="965" t="s">
        <v>552</v>
      </c>
      <c r="AV31" s="965"/>
      <c r="AW31" s="965"/>
      <c r="AX31" s="965"/>
      <c r="AY31" s="965"/>
      <c r="AZ31" s="1036" t="s">
        <v>553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896</v>
      </c>
      <c r="R32" s="1038"/>
      <c r="S32" s="1038"/>
      <c r="T32" s="1038"/>
      <c r="U32" s="1038"/>
      <c r="V32" s="1038">
        <v>886</v>
      </c>
      <c r="W32" s="1038"/>
      <c r="X32" s="1038"/>
      <c r="Y32" s="1038"/>
      <c r="Z32" s="1038"/>
      <c r="AA32" s="1038">
        <v>10</v>
      </c>
      <c r="AB32" s="1038"/>
      <c r="AC32" s="1038"/>
      <c r="AD32" s="1038"/>
      <c r="AE32" s="1039"/>
      <c r="AF32" s="1013">
        <v>434</v>
      </c>
      <c r="AG32" s="1014"/>
      <c r="AH32" s="1014"/>
      <c r="AI32" s="1014"/>
      <c r="AJ32" s="1015"/>
      <c r="AK32" s="974">
        <v>137</v>
      </c>
      <c r="AL32" s="965"/>
      <c r="AM32" s="965"/>
      <c r="AN32" s="965"/>
      <c r="AO32" s="965"/>
      <c r="AP32" s="965">
        <v>4902</v>
      </c>
      <c r="AQ32" s="965"/>
      <c r="AR32" s="965"/>
      <c r="AS32" s="965"/>
      <c r="AT32" s="965"/>
      <c r="AU32" s="965">
        <v>892</v>
      </c>
      <c r="AV32" s="965"/>
      <c r="AW32" s="965"/>
      <c r="AX32" s="965"/>
      <c r="AY32" s="965"/>
      <c r="AZ32" s="1036" t="s">
        <v>552</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772</v>
      </c>
      <c r="R33" s="1038"/>
      <c r="S33" s="1038"/>
      <c r="T33" s="1038"/>
      <c r="U33" s="1038"/>
      <c r="V33" s="1038">
        <v>753</v>
      </c>
      <c r="W33" s="1038"/>
      <c r="X33" s="1038"/>
      <c r="Y33" s="1038"/>
      <c r="Z33" s="1038"/>
      <c r="AA33" s="1038">
        <v>19</v>
      </c>
      <c r="AB33" s="1038"/>
      <c r="AC33" s="1038"/>
      <c r="AD33" s="1038"/>
      <c r="AE33" s="1039"/>
      <c r="AF33" s="1013">
        <v>10</v>
      </c>
      <c r="AG33" s="1014"/>
      <c r="AH33" s="1014"/>
      <c r="AI33" s="1014"/>
      <c r="AJ33" s="1015"/>
      <c r="AK33" s="974">
        <v>426</v>
      </c>
      <c r="AL33" s="965"/>
      <c r="AM33" s="965"/>
      <c r="AN33" s="965"/>
      <c r="AO33" s="965"/>
      <c r="AP33" s="965">
        <v>6090</v>
      </c>
      <c r="AQ33" s="965"/>
      <c r="AR33" s="965"/>
      <c r="AS33" s="965"/>
      <c r="AT33" s="965"/>
      <c r="AU33" s="965">
        <v>5749</v>
      </c>
      <c r="AV33" s="965"/>
      <c r="AW33" s="965"/>
      <c r="AX33" s="965"/>
      <c r="AY33" s="965"/>
      <c r="AZ33" s="1036" t="s">
        <v>552</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948</v>
      </c>
      <c r="AG63" s="953"/>
      <c r="AH63" s="953"/>
      <c r="AI63" s="953"/>
      <c r="AJ63" s="1024"/>
      <c r="AK63" s="1025"/>
      <c r="AL63" s="957"/>
      <c r="AM63" s="957"/>
      <c r="AN63" s="957"/>
      <c r="AO63" s="957"/>
      <c r="AP63" s="953">
        <v>10991</v>
      </c>
      <c r="AQ63" s="953"/>
      <c r="AR63" s="953"/>
      <c r="AS63" s="953"/>
      <c r="AT63" s="953"/>
      <c r="AU63" s="953">
        <v>6641</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30422</v>
      </c>
      <c r="R68" s="976"/>
      <c r="S68" s="976"/>
      <c r="T68" s="976"/>
      <c r="U68" s="976"/>
      <c r="V68" s="976">
        <v>30997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553</v>
      </c>
      <c r="AQ68" s="976"/>
      <c r="AR68" s="976"/>
      <c r="AS68" s="976"/>
      <c r="AT68" s="976"/>
      <c r="AU68" s="976" t="s">
        <v>552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552</v>
      </c>
      <c r="AQ69" s="965"/>
      <c r="AR69" s="965"/>
      <c r="AS69" s="965"/>
      <c r="AT69" s="965"/>
      <c r="AU69" s="965" t="s">
        <v>552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552</v>
      </c>
      <c r="AL70" s="965"/>
      <c r="AM70" s="965"/>
      <c r="AN70" s="965"/>
      <c r="AO70" s="965"/>
      <c r="AP70" s="965" t="s">
        <v>552</v>
      </c>
      <c r="AQ70" s="965"/>
      <c r="AR70" s="965"/>
      <c r="AS70" s="965"/>
      <c r="AT70" s="965"/>
      <c r="AU70" s="965" t="s">
        <v>552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552</v>
      </c>
      <c r="AL71" s="965"/>
      <c r="AM71" s="965"/>
      <c r="AN71" s="965"/>
      <c r="AO71" s="965"/>
      <c r="AP71" s="965" t="s">
        <v>553</v>
      </c>
      <c r="AQ71" s="965"/>
      <c r="AR71" s="965"/>
      <c r="AS71" s="965"/>
      <c r="AT71" s="965"/>
      <c r="AU71" s="965" t="s">
        <v>553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552</v>
      </c>
      <c r="AQ72" s="965"/>
      <c r="AR72" s="965"/>
      <c r="AS72" s="965"/>
      <c r="AT72" s="965"/>
      <c r="AU72" s="965" t="s">
        <v>554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4526</v>
      </c>
      <c r="R73" s="965"/>
      <c r="S73" s="965"/>
      <c r="T73" s="965"/>
      <c r="U73" s="965"/>
      <c r="V73" s="965">
        <v>4489</v>
      </c>
      <c r="W73" s="965"/>
      <c r="X73" s="965"/>
      <c r="Y73" s="965"/>
      <c r="Z73" s="965"/>
      <c r="AA73" s="965">
        <v>37</v>
      </c>
      <c r="AB73" s="965"/>
      <c r="AC73" s="965"/>
      <c r="AD73" s="965"/>
      <c r="AE73" s="965"/>
      <c r="AF73" s="965">
        <v>37</v>
      </c>
      <c r="AG73" s="965"/>
      <c r="AH73" s="965"/>
      <c r="AI73" s="965"/>
      <c r="AJ73" s="965"/>
      <c r="AK73" s="965" t="s">
        <v>552</v>
      </c>
      <c r="AL73" s="965"/>
      <c r="AM73" s="965"/>
      <c r="AN73" s="965"/>
      <c r="AO73" s="965"/>
      <c r="AP73" s="965">
        <v>615</v>
      </c>
      <c r="AQ73" s="965"/>
      <c r="AR73" s="965"/>
      <c r="AS73" s="965"/>
      <c r="AT73" s="965"/>
      <c r="AU73" s="965">
        <v>87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226</v>
      </c>
      <c r="R74" s="965"/>
      <c r="S74" s="965"/>
      <c r="T74" s="965"/>
      <c r="U74" s="965"/>
      <c r="V74" s="965">
        <v>222</v>
      </c>
      <c r="W74" s="965"/>
      <c r="X74" s="965"/>
      <c r="Y74" s="965"/>
      <c r="Z74" s="965"/>
      <c r="AA74" s="965">
        <v>4</v>
      </c>
      <c r="AB74" s="965"/>
      <c r="AC74" s="965"/>
      <c r="AD74" s="965"/>
      <c r="AE74" s="965"/>
      <c r="AF74" s="965">
        <v>4</v>
      </c>
      <c r="AG74" s="965"/>
      <c r="AH74" s="965"/>
      <c r="AI74" s="965"/>
      <c r="AJ74" s="965"/>
      <c r="AK74" s="965">
        <v>1</v>
      </c>
      <c r="AL74" s="965"/>
      <c r="AM74" s="965"/>
      <c r="AN74" s="965"/>
      <c r="AO74" s="965"/>
      <c r="AP74" s="965">
        <v>415</v>
      </c>
      <c r="AQ74" s="965"/>
      <c r="AR74" s="965"/>
      <c r="AS74" s="965"/>
      <c r="AT74" s="965"/>
      <c r="AU74" s="965">
        <v>21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5</v>
      </c>
      <c r="R75" s="973"/>
      <c r="S75" s="973"/>
      <c r="T75" s="973"/>
      <c r="U75" s="974"/>
      <c r="V75" s="975">
        <v>5</v>
      </c>
      <c r="W75" s="973"/>
      <c r="X75" s="973"/>
      <c r="Y75" s="973"/>
      <c r="Z75" s="974"/>
      <c r="AA75" s="975">
        <v>1</v>
      </c>
      <c r="AB75" s="973"/>
      <c r="AC75" s="973"/>
      <c r="AD75" s="973"/>
      <c r="AE75" s="974"/>
      <c r="AF75" s="975">
        <v>1</v>
      </c>
      <c r="AG75" s="973"/>
      <c r="AH75" s="973"/>
      <c r="AI75" s="973"/>
      <c r="AJ75" s="974"/>
      <c r="AK75" s="975" t="s">
        <v>553</v>
      </c>
      <c r="AL75" s="973"/>
      <c r="AM75" s="973"/>
      <c r="AN75" s="973"/>
      <c r="AO75" s="974"/>
      <c r="AP75" s="975" t="s">
        <v>552</v>
      </c>
      <c r="AQ75" s="973"/>
      <c r="AR75" s="973"/>
      <c r="AS75" s="973"/>
      <c r="AT75" s="974"/>
      <c r="AU75" s="975" t="s">
        <v>552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64</v>
      </c>
      <c r="R76" s="973"/>
      <c r="S76" s="973"/>
      <c r="T76" s="973"/>
      <c r="U76" s="974"/>
      <c r="V76" s="975">
        <v>55</v>
      </c>
      <c r="W76" s="973"/>
      <c r="X76" s="973"/>
      <c r="Y76" s="973"/>
      <c r="Z76" s="974"/>
      <c r="AA76" s="975">
        <v>9</v>
      </c>
      <c r="AB76" s="973"/>
      <c r="AC76" s="973"/>
      <c r="AD76" s="973"/>
      <c r="AE76" s="974"/>
      <c r="AF76" s="975">
        <v>9</v>
      </c>
      <c r="AG76" s="973"/>
      <c r="AH76" s="973"/>
      <c r="AI76" s="973"/>
      <c r="AJ76" s="974"/>
      <c r="AK76" s="975" t="s">
        <v>552</v>
      </c>
      <c r="AL76" s="973"/>
      <c r="AM76" s="973"/>
      <c r="AN76" s="973"/>
      <c r="AO76" s="974"/>
      <c r="AP76" s="975" t="s">
        <v>552</v>
      </c>
      <c r="AQ76" s="973"/>
      <c r="AR76" s="973"/>
      <c r="AS76" s="973"/>
      <c r="AT76" s="974"/>
      <c r="AU76" s="975" t="s">
        <v>552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561</v>
      </c>
      <c r="R77" s="973"/>
      <c r="S77" s="973"/>
      <c r="T77" s="973"/>
      <c r="U77" s="974"/>
      <c r="V77" s="975">
        <v>530</v>
      </c>
      <c r="W77" s="973"/>
      <c r="X77" s="973"/>
      <c r="Y77" s="973"/>
      <c r="Z77" s="974"/>
      <c r="AA77" s="975">
        <v>31</v>
      </c>
      <c r="AB77" s="973"/>
      <c r="AC77" s="973"/>
      <c r="AD77" s="973"/>
      <c r="AE77" s="974"/>
      <c r="AF77" s="975">
        <v>31</v>
      </c>
      <c r="AG77" s="973"/>
      <c r="AH77" s="973"/>
      <c r="AI77" s="973"/>
      <c r="AJ77" s="974"/>
      <c r="AK77" s="975" t="s">
        <v>553</v>
      </c>
      <c r="AL77" s="973"/>
      <c r="AM77" s="973"/>
      <c r="AN77" s="973"/>
      <c r="AO77" s="974"/>
      <c r="AP77" s="975">
        <v>404</v>
      </c>
      <c r="AQ77" s="973"/>
      <c r="AR77" s="973"/>
      <c r="AS77" s="973"/>
      <c r="AT77" s="974"/>
      <c r="AU77" s="975">
        <v>180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206</v>
      </c>
      <c r="R78" s="965"/>
      <c r="S78" s="965"/>
      <c r="T78" s="965"/>
      <c r="U78" s="965"/>
      <c r="V78" s="965">
        <v>165</v>
      </c>
      <c r="W78" s="965"/>
      <c r="X78" s="965"/>
      <c r="Y78" s="965"/>
      <c r="Z78" s="965"/>
      <c r="AA78" s="965">
        <v>41</v>
      </c>
      <c r="AB78" s="965"/>
      <c r="AC78" s="965"/>
      <c r="AD78" s="965"/>
      <c r="AE78" s="965"/>
      <c r="AF78" s="965">
        <v>41</v>
      </c>
      <c r="AG78" s="965"/>
      <c r="AH78" s="965"/>
      <c r="AI78" s="965"/>
      <c r="AJ78" s="965"/>
      <c r="AK78" s="965" t="s">
        <v>552</v>
      </c>
      <c r="AL78" s="965"/>
      <c r="AM78" s="965"/>
      <c r="AN78" s="965"/>
      <c r="AO78" s="965"/>
      <c r="AP78" s="965" t="s">
        <v>552</v>
      </c>
      <c r="AQ78" s="965"/>
      <c r="AR78" s="965"/>
      <c r="AS78" s="965"/>
      <c r="AT78" s="965"/>
      <c r="AU78" s="965" t="s">
        <v>553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926</v>
      </c>
      <c r="R79" s="965"/>
      <c r="S79" s="965"/>
      <c r="T79" s="965"/>
      <c r="U79" s="965"/>
      <c r="V79" s="965">
        <v>804</v>
      </c>
      <c r="W79" s="965"/>
      <c r="X79" s="965"/>
      <c r="Y79" s="965"/>
      <c r="Z79" s="965"/>
      <c r="AA79" s="965">
        <v>122</v>
      </c>
      <c r="AB79" s="965"/>
      <c r="AC79" s="965"/>
      <c r="AD79" s="965"/>
      <c r="AE79" s="965"/>
      <c r="AF79" s="965">
        <v>122</v>
      </c>
      <c r="AG79" s="965"/>
      <c r="AH79" s="965"/>
      <c r="AI79" s="965"/>
      <c r="AJ79" s="965"/>
      <c r="AK79" s="965" t="s">
        <v>552</v>
      </c>
      <c r="AL79" s="965"/>
      <c r="AM79" s="965"/>
      <c r="AN79" s="965"/>
      <c r="AO79" s="965"/>
      <c r="AP79" s="965" t="s">
        <v>552</v>
      </c>
      <c r="AQ79" s="965"/>
      <c r="AR79" s="965"/>
      <c r="AS79" s="965"/>
      <c r="AT79" s="965"/>
      <c r="AU79" s="965" t="s">
        <v>552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172</v>
      </c>
      <c r="R80" s="965"/>
      <c r="S80" s="965"/>
      <c r="T80" s="965"/>
      <c r="U80" s="965"/>
      <c r="V80" s="965">
        <v>154</v>
      </c>
      <c r="W80" s="965"/>
      <c r="X80" s="965"/>
      <c r="Y80" s="965"/>
      <c r="Z80" s="965"/>
      <c r="AA80" s="965">
        <v>17</v>
      </c>
      <c r="AB80" s="965"/>
      <c r="AC80" s="965"/>
      <c r="AD80" s="965"/>
      <c r="AE80" s="965"/>
      <c r="AF80" s="965">
        <v>17</v>
      </c>
      <c r="AG80" s="965"/>
      <c r="AH80" s="965"/>
      <c r="AI80" s="965"/>
      <c r="AJ80" s="965"/>
      <c r="AK80" s="965">
        <v>10</v>
      </c>
      <c r="AL80" s="965"/>
      <c r="AM80" s="965"/>
      <c r="AN80" s="965"/>
      <c r="AO80" s="965"/>
      <c r="AP80" s="965">
        <v>54</v>
      </c>
      <c r="AQ80" s="965"/>
      <c r="AR80" s="965"/>
      <c r="AS80" s="965"/>
      <c r="AT80" s="965"/>
      <c r="AU80" s="965">
        <v>26</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390</v>
      </c>
      <c r="R81" s="965"/>
      <c r="S81" s="965"/>
      <c r="T81" s="965"/>
      <c r="U81" s="965"/>
      <c r="V81" s="965">
        <v>324</v>
      </c>
      <c r="W81" s="965"/>
      <c r="X81" s="965"/>
      <c r="Y81" s="965"/>
      <c r="Z81" s="965"/>
      <c r="AA81" s="965">
        <v>65</v>
      </c>
      <c r="AB81" s="965"/>
      <c r="AC81" s="965"/>
      <c r="AD81" s="965"/>
      <c r="AE81" s="965"/>
      <c r="AF81" s="965">
        <v>65</v>
      </c>
      <c r="AG81" s="965"/>
      <c r="AH81" s="965"/>
      <c r="AI81" s="965"/>
      <c r="AJ81" s="965"/>
      <c r="AK81" s="965" t="s">
        <v>552</v>
      </c>
      <c r="AL81" s="965"/>
      <c r="AM81" s="965"/>
      <c r="AN81" s="965"/>
      <c r="AO81" s="965"/>
      <c r="AP81" s="965" t="s">
        <v>552</v>
      </c>
      <c r="AQ81" s="965"/>
      <c r="AR81" s="965"/>
      <c r="AS81" s="965"/>
      <c r="AT81" s="965"/>
      <c r="AU81" s="965" t="s">
        <v>552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26</v>
      </c>
      <c r="R82" s="965"/>
      <c r="S82" s="965"/>
      <c r="T82" s="965"/>
      <c r="U82" s="965"/>
      <c r="V82" s="965">
        <v>26</v>
      </c>
      <c r="W82" s="965"/>
      <c r="X82" s="965"/>
      <c r="Y82" s="965"/>
      <c r="Z82" s="965"/>
      <c r="AA82" s="965">
        <v>0</v>
      </c>
      <c r="AB82" s="965"/>
      <c r="AC82" s="965"/>
      <c r="AD82" s="965"/>
      <c r="AE82" s="965"/>
      <c r="AF82" s="965">
        <v>0</v>
      </c>
      <c r="AG82" s="965"/>
      <c r="AH82" s="965"/>
      <c r="AI82" s="965"/>
      <c r="AJ82" s="965"/>
      <c r="AK82" s="965" t="s">
        <v>552</v>
      </c>
      <c r="AL82" s="965"/>
      <c r="AM82" s="965"/>
      <c r="AN82" s="965"/>
      <c r="AO82" s="965"/>
      <c r="AP82" s="965">
        <v>20</v>
      </c>
      <c r="AQ82" s="965"/>
      <c r="AR82" s="965"/>
      <c r="AS82" s="965"/>
      <c r="AT82" s="965"/>
      <c r="AU82" s="965">
        <v>9</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6165</v>
      </c>
      <c r="AG88" s="953"/>
      <c r="AH88" s="953"/>
      <c r="AI88" s="953"/>
      <c r="AJ88" s="953"/>
      <c r="AK88" s="957"/>
      <c r="AL88" s="957"/>
      <c r="AM88" s="957"/>
      <c r="AN88" s="957"/>
      <c r="AO88" s="957"/>
      <c r="AP88" s="953">
        <v>1509</v>
      </c>
      <c r="AQ88" s="953"/>
      <c r="AR88" s="953"/>
      <c r="AS88" s="953"/>
      <c r="AT88" s="953"/>
      <c r="AU88" s="953">
        <v>323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v>
      </c>
      <c r="CS102" s="945"/>
      <c r="CT102" s="945"/>
      <c r="CU102" s="945"/>
      <c r="CV102" s="946"/>
      <c r="CW102" s="944" t="s">
        <v>552</v>
      </c>
      <c r="CX102" s="945"/>
      <c r="CY102" s="945"/>
      <c r="CZ102" s="945"/>
      <c r="DA102" s="946"/>
      <c r="DB102" s="944" t="s">
        <v>552</v>
      </c>
      <c r="DC102" s="945"/>
      <c r="DD102" s="945"/>
      <c r="DE102" s="945"/>
      <c r="DF102" s="946"/>
      <c r="DG102" s="944" t="s">
        <v>552</v>
      </c>
      <c r="DH102" s="945"/>
      <c r="DI102" s="945"/>
      <c r="DJ102" s="945"/>
      <c r="DK102" s="946"/>
      <c r="DL102" s="944">
        <v>187</v>
      </c>
      <c r="DM102" s="945"/>
      <c r="DN102" s="945"/>
      <c r="DO102" s="945"/>
      <c r="DP102" s="946"/>
      <c r="DQ102" s="944">
        <v>56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1582065</v>
      </c>
      <c r="AB110" s="871"/>
      <c r="AC110" s="871"/>
      <c r="AD110" s="871"/>
      <c r="AE110" s="872"/>
      <c r="AF110" s="873">
        <v>1676740</v>
      </c>
      <c r="AG110" s="871"/>
      <c r="AH110" s="871"/>
      <c r="AI110" s="871"/>
      <c r="AJ110" s="872"/>
      <c r="AK110" s="873">
        <v>1739047</v>
      </c>
      <c r="AL110" s="871"/>
      <c r="AM110" s="871"/>
      <c r="AN110" s="871"/>
      <c r="AO110" s="872"/>
      <c r="AP110" s="874">
        <v>19.3</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17604302</v>
      </c>
      <c r="BR110" s="798"/>
      <c r="BS110" s="798"/>
      <c r="BT110" s="798"/>
      <c r="BU110" s="798"/>
      <c r="BV110" s="798">
        <v>17941219</v>
      </c>
      <c r="BW110" s="798"/>
      <c r="BX110" s="798"/>
      <c r="BY110" s="798"/>
      <c r="BZ110" s="798"/>
      <c r="CA110" s="798">
        <v>18106590</v>
      </c>
      <c r="CB110" s="798"/>
      <c r="CC110" s="798"/>
      <c r="CD110" s="798"/>
      <c r="CE110" s="798"/>
      <c r="CF110" s="859">
        <v>200.7</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449805</v>
      </c>
      <c r="BR111" s="769"/>
      <c r="BS111" s="769"/>
      <c r="BT111" s="769"/>
      <c r="BU111" s="769"/>
      <c r="BV111" s="769">
        <v>408462</v>
      </c>
      <c r="BW111" s="769"/>
      <c r="BX111" s="769"/>
      <c r="BY111" s="769"/>
      <c r="BZ111" s="769"/>
      <c r="CA111" s="769">
        <v>376407</v>
      </c>
      <c r="CB111" s="769"/>
      <c r="CC111" s="769"/>
      <c r="CD111" s="769"/>
      <c r="CE111" s="769"/>
      <c r="CF111" s="846">
        <v>4.2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410</v>
      </c>
      <c r="DH111" s="769"/>
      <c r="DI111" s="769"/>
      <c r="DJ111" s="769"/>
      <c r="DK111" s="769"/>
      <c r="DL111" s="769" t="s">
        <v>410</v>
      </c>
      <c r="DM111" s="769"/>
      <c r="DN111" s="769"/>
      <c r="DO111" s="769"/>
      <c r="DP111" s="769"/>
      <c r="DQ111" s="769" t="s">
        <v>410</v>
      </c>
      <c r="DR111" s="769"/>
      <c r="DS111" s="769"/>
      <c r="DT111" s="769"/>
      <c r="DU111" s="769"/>
      <c r="DV111" s="821" t="s">
        <v>410</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413</v>
      </c>
      <c r="AB112" s="782"/>
      <c r="AC112" s="782"/>
      <c r="AD112" s="782"/>
      <c r="AE112" s="783"/>
      <c r="AF112" s="784" t="s">
        <v>413</v>
      </c>
      <c r="AG112" s="782"/>
      <c r="AH112" s="782"/>
      <c r="AI112" s="782"/>
      <c r="AJ112" s="783"/>
      <c r="AK112" s="784" t="s">
        <v>413</v>
      </c>
      <c r="AL112" s="782"/>
      <c r="AM112" s="782"/>
      <c r="AN112" s="782"/>
      <c r="AO112" s="783"/>
      <c r="AP112" s="752" t="s">
        <v>413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6342271</v>
      </c>
      <c r="BR112" s="769"/>
      <c r="BS112" s="769"/>
      <c r="BT112" s="769"/>
      <c r="BU112" s="769"/>
      <c r="BV112" s="769">
        <v>6634033</v>
      </c>
      <c r="BW112" s="769"/>
      <c r="BX112" s="769"/>
      <c r="BY112" s="769"/>
      <c r="BZ112" s="769"/>
      <c r="CA112" s="769">
        <v>6640837</v>
      </c>
      <c r="CB112" s="769"/>
      <c r="CC112" s="769"/>
      <c r="CD112" s="769"/>
      <c r="CE112" s="769"/>
      <c r="CF112" s="846">
        <v>73.599999999999994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416268</v>
      </c>
      <c r="DH112" s="769"/>
      <c r="DI112" s="769"/>
      <c r="DJ112" s="769"/>
      <c r="DK112" s="769"/>
      <c r="DL112" s="769">
        <v>384383</v>
      </c>
      <c r="DM112" s="769"/>
      <c r="DN112" s="769"/>
      <c r="DO112" s="769"/>
      <c r="DP112" s="769"/>
      <c r="DQ112" s="769">
        <v>356218</v>
      </c>
      <c r="DR112" s="769"/>
      <c r="DS112" s="769"/>
      <c r="DT112" s="769"/>
      <c r="DU112" s="769"/>
      <c r="DV112" s="821">
        <v>3.9</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468101</v>
      </c>
      <c r="AB113" s="907"/>
      <c r="AC113" s="907"/>
      <c r="AD113" s="907"/>
      <c r="AE113" s="908"/>
      <c r="AF113" s="909">
        <v>442135</v>
      </c>
      <c r="AG113" s="907"/>
      <c r="AH113" s="907"/>
      <c r="AI113" s="907"/>
      <c r="AJ113" s="908"/>
      <c r="AK113" s="909">
        <v>391293</v>
      </c>
      <c r="AL113" s="907"/>
      <c r="AM113" s="907"/>
      <c r="AN113" s="907"/>
      <c r="AO113" s="908"/>
      <c r="AP113" s="910">
        <v>4.3</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772941</v>
      </c>
      <c r="BR113" s="769"/>
      <c r="BS113" s="769"/>
      <c r="BT113" s="769"/>
      <c r="BU113" s="769"/>
      <c r="BV113" s="769">
        <v>503447</v>
      </c>
      <c r="BW113" s="769"/>
      <c r="BX113" s="769"/>
      <c r="BY113" s="769"/>
      <c r="BZ113" s="769"/>
      <c r="CA113" s="769">
        <v>323053</v>
      </c>
      <c r="CB113" s="769"/>
      <c r="CC113" s="769"/>
      <c r="CD113" s="769"/>
      <c r="CE113" s="769"/>
      <c r="CF113" s="846">
        <v>3.6</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30078</v>
      </c>
      <c r="DH113" s="782"/>
      <c r="DI113" s="782"/>
      <c r="DJ113" s="782"/>
      <c r="DK113" s="783"/>
      <c r="DL113" s="784">
        <v>21462</v>
      </c>
      <c r="DM113" s="782"/>
      <c r="DN113" s="782"/>
      <c r="DO113" s="782"/>
      <c r="DP113" s="783"/>
      <c r="DQ113" s="784">
        <v>18429</v>
      </c>
      <c r="DR113" s="782"/>
      <c r="DS113" s="782"/>
      <c r="DT113" s="782"/>
      <c r="DU113" s="783"/>
      <c r="DV113" s="752">
        <v>0.2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435676</v>
      </c>
      <c r="AB114" s="782"/>
      <c r="AC114" s="782"/>
      <c r="AD114" s="782"/>
      <c r="AE114" s="783"/>
      <c r="AF114" s="784">
        <v>297585</v>
      </c>
      <c r="AG114" s="782"/>
      <c r="AH114" s="782"/>
      <c r="AI114" s="782"/>
      <c r="AJ114" s="783"/>
      <c r="AK114" s="784">
        <v>242850</v>
      </c>
      <c r="AL114" s="782"/>
      <c r="AM114" s="782"/>
      <c r="AN114" s="782"/>
      <c r="AO114" s="783"/>
      <c r="AP114" s="752">
        <v>2.7</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3859949</v>
      </c>
      <c r="BR114" s="769"/>
      <c r="BS114" s="769"/>
      <c r="BT114" s="769"/>
      <c r="BU114" s="769"/>
      <c r="BV114" s="769">
        <v>3503671</v>
      </c>
      <c r="BW114" s="769"/>
      <c r="BX114" s="769"/>
      <c r="BY114" s="769"/>
      <c r="BZ114" s="769"/>
      <c r="CA114" s="769">
        <v>3403394</v>
      </c>
      <c r="CB114" s="769"/>
      <c r="CC114" s="769"/>
      <c r="CD114" s="769"/>
      <c r="CE114" s="769"/>
      <c r="CF114" s="846">
        <v>37.700000000000003</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413</v>
      </c>
      <c r="DH114" s="782"/>
      <c r="DI114" s="782"/>
      <c r="DJ114" s="782"/>
      <c r="DK114" s="783"/>
      <c r="DL114" s="784" t="s">
        <v>413</v>
      </c>
      <c r="DM114" s="782"/>
      <c r="DN114" s="782"/>
      <c r="DO114" s="782"/>
      <c r="DP114" s="783"/>
      <c r="DQ114" s="784" t="s">
        <v>413</v>
      </c>
      <c r="DR114" s="782"/>
      <c r="DS114" s="782"/>
      <c r="DT114" s="782"/>
      <c r="DU114" s="783"/>
      <c r="DV114" s="752" t="s">
        <v>413</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49919</v>
      </c>
      <c r="AB115" s="907"/>
      <c r="AC115" s="907"/>
      <c r="AD115" s="907"/>
      <c r="AE115" s="908"/>
      <c r="AF115" s="909">
        <v>45883</v>
      </c>
      <c r="AG115" s="907"/>
      <c r="AH115" s="907"/>
      <c r="AI115" s="907"/>
      <c r="AJ115" s="908"/>
      <c r="AK115" s="909">
        <v>40007</v>
      </c>
      <c r="AL115" s="907"/>
      <c r="AM115" s="907"/>
      <c r="AN115" s="907"/>
      <c r="AO115" s="908"/>
      <c r="AP115" s="910">
        <v>0.4</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124927</v>
      </c>
      <c r="BR115" s="769"/>
      <c r="BS115" s="769"/>
      <c r="BT115" s="769"/>
      <c r="BU115" s="769"/>
      <c r="BV115" s="769">
        <v>21531</v>
      </c>
      <c r="BW115" s="769"/>
      <c r="BX115" s="769"/>
      <c r="BY115" s="769"/>
      <c r="BZ115" s="769"/>
      <c r="CA115" s="769">
        <v>60007</v>
      </c>
      <c r="CB115" s="769"/>
      <c r="CC115" s="769"/>
      <c r="CD115" s="769"/>
      <c r="CE115" s="769"/>
      <c r="CF115" s="846">
        <v>0.7</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413</v>
      </c>
      <c r="DH115" s="782"/>
      <c r="DI115" s="782"/>
      <c r="DJ115" s="782"/>
      <c r="DK115" s="783"/>
      <c r="DL115" s="784" t="s">
        <v>413</v>
      </c>
      <c r="DM115" s="782"/>
      <c r="DN115" s="782"/>
      <c r="DO115" s="782"/>
      <c r="DP115" s="783"/>
      <c r="DQ115" s="784" t="s">
        <v>413</v>
      </c>
      <c r="DR115" s="782"/>
      <c r="DS115" s="782"/>
      <c r="DT115" s="782"/>
      <c r="DU115" s="783"/>
      <c r="DV115" s="752" t="s">
        <v>413</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413</v>
      </c>
      <c r="AB116" s="782"/>
      <c r="AC116" s="782"/>
      <c r="AD116" s="782"/>
      <c r="AE116" s="783"/>
      <c r="AF116" s="784" t="s">
        <v>413</v>
      </c>
      <c r="AG116" s="782"/>
      <c r="AH116" s="782"/>
      <c r="AI116" s="782"/>
      <c r="AJ116" s="783"/>
      <c r="AK116" s="784" t="s">
        <v>413</v>
      </c>
      <c r="AL116" s="782"/>
      <c r="AM116" s="782"/>
      <c r="AN116" s="782"/>
      <c r="AO116" s="783"/>
      <c r="AP116" s="752" t="s">
        <v>413</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413</v>
      </c>
      <c r="BR116" s="769"/>
      <c r="BS116" s="769"/>
      <c r="BT116" s="769"/>
      <c r="BU116" s="769"/>
      <c r="BV116" s="769" t="s">
        <v>413</v>
      </c>
      <c r="BW116" s="769"/>
      <c r="BX116" s="769"/>
      <c r="BY116" s="769"/>
      <c r="BZ116" s="769"/>
      <c r="CA116" s="769" t="s">
        <v>413</v>
      </c>
      <c r="CB116" s="769"/>
      <c r="CC116" s="769"/>
      <c r="CD116" s="769"/>
      <c r="CE116" s="769"/>
      <c r="CF116" s="846" t="s">
        <v>413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413</v>
      </c>
      <c r="DH116" s="782"/>
      <c r="DI116" s="782"/>
      <c r="DJ116" s="782"/>
      <c r="DK116" s="783"/>
      <c r="DL116" s="784" t="s">
        <v>413</v>
      </c>
      <c r="DM116" s="782"/>
      <c r="DN116" s="782"/>
      <c r="DO116" s="782"/>
      <c r="DP116" s="783"/>
      <c r="DQ116" s="784" t="s">
        <v>413</v>
      </c>
      <c r="DR116" s="782"/>
      <c r="DS116" s="782"/>
      <c r="DT116" s="782"/>
      <c r="DU116" s="783"/>
      <c r="DV116" s="752" t="s">
        <v>413</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2535761</v>
      </c>
      <c r="AB117" s="893"/>
      <c r="AC117" s="893"/>
      <c r="AD117" s="893"/>
      <c r="AE117" s="894"/>
      <c r="AF117" s="896">
        <v>2462343</v>
      </c>
      <c r="AG117" s="893"/>
      <c r="AH117" s="893"/>
      <c r="AI117" s="893"/>
      <c r="AJ117" s="894"/>
      <c r="AK117" s="896">
        <v>2413197</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29154195</v>
      </c>
      <c r="BR118" s="856"/>
      <c r="BS118" s="856"/>
      <c r="BT118" s="856"/>
      <c r="BU118" s="856"/>
      <c r="BV118" s="856">
        <v>29012363</v>
      </c>
      <c r="BW118" s="856"/>
      <c r="BX118" s="856"/>
      <c r="BY118" s="856"/>
      <c r="BZ118" s="856"/>
      <c r="CA118" s="856">
        <v>28910288</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1993113</v>
      </c>
      <c r="BR119" s="798"/>
      <c r="BS119" s="798"/>
      <c r="BT119" s="798"/>
      <c r="BU119" s="798"/>
      <c r="BV119" s="798">
        <v>2608399</v>
      </c>
      <c r="BW119" s="798"/>
      <c r="BX119" s="798"/>
      <c r="BY119" s="798"/>
      <c r="BZ119" s="798"/>
      <c r="CA119" s="798">
        <v>3289456</v>
      </c>
      <c r="CB119" s="798"/>
      <c r="CC119" s="798"/>
      <c r="CD119" s="798"/>
      <c r="CE119" s="798"/>
      <c r="CF119" s="859">
        <v>36.5</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3459</v>
      </c>
      <c r="DH119" s="715"/>
      <c r="DI119" s="715"/>
      <c r="DJ119" s="715"/>
      <c r="DK119" s="716"/>
      <c r="DL119" s="717">
        <v>2617</v>
      </c>
      <c r="DM119" s="715"/>
      <c r="DN119" s="715"/>
      <c r="DO119" s="715"/>
      <c r="DP119" s="716"/>
      <c r="DQ119" s="717">
        <v>1760</v>
      </c>
      <c r="DR119" s="715"/>
      <c r="DS119" s="715"/>
      <c r="DT119" s="715"/>
      <c r="DU119" s="716"/>
      <c r="DV119" s="805">
        <v>0</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957145</v>
      </c>
      <c r="BR120" s="769"/>
      <c r="BS120" s="769"/>
      <c r="BT120" s="769"/>
      <c r="BU120" s="769"/>
      <c r="BV120" s="769">
        <v>1066306</v>
      </c>
      <c r="BW120" s="769"/>
      <c r="BX120" s="769"/>
      <c r="BY120" s="769"/>
      <c r="BZ120" s="769"/>
      <c r="CA120" s="769">
        <v>1126932</v>
      </c>
      <c r="CB120" s="769"/>
      <c r="CC120" s="769"/>
      <c r="CD120" s="769"/>
      <c r="CE120" s="769"/>
      <c r="CF120" s="846">
        <v>12.5</v>
      </c>
      <c r="CG120" s="847"/>
      <c r="CH120" s="847"/>
      <c r="CI120" s="847"/>
      <c r="CJ120" s="847"/>
      <c r="CK120" s="848" t="s">
        <v>437</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5921792</v>
      </c>
      <c r="DH120" s="798"/>
      <c r="DI120" s="798"/>
      <c r="DJ120" s="798"/>
      <c r="DK120" s="798"/>
      <c r="DL120" s="798">
        <v>5955777</v>
      </c>
      <c r="DM120" s="798"/>
      <c r="DN120" s="798"/>
      <c r="DO120" s="798"/>
      <c r="DP120" s="798"/>
      <c r="DQ120" s="798">
        <v>5748729</v>
      </c>
      <c r="DR120" s="798"/>
      <c r="DS120" s="798"/>
      <c r="DT120" s="798"/>
      <c r="DU120" s="798"/>
      <c r="DV120" s="799">
        <v>63.7</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47739</v>
      </c>
      <c r="AB121" s="782"/>
      <c r="AC121" s="782"/>
      <c r="AD121" s="782"/>
      <c r="AE121" s="783"/>
      <c r="AF121" s="784">
        <v>44987</v>
      </c>
      <c r="AG121" s="782"/>
      <c r="AH121" s="782"/>
      <c r="AI121" s="782"/>
      <c r="AJ121" s="783"/>
      <c r="AK121" s="784">
        <v>39111</v>
      </c>
      <c r="AL121" s="782"/>
      <c r="AM121" s="782"/>
      <c r="AN121" s="782"/>
      <c r="AO121" s="783"/>
      <c r="AP121" s="752">
        <v>0.4</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15886284</v>
      </c>
      <c r="BR121" s="856"/>
      <c r="BS121" s="856"/>
      <c r="BT121" s="856"/>
      <c r="BU121" s="856"/>
      <c r="BV121" s="856">
        <v>16523260</v>
      </c>
      <c r="BW121" s="856"/>
      <c r="BX121" s="856"/>
      <c r="BY121" s="856"/>
      <c r="BZ121" s="856"/>
      <c r="CA121" s="856">
        <v>17083091</v>
      </c>
      <c r="CB121" s="856"/>
      <c r="CC121" s="856"/>
      <c r="CD121" s="856"/>
      <c r="CE121" s="856"/>
      <c r="CF121" s="857">
        <v>189.3</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420479</v>
      </c>
      <c r="DH121" s="769"/>
      <c r="DI121" s="769"/>
      <c r="DJ121" s="769"/>
      <c r="DK121" s="769"/>
      <c r="DL121" s="769">
        <v>678256</v>
      </c>
      <c r="DM121" s="769"/>
      <c r="DN121" s="769"/>
      <c r="DO121" s="769"/>
      <c r="DP121" s="769"/>
      <c r="DQ121" s="769">
        <v>892108</v>
      </c>
      <c r="DR121" s="769"/>
      <c r="DS121" s="769"/>
      <c r="DT121" s="769"/>
      <c r="DU121" s="769"/>
      <c r="DV121" s="821">
        <v>9.9</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18836542</v>
      </c>
      <c r="BR122" s="838"/>
      <c r="BS122" s="838"/>
      <c r="BT122" s="838"/>
      <c r="BU122" s="838"/>
      <c r="BV122" s="838">
        <v>20197965</v>
      </c>
      <c r="BW122" s="838"/>
      <c r="BX122" s="838"/>
      <c r="BY122" s="838"/>
      <c r="BZ122" s="838"/>
      <c r="CA122" s="838">
        <v>21499479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114.6</v>
      </c>
      <c r="BR123" s="830"/>
      <c r="BS123" s="830"/>
      <c r="BT123" s="830"/>
      <c r="BU123" s="830"/>
      <c r="BV123" s="830">
        <v>98.8</v>
      </c>
      <c r="BW123" s="830"/>
      <c r="BX123" s="830"/>
      <c r="BY123" s="830"/>
      <c r="BZ123" s="830"/>
      <c r="CA123" s="830">
        <v>82.1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2180</v>
      </c>
      <c r="AB126" s="782"/>
      <c r="AC126" s="782"/>
      <c r="AD126" s="782"/>
      <c r="AE126" s="783"/>
      <c r="AF126" s="784">
        <v>896</v>
      </c>
      <c r="AG126" s="782"/>
      <c r="AH126" s="782"/>
      <c r="AI126" s="782"/>
      <c r="AJ126" s="783"/>
      <c r="AK126" s="784">
        <v>896</v>
      </c>
      <c r="AL126" s="782"/>
      <c r="AM126" s="782"/>
      <c r="AN126" s="782"/>
      <c r="AO126" s="783"/>
      <c r="AP126" s="752">
        <v>0</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13.28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124927</v>
      </c>
      <c r="DH127" s="818"/>
      <c r="DI127" s="818"/>
      <c r="DJ127" s="818"/>
      <c r="DK127" s="818"/>
      <c r="DL127" s="818">
        <v>21531</v>
      </c>
      <c r="DM127" s="818"/>
      <c r="DN127" s="818"/>
      <c r="DO127" s="818"/>
      <c r="DP127" s="818"/>
      <c r="DQ127" s="818">
        <v>60007</v>
      </c>
      <c r="DR127" s="818"/>
      <c r="DS127" s="818"/>
      <c r="DT127" s="818"/>
      <c r="DU127" s="818"/>
      <c r="DV127" s="819">
        <v>0.7</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45712</v>
      </c>
      <c r="AB128" s="722"/>
      <c r="AC128" s="722"/>
      <c r="AD128" s="722"/>
      <c r="AE128" s="723"/>
      <c r="AF128" s="724">
        <v>37401</v>
      </c>
      <c r="AG128" s="722"/>
      <c r="AH128" s="722"/>
      <c r="AI128" s="722"/>
      <c r="AJ128" s="723"/>
      <c r="AK128" s="724">
        <v>47951</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18.28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10228309</v>
      </c>
      <c r="AB129" s="782"/>
      <c r="AC129" s="782"/>
      <c r="AD129" s="782"/>
      <c r="AE129" s="783"/>
      <c r="AF129" s="784">
        <v>10194209</v>
      </c>
      <c r="AG129" s="782"/>
      <c r="AH129" s="782"/>
      <c r="AI129" s="782"/>
      <c r="AJ129" s="783"/>
      <c r="AK129" s="784">
        <v>10315224</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12.9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1225581</v>
      </c>
      <c r="AB130" s="782"/>
      <c r="AC130" s="782"/>
      <c r="AD130" s="782"/>
      <c r="AE130" s="783"/>
      <c r="AF130" s="784">
        <v>1278766</v>
      </c>
      <c r="AG130" s="782"/>
      <c r="AH130" s="782"/>
      <c r="AI130" s="782"/>
      <c r="AJ130" s="783"/>
      <c r="AK130" s="784">
        <v>1292967</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82.1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9002728</v>
      </c>
      <c r="AB131" s="715"/>
      <c r="AC131" s="715"/>
      <c r="AD131" s="715"/>
      <c r="AE131" s="716"/>
      <c r="AF131" s="717">
        <v>8915443</v>
      </c>
      <c r="AG131" s="715"/>
      <c r="AH131" s="715"/>
      <c r="AI131" s="715"/>
      <c r="AJ131" s="716"/>
      <c r="AK131" s="717">
        <v>9022257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14.04538713</v>
      </c>
      <c r="AB132" s="738"/>
      <c r="AC132" s="738"/>
      <c r="AD132" s="738"/>
      <c r="AE132" s="739"/>
      <c r="AF132" s="740">
        <v>12.856074570000001</v>
      </c>
      <c r="AG132" s="738"/>
      <c r="AH132" s="738"/>
      <c r="AI132" s="738"/>
      <c r="AJ132" s="739"/>
      <c r="AK132" s="740">
        <v>11.884819950000001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15.4</v>
      </c>
      <c r="AB133" s="747"/>
      <c r="AC133" s="747"/>
      <c r="AD133" s="747"/>
      <c r="AE133" s="748"/>
      <c r="AF133" s="746">
        <v>14</v>
      </c>
      <c r="AG133" s="747"/>
      <c r="AH133" s="747"/>
      <c r="AI133" s="747"/>
      <c r="AJ133" s="748"/>
      <c r="AK133" s="746">
        <v>12.9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2311904</v>
      </c>
      <c r="L9" s="264">
        <v>50977</v>
      </c>
      <c r="M9" s="265">
        <v>79749</v>
      </c>
      <c r="N9" s="266">
        <v>-36.1</v>
      </c>
    </row>
    <row r="10" spans="1:16">
      <c r="A10" s="248"/>
      <c r="B10" s="244"/>
      <c r="C10" s="244"/>
      <c r="D10" s="244"/>
      <c r="E10" s="244"/>
      <c r="F10" s="244"/>
      <c r="G10" s="1131" t="s">
        <v>473</v>
      </c>
      <c r="H10" s="1132"/>
      <c r="I10" s="1132"/>
      <c r="J10" s="1133"/>
      <c r="K10" s="267">
        <v>327594</v>
      </c>
      <c r="L10" s="268">
        <v>7223</v>
      </c>
      <c r="M10" s="269">
        <v>6217</v>
      </c>
      <c r="N10" s="270">
        <v>16.2</v>
      </c>
    </row>
    <row r="11" spans="1:16" ht="13.5" customHeight="1">
      <c r="A11" s="248"/>
      <c r="B11" s="244"/>
      <c r="C11" s="244"/>
      <c r="D11" s="244"/>
      <c r="E11" s="244"/>
      <c r="F11" s="244"/>
      <c r="G11" s="1131" t="s">
        <v>474</v>
      </c>
      <c r="H11" s="1132"/>
      <c r="I11" s="1132"/>
      <c r="J11" s="1133"/>
      <c r="K11" s="267">
        <v>592566</v>
      </c>
      <c r="L11" s="268">
        <v>13066</v>
      </c>
      <c r="M11" s="269">
        <v>8019</v>
      </c>
      <c r="N11" s="270">
        <v>62.9</v>
      </c>
    </row>
    <row r="12" spans="1:16" ht="13.5" customHeight="1">
      <c r="A12" s="248"/>
      <c r="B12" s="244"/>
      <c r="C12" s="244"/>
      <c r="D12" s="244"/>
      <c r="E12" s="244"/>
      <c r="F12" s="244"/>
      <c r="G12" s="1131" t="s">
        <v>475</v>
      </c>
      <c r="H12" s="1132"/>
      <c r="I12" s="1132"/>
      <c r="J12" s="1133"/>
      <c r="K12" s="267" t="s">
        <v>476</v>
      </c>
      <c r="L12" s="268" t="s">
        <v>476</v>
      </c>
      <c r="M12" s="269">
        <v>1353</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222742</v>
      </c>
      <c r="L14" s="268">
        <v>4911</v>
      </c>
      <c r="M14" s="269">
        <v>3282</v>
      </c>
      <c r="N14" s="270">
        <v>49.6</v>
      </c>
    </row>
    <row r="15" spans="1:16" ht="13.5" customHeight="1">
      <c r="A15" s="248"/>
      <c r="B15" s="244"/>
      <c r="C15" s="244"/>
      <c r="D15" s="244"/>
      <c r="E15" s="244"/>
      <c r="F15" s="244"/>
      <c r="G15" s="1131" t="s">
        <v>479</v>
      </c>
      <c r="H15" s="1132"/>
      <c r="I15" s="1132"/>
      <c r="J15" s="1133"/>
      <c r="K15" s="267">
        <v>82048</v>
      </c>
      <c r="L15" s="268">
        <v>1809</v>
      </c>
      <c r="M15" s="269">
        <v>1832</v>
      </c>
      <c r="N15" s="270">
        <v>-1.3</v>
      </c>
    </row>
    <row r="16" spans="1:16">
      <c r="A16" s="248"/>
      <c r="B16" s="244"/>
      <c r="C16" s="244"/>
      <c r="D16" s="244"/>
      <c r="E16" s="244"/>
      <c r="F16" s="244"/>
      <c r="G16" s="1134" t="s">
        <v>480</v>
      </c>
      <c r="H16" s="1135"/>
      <c r="I16" s="1135"/>
      <c r="J16" s="1136"/>
      <c r="K16" s="268">
        <v>-307483</v>
      </c>
      <c r="L16" s="268">
        <v>-6780</v>
      </c>
      <c r="M16" s="269">
        <v>-9558</v>
      </c>
      <c r="N16" s="270">
        <v>-29.1</v>
      </c>
    </row>
    <row r="17" spans="1:16">
      <c r="A17" s="248"/>
      <c r="B17" s="244"/>
      <c r="C17" s="244"/>
      <c r="D17" s="244"/>
      <c r="E17" s="244"/>
      <c r="F17" s="244"/>
      <c r="G17" s="1134" t="s">
        <v>169</v>
      </c>
      <c r="H17" s="1135"/>
      <c r="I17" s="1135"/>
      <c r="J17" s="1136"/>
      <c r="K17" s="268">
        <v>3229371</v>
      </c>
      <c r="L17" s="268">
        <v>71207</v>
      </c>
      <c r="M17" s="269">
        <v>90893</v>
      </c>
      <c r="N17" s="270">
        <v>-21.7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6</v>
      </c>
      <c r="L21" s="281">
        <v>9.06</v>
      </c>
      <c r="M21" s="282">
        <v>-3.06</v>
      </c>
      <c r="N21" s="249"/>
      <c r="O21" s="283"/>
      <c r="P21" s="279"/>
    </row>
    <row r="22" spans="1:16" s="284" customFormat="1">
      <c r="A22" s="279"/>
      <c r="B22" s="249"/>
      <c r="C22" s="249"/>
      <c r="D22" s="249"/>
      <c r="E22" s="249"/>
      <c r="F22" s="249"/>
      <c r="G22" s="1128" t="s">
        <v>486</v>
      </c>
      <c r="H22" s="1129"/>
      <c r="I22" s="1129"/>
      <c r="J22" s="1130"/>
      <c r="K22" s="285">
        <v>97.9</v>
      </c>
      <c r="L22" s="286">
        <v>96.9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1739047</v>
      </c>
      <c r="L32" s="294">
        <v>38346</v>
      </c>
      <c r="M32" s="295">
        <v>60211</v>
      </c>
      <c r="N32" s="296">
        <v>-36.299999999999997</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12</v>
      </c>
      <c r="N34" s="296" t="s">
        <v>476</v>
      </c>
    </row>
    <row r="35" spans="1:16" ht="27" customHeight="1">
      <c r="A35" s="248"/>
      <c r="B35" s="244"/>
      <c r="C35" s="244"/>
      <c r="D35" s="244"/>
      <c r="E35" s="244"/>
      <c r="F35" s="244"/>
      <c r="G35" s="1119" t="s">
        <v>493</v>
      </c>
      <c r="H35" s="1120"/>
      <c r="I35" s="1120"/>
      <c r="J35" s="1121"/>
      <c r="K35" s="294">
        <v>391293</v>
      </c>
      <c r="L35" s="294">
        <v>8628</v>
      </c>
      <c r="M35" s="295">
        <v>18343</v>
      </c>
      <c r="N35" s="296">
        <v>-53</v>
      </c>
    </row>
    <row r="36" spans="1:16" ht="27" customHeight="1">
      <c r="A36" s="248"/>
      <c r="B36" s="244"/>
      <c r="C36" s="244"/>
      <c r="D36" s="244"/>
      <c r="E36" s="244"/>
      <c r="F36" s="244"/>
      <c r="G36" s="1119" t="s">
        <v>494</v>
      </c>
      <c r="H36" s="1120"/>
      <c r="I36" s="1120"/>
      <c r="J36" s="1121"/>
      <c r="K36" s="294">
        <v>242850</v>
      </c>
      <c r="L36" s="294">
        <v>5355</v>
      </c>
      <c r="M36" s="295">
        <v>3415</v>
      </c>
      <c r="N36" s="296">
        <v>56.8</v>
      </c>
    </row>
    <row r="37" spans="1:16" ht="13.5" customHeight="1">
      <c r="A37" s="248"/>
      <c r="B37" s="244"/>
      <c r="C37" s="244"/>
      <c r="D37" s="244"/>
      <c r="E37" s="244"/>
      <c r="F37" s="244"/>
      <c r="G37" s="1119" t="s">
        <v>495</v>
      </c>
      <c r="H37" s="1120"/>
      <c r="I37" s="1120"/>
      <c r="J37" s="1121"/>
      <c r="K37" s="294">
        <v>40007</v>
      </c>
      <c r="L37" s="294">
        <v>882</v>
      </c>
      <c r="M37" s="295">
        <v>2186</v>
      </c>
      <c r="N37" s="296">
        <v>-59.7</v>
      </c>
    </row>
    <row r="38" spans="1:16" ht="27" customHeight="1">
      <c r="A38" s="248"/>
      <c r="B38" s="244"/>
      <c r="C38" s="244"/>
      <c r="D38" s="244"/>
      <c r="E38" s="244"/>
      <c r="F38" s="244"/>
      <c r="G38" s="1122" t="s">
        <v>496</v>
      </c>
      <c r="H38" s="1123"/>
      <c r="I38" s="1123"/>
      <c r="J38" s="1124"/>
      <c r="K38" s="297" t="s">
        <v>476</v>
      </c>
      <c r="L38" s="297" t="s">
        <v>476</v>
      </c>
      <c r="M38" s="298">
        <v>6</v>
      </c>
      <c r="N38" s="299" t="s">
        <v>476</v>
      </c>
      <c r="O38" s="293"/>
    </row>
    <row r="39" spans="1:16">
      <c r="A39" s="248"/>
      <c r="B39" s="244"/>
      <c r="C39" s="244"/>
      <c r="D39" s="244"/>
      <c r="E39" s="244"/>
      <c r="F39" s="244"/>
      <c r="G39" s="1122" t="s">
        <v>497</v>
      </c>
      <c r="H39" s="1123"/>
      <c r="I39" s="1123"/>
      <c r="J39" s="1124"/>
      <c r="K39" s="300">
        <v>-47951</v>
      </c>
      <c r="L39" s="300">
        <v>-1057</v>
      </c>
      <c r="M39" s="301">
        <v>-3932</v>
      </c>
      <c r="N39" s="302">
        <v>-73.099999999999994</v>
      </c>
      <c r="O39" s="293"/>
    </row>
    <row r="40" spans="1:16" ht="27" customHeight="1">
      <c r="A40" s="248"/>
      <c r="B40" s="244"/>
      <c r="C40" s="244"/>
      <c r="D40" s="244"/>
      <c r="E40" s="244"/>
      <c r="F40" s="244"/>
      <c r="G40" s="1119" t="s">
        <v>498</v>
      </c>
      <c r="H40" s="1120"/>
      <c r="I40" s="1120"/>
      <c r="J40" s="1121"/>
      <c r="K40" s="300">
        <v>-1292967</v>
      </c>
      <c r="L40" s="300">
        <v>-28510</v>
      </c>
      <c r="M40" s="301">
        <v>-53401</v>
      </c>
      <c r="N40" s="302">
        <v>-46.6</v>
      </c>
      <c r="O40" s="293"/>
    </row>
    <row r="41" spans="1:16">
      <c r="A41" s="248"/>
      <c r="B41" s="244"/>
      <c r="C41" s="244"/>
      <c r="D41" s="244"/>
      <c r="E41" s="244"/>
      <c r="F41" s="244"/>
      <c r="G41" s="1125" t="s">
        <v>279</v>
      </c>
      <c r="H41" s="1126"/>
      <c r="I41" s="1126"/>
      <c r="J41" s="1127"/>
      <c r="K41" s="294">
        <v>1072279</v>
      </c>
      <c r="L41" s="300">
        <v>23643</v>
      </c>
      <c r="M41" s="301">
        <v>26841</v>
      </c>
      <c r="N41" s="302">
        <v>-11.9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1430524</v>
      </c>
      <c r="J51" s="320">
        <v>31914</v>
      </c>
      <c r="K51" s="321">
        <v>-7.4</v>
      </c>
      <c r="L51" s="322">
        <v>79008</v>
      </c>
      <c r="M51" s="323">
        <v>36.6</v>
      </c>
      <c r="N51" s="324">
        <v>-44</v>
      </c>
    </row>
    <row r="52" spans="1:14">
      <c r="A52" s="248"/>
      <c r="B52" s="244"/>
      <c r="C52" s="244"/>
      <c r="D52" s="244"/>
      <c r="E52" s="244"/>
      <c r="F52" s="244"/>
      <c r="G52" s="325"/>
      <c r="H52" s="326" t="s">
        <v>509</v>
      </c>
      <c r="I52" s="327">
        <v>1164967</v>
      </c>
      <c r="J52" s="328">
        <v>25989</v>
      </c>
      <c r="K52" s="329">
        <v>8.6</v>
      </c>
      <c r="L52" s="330">
        <v>46014</v>
      </c>
      <c r="M52" s="331">
        <v>37.5</v>
      </c>
      <c r="N52" s="332">
        <v>-28.9</v>
      </c>
    </row>
    <row r="53" spans="1:14">
      <c r="A53" s="248"/>
      <c r="B53" s="244"/>
      <c r="C53" s="244"/>
      <c r="D53" s="244"/>
      <c r="E53" s="244"/>
      <c r="F53" s="244"/>
      <c r="G53" s="310" t="s">
        <v>510</v>
      </c>
      <c r="H53" s="311"/>
      <c r="I53" s="319">
        <v>1300116</v>
      </c>
      <c r="J53" s="320">
        <v>29074</v>
      </c>
      <c r="K53" s="321">
        <v>-8.9</v>
      </c>
      <c r="L53" s="322">
        <v>86381</v>
      </c>
      <c r="M53" s="323">
        <v>9.3000000000000007</v>
      </c>
      <c r="N53" s="324">
        <v>-18.2</v>
      </c>
    </row>
    <row r="54" spans="1:14">
      <c r="A54" s="248"/>
      <c r="B54" s="244"/>
      <c r="C54" s="244"/>
      <c r="D54" s="244"/>
      <c r="E54" s="244"/>
      <c r="F54" s="244"/>
      <c r="G54" s="325"/>
      <c r="H54" s="326" t="s">
        <v>509</v>
      </c>
      <c r="I54" s="327">
        <v>679695</v>
      </c>
      <c r="J54" s="328">
        <v>15200</v>
      </c>
      <c r="K54" s="329">
        <v>-41.5</v>
      </c>
      <c r="L54" s="330">
        <v>41242</v>
      </c>
      <c r="M54" s="331">
        <v>-10.4</v>
      </c>
      <c r="N54" s="332">
        <v>-31.1</v>
      </c>
    </row>
    <row r="55" spans="1:14">
      <c r="A55" s="248"/>
      <c r="B55" s="244"/>
      <c r="C55" s="244"/>
      <c r="D55" s="244"/>
      <c r="E55" s="244"/>
      <c r="F55" s="244"/>
      <c r="G55" s="310" t="s">
        <v>511</v>
      </c>
      <c r="H55" s="311"/>
      <c r="I55" s="319">
        <v>3497598</v>
      </c>
      <c r="J55" s="320">
        <v>78792</v>
      </c>
      <c r="K55" s="321">
        <v>171</v>
      </c>
      <c r="L55" s="322">
        <v>67088</v>
      </c>
      <c r="M55" s="323">
        <v>-22.3</v>
      </c>
      <c r="N55" s="324">
        <v>193.3</v>
      </c>
    </row>
    <row r="56" spans="1:14">
      <c r="A56" s="248"/>
      <c r="B56" s="244"/>
      <c r="C56" s="244"/>
      <c r="D56" s="244"/>
      <c r="E56" s="244"/>
      <c r="F56" s="244"/>
      <c r="G56" s="325"/>
      <c r="H56" s="326" t="s">
        <v>509</v>
      </c>
      <c r="I56" s="327">
        <v>1247890</v>
      </c>
      <c r="J56" s="328">
        <v>28112</v>
      </c>
      <c r="K56" s="329">
        <v>84.9</v>
      </c>
      <c r="L56" s="330">
        <v>37146</v>
      </c>
      <c r="M56" s="331">
        <v>-9.9</v>
      </c>
      <c r="N56" s="332">
        <v>94.8</v>
      </c>
    </row>
    <row r="57" spans="1:14">
      <c r="A57" s="248"/>
      <c r="B57" s="244"/>
      <c r="C57" s="244"/>
      <c r="D57" s="244"/>
      <c r="E57" s="244"/>
      <c r="F57" s="244"/>
      <c r="G57" s="310" t="s">
        <v>512</v>
      </c>
      <c r="H57" s="311"/>
      <c r="I57" s="319">
        <v>1990616</v>
      </c>
      <c r="J57" s="320">
        <v>43710</v>
      </c>
      <c r="K57" s="321">
        <v>-44.5</v>
      </c>
      <c r="L57" s="322">
        <v>70489</v>
      </c>
      <c r="M57" s="323">
        <v>5.0999999999999996</v>
      </c>
      <c r="N57" s="324">
        <v>-49.6</v>
      </c>
    </row>
    <row r="58" spans="1:14">
      <c r="A58" s="248"/>
      <c r="B58" s="244"/>
      <c r="C58" s="244"/>
      <c r="D58" s="244"/>
      <c r="E58" s="244"/>
      <c r="F58" s="244"/>
      <c r="G58" s="325"/>
      <c r="H58" s="326" t="s">
        <v>509</v>
      </c>
      <c r="I58" s="327">
        <v>1272382</v>
      </c>
      <c r="J58" s="328">
        <v>27939</v>
      </c>
      <c r="K58" s="329">
        <v>-0.6</v>
      </c>
      <c r="L58" s="330">
        <v>37817</v>
      </c>
      <c r="M58" s="331">
        <v>1.8</v>
      </c>
      <c r="N58" s="332">
        <v>-2.4</v>
      </c>
    </row>
    <row r="59" spans="1:14">
      <c r="A59" s="248"/>
      <c r="B59" s="244"/>
      <c r="C59" s="244"/>
      <c r="D59" s="244"/>
      <c r="E59" s="244"/>
      <c r="F59" s="244"/>
      <c r="G59" s="310" t="s">
        <v>513</v>
      </c>
      <c r="H59" s="311"/>
      <c r="I59" s="319">
        <v>2290583</v>
      </c>
      <c r="J59" s="320">
        <v>50507</v>
      </c>
      <c r="K59" s="321">
        <v>15.6</v>
      </c>
      <c r="L59" s="322">
        <v>84389</v>
      </c>
      <c r="M59" s="323">
        <v>19.7</v>
      </c>
      <c r="N59" s="324">
        <v>-4.0999999999999996</v>
      </c>
    </row>
    <row r="60" spans="1:14">
      <c r="A60" s="248"/>
      <c r="B60" s="244"/>
      <c r="C60" s="244"/>
      <c r="D60" s="244"/>
      <c r="E60" s="244"/>
      <c r="F60" s="244"/>
      <c r="G60" s="325"/>
      <c r="H60" s="326" t="s">
        <v>509</v>
      </c>
      <c r="I60" s="333">
        <v>988186</v>
      </c>
      <c r="J60" s="328">
        <v>21789</v>
      </c>
      <c r="K60" s="329">
        <v>-22</v>
      </c>
      <c r="L60" s="330">
        <v>44339</v>
      </c>
      <c r="M60" s="331">
        <v>17.2</v>
      </c>
      <c r="N60" s="332">
        <v>-39.200000000000003</v>
      </c>
    </row>
    <row r="61" spans="1:14">
      <c r="A61" s="248"/>
      <c r="B61" s="244"/>
      <c r="C61" s="244"/>
      <c r="D61" s="244"/>
      <c r="E61" s="244"/>
      <c r="F61" s="244"/>
      <c r="G61" s="310" t="s">
        <v>514</v>
      </c>
      <c r="H61" s="334"/>
      <c r="I61" s="335">
        <v>2101887</v>
      </c>
      <c r="J61" s="336">
        <v>46799</v>
      </c>
      <c r="K61" s="337">
        <v>25.2</v>
      </c>
      <c r="L61" s="338">
        <v>77471</v>
      </c>
      <c r="M61" s="339">
        <v>9.6999999999999993</v>
      </c>
      <c r="N61" s="324">
        <v>15.5</v>
      </c>
    </row>
    <row r="62" spans="1:14">
      <c r="A62" s="248"/>
      <c r="B62" s="244"/>
      <c r="C62" s="244"/>
      <c r="D62" s="244"/>
      <c r="E62" s="244"/>
      <c r="F62" s="244"/>
      <c r="G62" s="325"/>
      <c r="H62" s="326" t="s">
        <v>509</v>
      </c>
      <c r="I62" s="327">
        <v>1070624</v>
      </c>
      <c r="J62" s="328">
        <v>23806</v>
      </c>
      <c r="K62" s="329">
        <v>5.9</v>
      </c>
      <c r="L62" s="330">
        <v>41312</v>
      </c>
      <c r="M62" s="331">
        <v>7.2</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2.64</v>
      </c>
      <c r="G47" s="12">
        <v>6.38</v>
      </c>
      <c r="H47" s="12">
        <v>9.2899999999999991</v>
      </c>
      <c r="I47" s="12">
        <v>13.24</v>
      </c>
      <c r="J47" s="13">
        <v>15.52</v>
      </c>
    </row>
    <row r="48" spans="2:10" ht="57.75" customHeight="1">
      <c r="B48" s="14"/>
      <c r="C48" s="1139" t="s">
        <v>4</v>
      </c>
      <c r="D48" s="1139"/>
      <c r="E48" s="1140"/>
      <c r="F48" s="15">
        <v>4.95</v>
      </c>
      <c r="G48" s="16">
        <v>8.9700000000000006</v>
      </c>
      <c r="H48" s="16">
        <v>13.53</v>
      </c>
      <c r="I48" s="16">
        <v>12.45</v>
      </c>
      <c r="J48" s="17">
        <v>12.21</v>
      </c>
    </row>
    <row r="49" spans="2:10" ht="57.75" customHeight="1" thickBot="1">
      <c r="B49" s="18"/>
      <c r="C49" s="1141" t="s">
        <v>5</v>
      </c>
      <c r="D49" s="1141"/>
      <c r="E49" s="1142"/>
      <c r="F49" s="19" t="s">
        <v>521</v>
      </c>
      <c r="G49" s="20">
        <v>7.98</v>
      </c>
      <c r="H49" s="20">
        <v>7.06</v>
      </c>
      <c r="I49" s="20">
        <v>2.8</v>
      </c>
      <c r="J49" s="21">
        <v>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4.7699999999999996</v>
      </c>
      <c r="G34" s="33">
        <v>8.3800000000000008</v>
      </c>
      <c r="H34" s="33">
        <v>12.73</v>
      </c>
      <c r="I34" s="33">
        <v>11.45</v>
      </c>
      <c r="J34" s="34">
        <v>11.03</v>
      </c>
      <c r="K34" s="22"/>
      <c r="L34" s="22"/>
      <c r="M34" s="22"/>
      <c r="N34" s="22"/>
      <c r="O34" s="22"/>
      <c r="P34" s="22"/>
    </row>
    <row r="35" spans="1:16" ht="39" customHeight="1">
      <c r="A35" s="22"/>
      <c r="B35" s="35"/>
      <c r="C35" s="1143" t="s">
        <v>523</v>
      </c>
      <c r="D35" s="1144"/>
      <c r="E35" s="1145"/>
      <c r="F35" s="36">
        <v>3</v>
      </c>
      <c r="G35" s="37">
        <v>2.36</v>
      </c>
      <c r="H35" s="37">
        <v>3.06</v>
      </c>
      <c r="I35" s="37">
        <v>3.77</v>
      </c>
      <c r="J35" s="38">
        <v>4.21</v>
      </c>
      <c r="K35" s="22"/>
      <c r="L35" s="22"/>
      <c r="M35" s="22"/>
      <c r="N35" s="22"/>
      <c r="O35" s="22"/>
      <c r="P35" s="22"/>
    </row>
    <row r="36" spans="1:16" ht="39" customHeight="1">
      <c r="A36" s="22"/>
      <c r="B36" s="35"/>
      <c r="C36" s="1143" t="s">
        <v>524</v>
      </c>
      <c r="D36" s="1144"/>
      <c r="E36" s="1145"/>
      <c r="F36" s="36">
        <v>3.19</v>
      </c>
      <c r="G36" s="37">
        <v>4.92</v>
      </c>
      <c r="H36" s="37">
        <v>4.8</v>
      </c>
      <c r="I36" s="37">
        <v>4.62</v>
      </c>
      <c r="J36" s="38">
        <v>4.2</v>
      </c>
      <c r="K36" s="22"/>
      <c r="L36" s="22"/>
      <c r="M36" s="22"/>
      <c r="N36" s="22"/>
      <c r="O36" s="22"/>
      <c r="P36" s="22"/>
    </row>
    <row r="37" spans="1:16" ht="39" customHeight="1">
      <c r="A37" s="22"/>
      <c r="B37" s="35"/>
      <c r="C37" s="1143" t="s">
        <v>525</v>
      </c>
      <c r="D37" s="1144"/>
      <c r="E37" s="1145"/>
      <c r="F37" s="36">
        <v>0.18</v>
      </c>
      <c r="G37" s="37">
        <v>0.59</v>
      </c>
      <c r="H37" s="37">
        <v>0.8</v>
      </c>
      <c r="I37" s="37">
        <v>1.01</v>
      </c>
      <c r="J37" s="38">
        <v>1.17</v>
      </c>
      <c r="K37" s="22"/>
      <c r="L37" s="22"/>
      <c r="M37" s="22"/>
      <c r="N37" s="22"/>
      <c r="O37" s="22"/>
      <c r="P37" s="22"/>
    </row>
    <row r="38" spans="1:16" ht="39" customHeight="1">
      <c r="A38" s="22"/>
      <c r="B38" s="35"/>
      <c r="C38" s="1143" t="s">
        <v>526</v>
      </c>
      <c r="D38" s="1144"/>
      <c r="E38" s="1145"/>
      <c r="F38" s="36">
        <v>0.68</v>
      </c>
      <c r="G38" s="37">
        <v>0.35</v>
      </c>
      <c r="H38" s="37">
        <v>0.1</v>
      </c>
      <c r="I38" s="37">
        <v>0.67</v>
      </c>
      <c r="J38" s="38">
        <v>0.61</v>
      </c>
      <c r="K38" s="22"/>
      <c r="L38" s="22"/>
      <c r="M38" s="22"/>
      <c r="N38" s="22"/>
      <c r="O38" s="22"/>
      <c r="P38" s="22"/>
    </row>
    <row r="39" spans="1:16" ht="39" customHeight="1">
      <c r="A39" s="22"/>
      <c r="B39" s="35"/>
      <c r="C39" s="1143" t="s">
        <v>527</v>
      </c>
      <c r="D39" s="1144"/>
      <c r="E39" s="1145"/>
      <c r="F39" s="36">
        <v>0.11</v>
      </c>
      <c r="G39" s="37">
        <v>0.13</v>
      </c>
      <c r="H39" s="37">
        <v>0.05</v>
      </c>
      <c r="I39" s="37">
        <v>0.12</v>
      </c>
      <c r="J39" s="38">
        <v>0.1</v>
      </c>
      <c r="K39" s="22"/>
      <c r="L39" s="22"/>
      <c r="M39" s="22"/>
      <c r="N39" s="22"/>
      <c r="O39" s="22"/>
      <c r="P39" s="22"/>
    </row>
    <row r="40" spans="1:16" ht="39" customHeight="1">
      <c r="A40" s="22"/>
      <c r="B40" s="35"/>
      <c r="C40" s="1143" t="s">
        <v>528</v>
      </c>
      <c r="D40" s="1144"/>
      <c r="E40" s="1145"/>
      <c r="F40" s="36">
        <v>0.05</v>
      </c>
      <c r="G40" s="37">
        <v>0.04</v>
      </c>
      <c r="H40" s="37">
        <v>0.05</v>
      </c>
      <c r="I40" s="37">
        <v>0.04</v>
      </c>
      <c r="J40" s="38">
        <v>0.05</v>
      </c>
      <c r="K40" s="22"/>
      <c r="L40" s="22"/>
      <c r="M40" s="22"/>
      <c r="N40" s="22"/>
      <c r="O40" s="22"/>
      <c r="P40" s="22"/>
    </row>
    <row r="41" spans="1:16" ht="39" customHeight="1">
      <c r="A41" s="22"/>
      <c r="B41" s="35"/>
      <c r="C41" s="1143" t="s">
        <v>529</v>
      </c>
      <c r="D41" s="1144"/>
      <c r="E41" s="1145"/>
      <c r="F41" s="36">
        <v>0</v>
      </c>
      <c r="G41" s="37">
        <v>0.02</v>
      </c>
      <c r="H41" s="37">
        <v>0.03</v>
      </c>
      <c r="I41" s="37">
        <v>0.03</v>
      </c>
      <c r="J41" s="38">
        <v>0.04</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0.08</v>
      </c>
      <c r="G43" s="42">
        <v>0.19</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1" zoomScale="80" zoomScaleNormal="80" zoomScaleSheetLayoutView="55" workbookViewId="0">
      <selection activeCell="P55" sqref="P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1645</v>
      </c>
      <c r="L45" s="60">
        <v>1514</v>
      </c>
      <c r="M45" s="60">
        <v>1582</v>
      </c>
      <c r="N45" s="60">
        <v>1677</v>
      </c>
      <c r="O45" s="61">
        <v>1739</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430</v>
      </c>
      <c r="L48" s="64">
        <v>499</v>
      </c>
      <c r="M48" s="64">
        <v>468</v>
      </c>
      <c r="N48" s="64">
        <v>442</v>
      </c>
      <c r="O48" s="65">
        <v>391</v>
      </c>
      <c r="P48" s="48"/>
      <c r="Q48" s="48"/>
      <c r="R48" s="48"/>
      <c r="S48" s="48"/>
      <c r="T48" s="48"/>
      <c r="U48" s="48"/>
    </row>
    <row r="49" spans="1:21" ht="30.75" customHeight="1">
      <c r="A49" s="48"/>
      <c r="B49" s="1161"/>
      <c r="C49" s="1162"/>
      <c r="D49" s="62"/>
      <c r="E49" s="1153" t="s">
        <v>16</v>
      </c>
      <c r="F49" s="1153"/>
      <c r="G49" s="1153"/>
      <c r="H49" s="1153"/>
      <c r="I49" s="1153"/>
      <c r="J49" s="1154"/>
      <c r="K49" s="63">
        <v>722</v>
      </c>
      <c r="L49" s="64">
        <v>640</v>
      </c>
      <c r="M49" s="64">
        <v>436</v>
      </c>
      <c r="N49" s="64">
        <v>298</v>
      </c>
      <c r="O49" s="65">
        <v>243</v>
      </c>
      <c r="P49" s="48"/>
      <c r="Q49" s="48"/>
      <c r="R49" s="48"/>
      <c r="S49" s="48"/>
      <c r="T49" s="48"/>
      <c r="U49" s="48"/>
    </row>
    <row r="50" spans="1:21" ht="30.75" customHeight="1">
      <c r="A50" s="48"/>
      <c r="B50" s="1161"/>
      <c r="C50" s="1162"/>
      <c r="D50" s="62"/>
      <c r="E50" s="1153" t="s">
        <v>17</v>
      </c>
      <c r="F50" s="1153"/>
      <c r="G50" s="1153"/>
      <c r="H50" s="1153"/>
      <c r="I50" s="1153"/>
      <c r="J50" s="1154"/>
      <c r="K50" s="63">
        <v>58</v>
      </c>
      <c r="L50" s="64">
        <v>53</v>
      </c>
      <c r="M50" s="64">
        <v>50</v>
      </c>
      <c r="N50" s="64">
        <v>46</v>
      </c>
      <c r="O50" s="65">
        <v>40</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1331</v>
      </c>
      <c r="L52" s="64">
        <v>1312</v>
      </c>
      <c r="M52" s="64">
        <v>1273</v>
      </c>
      <c r="N52" s="64">
        <v>1314</v>
      </c>
      <c r="O52" s="65">
        <v>1341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1524</v>
      </c>
      <c r="L53" s="69">
        <v>1394</v>
      </c>
      <c r="M53" s="69">
        <v>1263</v>
      </c>
      <c r="N53" s="69">
        <v>1149</v>
      </c>
      <c r="O53" s="70">
        <v>1072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2015-05-08T06:14:32Z</cp:lastPrinted>
  <dcterms:created xsi:type="dcterms:W3CDTF">2015-02-17T06:14:17Z</dcterms:created>
  <dcterms:modified xsi:type="dcterms:W3CDTF">2015-05-11T03:29:52Z</dcterms:modified>
</cp:coreProperties>
</file>