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05" lockStructure="1"/>
  <bookViews>
    <workbookView xWindow="-15" yWindow="5025" windowWidth="20730" windowHeight="508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7" r:id="rId7"/>
    <sheet name="連結実質赤字比率に係る赤字・黒字の構成分析" sheetId="8" r:id="rId8"/>
    <sheet name="実質公債費比率（分子）の構造" sheetId="9" r:id="rId9"/>
    <sheet name="将来負担比率（分子）の構造" sheetId="10" r:id="rId10"/>
    <sheet name="データシート" sheetId="11" state="hidden" r:id="rId11"/>
  </sheets>
  <definedNames>
    <definedName name="Z_66CD809A_3501_451E_8E03_944B9E8664A0_.wvu.Cols" localSheetId="2" hidden="1">'各会計、関係団体の財政状況及び健全化判断比率'!$EB:$XFD</definedName>
    <definedName name="Z_66CD809A_3501_451E_8E03_944B9E8664A0_.wvu.Cols" localSheetId="4" hidden="1">'経常経費分析表（経常収支比率の分析）'!$AI:$XFD</definedName>
    <definedName name="Z_66CD809A_3501_451E_8E03_944B9E8664A0_.wvu.Cols" localSheetId="5" hidden="1">'経常経費分析表（人件費・公債費・普通建設事業費の分析）'!$Q:$XFD</definedName>
    <definedName name="Z_66CD809A_3501_451E_8E03_944B9E8664A0_.wvu.Cols" localSheetId="3" hidden="1">財政比較分析表!$AK:$XFD</definedName>
    <definedName name="Z_66CD809A_3501_451E_8E03_944B9E8664A0_.wvu.Cols" localSheetId="8" hidden="1">'実質公債費比率（分子）の構造'!$V:$XFD</definedName>
    <definedName name="Z_66CD809A_3501_451E_8E03_944B9E8664A0_.wvu.Cols" localSheetId="6" hidden="1">実質収支比率等に係る経年分析!$Q:$XFD</definedName>
    <definedName name="Z_66CD809A_3501_451E_8E03_944B9E8664A0_.wvu.Cols" localSheetId="9" hidden="1">'将来負担比率（分子）の構造'!$T:$XFD</definedName>
    <definedName name="Z_66CD809A_3501_451E_8E03_944B9E8664A0_.wvu.Cols" localSheetId="0" hidden="1">総括表!$DP:$XFD</definedName>
    <definedName name="Z_66CD809A_3501_451E_8E03_944B9E8664A0_.wvu.Cols" localSheetId="1" hidden="1">普通会計の状況!$EN:$XFD</definedName>
    <definedName name="Z_66CD809A_3501_451E_8E03_944B9E8664A0_.wvu.Cols" localSheetId="7" hidden="1">連結実質赤字比率に係る赤字・黒字の構成分析!$Q:$XFD</definedName>
    <definedName name="Z_66CD809A_3501_451E_8E03_944B9E8664A0_.wvu.Rows" localSheetId="2" hidden="1">'各会計、関係団体の財政状況及び健全化判断比率'!$135:$1048576,'各会計、関係団体の財政状況及び健全化判断比率'!$89:$101</definedName>
    <definedName name="Z_66CD809A_3501_451E_8E03_944B9E8664A0_.wvu.Rows" localSheetId="4" hidden="1">'経常経費分析表（経常収支比率の分析）'!$103:$1048576,'経常経費分析表（経常収支比率の分析）'!$89:$102</definedName>
    <definedName name="Z_66CD809A_3501_451E_8E03_944B9E8664A0_.wvu.Rows" localSheetId="5" hidden="1">'経常経費分析表（人件費・公債費・普通建設事業費の分析）'!$75:$1048576,'経常経費分析表（人件費・公債費・普通建設事業費の分析）'!$67:$74</definedName>
    <definedName name="Z_66CD809A_3501_451E_8E03_944B9E8664A0_.wvu.Rows" localSheetId="3" hidden="1">財政比較分析表!$111:$1048576,財政比較分析表!$98:$110</definedName>
    <definedName name="Z_66CD809A_3501_451E_8E03_944B9E8664A0_.wvu.Rows" localSheetId="8" hidden="1">'実質公債費比率（分子）の構造'!$57:$1048576</definedName>
    <definedName name="Z_66CD809A_3501_451E_8E03_944B9E8664A0_.wvu.Rows" localSheetId="6" hidden="1">実質収支比率等に係る経年分析!$54:$1048576,実質収支比率等に係る経年分析!$51:$53</definedName>
    <definedName name="Z_66CD809A_3501_451E_8E03_944B9E8664A0_.wvu.Rows" localSheetId="9" hidden="1">'将来負担比率（分子）の構造'!$86:$1048576,'将来負担比率（分子）の構造'!$55:$85</definedName>
    <definedName name="Z_66CD809A_3501_451E_8E03_944B9E8664A0_.wvu.Rows" localSheetId="0" hidden="1">総括表!$60:$1048576,総括表!$57:$59</definedName>
    <definedName name="Z_66CD809A_3501_451E_8E03_944B9E8664A0_.wvu.Rows" localSheetId="1" hidden="1">普通会計の状況!$52:$1048576,普通会計の状況!$50:$51</definedName>
    <definedName name="Z_66CD809A_3501_451E_8E03_944B9E8664A0_.wvu.Rows" localSheetId="7" hidden="1">連結実質赤字比率に係る赤字・黒字の構成分析!$46:$1048576</definedName>
  </definedNames>
  <calcPr calcId="145621"/>
  <customWorkbookViews>
    <customWorkbookView name="hiromi.shibata - 個人用ビュー" guid="{66CD809A-3501-451E-8E03-944B9E8664A0}" mergeInterval="0" personalView="1" maximized="1" xWindow="1" yWindow="1" windowWidth="1436" windowHeight="673" activeSheetId="4"/>
  </customWorkbookViews>
</workbook>
</file>

<file path=xl/calcChain.xml><?xml version="1.0" encoding="utf-8"?>
<calcChain xmlns="http://schemas.openxmlformats.org/spreadsheetml/2006/main">
  <c r="BG36" i="1" l="1"/>
  <c r="BG35" i="1"/>
  <c r="BG34" i="1"/>
  <c r="AO36"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C37" i="1"/>
  <c r="C36" i="1"/>
  <c r="C35" i="1"/>
  <c r="C34" i="1"/>
  <c r="U34" i="1" l="1"/>
  <c r="U35" i="1" s="1"/>
  <c r="U36" i="1" s="1"/>
  <c r="U37" i="1" s="1"/>
  <c r="P67" i="11"/>
  <c r="O67" i="11"/>
  <c r="N67" i="11"/>
  <c r="M67" i="11"/>
  <c r="L67" i="11"/>
  <c r="K67" i="11"/>
  <c r="J67" i="11"/>
  <c r="I67" i="11"/>
  <c r="H67" i="11"/>
  <c r="G67" i="11"/>
  <c r="F67" i="11"/>
  <c r="E67" i="11"/>
  <c r="D67" i="11"/>
  <c r="C67" i="11"/>
  <c r="B67" i="11"/>
  <c r="N66" i="11"/>
  <c r="K66" i="11"/>
  <c r="H66" i="11"/>
  <c r="E66" i="11"/>
  <c r="B66" i="11"/>
  <c r="N65" i="11"/>
  <c r="K65" i="11"/>
  <c r="H65" i="11"/>
  <c r="E65" i="11"/>
  <c r="B65" i="11"/>
  <c r="N64" i="11"/>
  <c r="K64" i="11"/>
  <c r="H64" i="11"/>
  <c r="E64" i="11"/>
  <c r="B64" i="11"/>
  <c r="N63" i="11"/>
  <c r="K63" i="11"/>
  <c r="H63" i="11"/>
  <c r="E63" i="11"/>
  <c r="B63" i="11"/>
  <c r="N62" i="11"/>
  <c r="K62" i="11"/>
  <c r="H62" i="11"/>
  <c r="E62" i="11"/>
  <c r="B62" i="11"/>
  <c r="N61" i="11"/>
  <c r="K61" i="11"/>
  <c r="H61" i="11"/>
  <c r="E61" i="11"/>
  <c r="B61" i="11"/>
  <c r="N60" i="11"/>
  <c r="K60" i="11"/>
  <c r="H60" i="11"/>
  <c r="E60" i="11"/>
  <c r="B60" i="11"/>
  <c r="N59" i="11"/>
  <c r="K59" i="11"/>
  <c r="H59" i="11"/>
  <c r="E59" i="11"/>
  <c r="B59" i="11"/>
  <c r="P58" i="11"/>
  <c r="M58" i="11"/>
  <c r="J58" i="11"/>
  <c r="G58" i="11"/>
  <c r="D58" i="11"/>
  <c r="P57" i="11"/>
  <c r="M57" i="11"/>
  <c r="J57" i="11"/>
  <c r="G57" i="11"/>
  <c r="D57" i="11"/>
  <c r="P56" i="11"/>
  <c r="M56" i="11"/>
  <c r="J56" i="11"/>
  <c r="G56" i="11"/>
  <c r="D56" i="11"/>
  <c r="N54" i="11"/>
  <c r="K54" i="11"/>
  <c r="H54" i="11"/>
  <c r="E54" i="11"/>
  <c r="B54" i="11"/>
  <c r="P50" i="11"/>
  <c r="O50" i="11"/>
  <c r="N50" i="11"/>
  <c r="M50" i="11"/>
  <c r="L50" i="11"/>
  <c r="K50" i="11"/>
  <c r="J50" i="11"/>
  <c r="I50" i="11"/>
  <c r="H50" i="11"/>
  <c r="G50" i="11"/>
  <c r="F50" i="11"/>
  <c r="E50" i="11"/>
  <c r="D50" i="11"/>
  <c r="C50" i="11"/>
  <c r="B50" i="11"/>
  <c r="N49" i="11"/>
  <c r="K49" i="11"/>
  <c r="H49" i="11"/>
  <c r="E49" i="11"/>
  <c r="B49" i="11"/>
  <c r="N48" i="11"/>
  <c r="K48" i="11"/>
  <c r="H48" i="11"/>
  <c r="E48" i="11"/>
  <c r="B48" i="11"/>
  <c r="N47" i="11"/>
  <c r="K47" i="11"/>
  <c r="H47" i="11"/>
  <c r="E47" i="11"/>
  <c r="B47" i="11"/>
  <c r="N46" i="11"/>
  <c r="K46" i="11"/>
  <c r="H46" i="11"/>
  <c r="E46" i="11"/>
  <c r="B46" i="11"/>
  <c r="N45" i="11"/>
  <c r="K45" i="11"/>
  <c r="H45" i="11"/>
  <c r="E45" i="11"/>
  <c r="B45" i="11"/>
  <c r="N44" i="11"/>
  <c r="K44" i="11"/>
  <c r="H44" i="11"/>
  <c r="E44" i="11"/>
  <c r="B44" i="11"/>
  <c r="N43" i="11"/>
  <c r="K43" i="11"/>
  <c r="H43" i="11"/>
  <c r="E43" i="11"/>
  <c r="B43" i="11"/>
  <c r="P42" i="11"/>
  <c r="M42" i="11"/>
  <c r="J42" i="11"/>
  <c r="G42" i="11"/>
  <c r="D42" i="11"/>
  <c r="N40" i="11"/>
  <c r="K40" i="11"/>
  <c r="H40" i="11"/>
  <c r="E40" i="11"/>
  <c r="B40" i="11"/>
  <c r="K36" i="11"/>
  <c r="J36" i="11"/>
  <c r="I36" i="11"/>
  <c r="H36" i="11"/>
  <c r="G36" i="11"/>
  <c r="F36" i="11"/>
  <c r="E36" i="11"/>
  <c r="D36" i="11"/>
  <c r="C36" i="11"/>
  <c r="B36" i="11"/>
  <c r="A36" i="11"/>
  <c r="K35" i="11"/>
  <c r="J35" i="11"/>
  <c r="I35" i="11"/>
  <c r="H35" i="11"/>
  <c r="G35" i="11"/>
  <c r="F35" i="11"/>
  <c r="E35" i="11"/>
  <c r="D35" i="11"/>
  <c r="C35" i="11"/>
  <c r="B35" i="11"/>
  <c r="A35" i="11"/>
  <c r="K34" i="11"/>
  <c r="J34" i="11"/>
  <c r="I34" i="11"/>
  <c r="H34" i="11"/>
  <c r="G34" i="11"/>
  <c r="F34" i="11"/>
  <c r="E34" i="11"/>
  <c r="D34" i="11"/>
  <c r="C34" i="11"/>
  <c r="B34" i="11"/>
  <c r="A34" i="11"/>
  <c r="K33" i="11"/>
  <c r="J33" i="11"/>
  <c r="I33" i="11"/>
  <c r="H33" i="11"/>
  <c r="G33" i="11"/>
  <c r="F33" i="11"/>
  <c r="E33" i="11"/>
  <c r="D33" i="11"/>
  <c r="C33" i="11"/>
  <c r="B33" i="11"/>
  <c r="A33" i="11"/>
  <c r="K32" i="11"/>
  <c r="J32" i="11"/>
  <c r="I32" i="11"/>
  <c r="H32" i="11"/>
  <c r="G32" i="11"/>
  <c r="F32" i="11"/>
  <c r="E32" i="11"/>
  <c r="D32" i="11"/>
  <c r="C32" i="11"/>
  <c r="B32" i="11"/>
  <c r="A32" i="11"/>
  <c r="K31" i="11"/>
  <c r="J31" i="11"/>
  <c r="I31" i="11"/>
  <c r="H31" i="11"/>
  <c r="G31" i="11"/>
  <c r="F31" i="11"/>
  <c r="E31" i="11"/>
  <c r="D31" i="11"/>
  <c r="C31" i="11"/>
  <c r="B31" i="11"/>
  <c r="A31" i="11"/>
  <c r="K30" i="11"/>
  <c r="J30" i="11"/>
  <c r="I30" i="11"/>
  <c r="H30" i="11"/>
  <c r="G30" i="11"/>
  <c r="F30" i="11"/>
  <c r="E30" i="11"/>
  <c r="D30" i="11"/>
  <c r="C30" i="11"/>
  <c r="B30" i="11"/>
  <c r="A30" i="11"/>
  <c r="K29" i="11"/>
  <c r="J29" i="11"/>
  <c r="I29" i="11"/>
  <c r="H29" i="11"/>
  <c r="G29" i="11"/>
  <c r="F29" i="11"/>
  <c r="E29" i="11"/>
  <c r="D29" i="11"/>
  <c r="C29" i="11"/>
  <c r="B29" i="11"/>
  <c r="A29" i="11"/>
  <c r="K28" i="11"/>
  <c r="J28" i="11"/>
  <c r="I28" i="11"/>
  <c r="H28" i="11"/>
  <c r="G28" i="11"/>
  <c r="F28" i="11"/>
  <c r="E28" i="11"/>
  <c r="D28" i="11"/>
  <c r="C28" i="11"/>
  <c r="B28" i="11"/>
  <c r="A28" i="11"/>
  <c r="K27" i="11"/>
  <c r="J27" i="11"/>
  <c r="I27" i="11"/>
  <c r="H27" i="11"/>
  <c r="G27" i="11"/>
  <c r="F27" i="11"/>
  <c r="E27" i="11"/>
  <c r="D27" i="11"/>
  <c r="C27" i="11"/>
  <c r="B27" i="11"/>
  <c r="A27" i="11"/>
  <c r="J25" i="11"/>
  <c r="H25" i="11"/>
  <c r="F25" i="11"/>
  <c r="D25" i="11"/>
  <c r="B25" i="11"/>
  <c r="F21" i="11"/>
  <c r="E21" i="11"/>
  <c r="D21" i="11"/>
  <c r="C21" i="11"/>
  <c r="B21" i="11"/>
  <c r="F20" i="11"/>
  <c r="E20" i="11"/>
  <c r="D20" i="11"/>
  <c r="C20" i="11"/>
  <c r="B20" i="11"/>
  <c r="F19" i="11"/>
  <c r="E19" i="11"/>
  <c r="D19" i="11"/>
  <c r="C19" i="11"/>
  <c r="B19" i="11"/>
  <c r="F18" i="11"/>
  <c r="E18" i="11"/>
  <c r="D18" i="11"/>
  <c r="C18" i="11"/>
  <c r="B18" i="11"/>
  <c r="AM34" i="1" l="1"/>
  <c r="AM35" i="1" l="1"/>
  <c r="AM36" i="1" l="1"/>
  <c r="BE34" i="1" s="1"/>
  <c r="BE35" i="1" l="1"/>
  <c r="BE36" i="1" s="1"/>
  <c r="BW34" i="1" s="1"/>
  <c r="BW35" i="1" l="1"/>
  <c r="BW36" i="1" s="1"/>
  <c r="BW37" i="1" s="1"/>
  <c r="BW38" i="1" s="1"/>
  <c r="BW39" i="1" s="1"/>
  <c r="BW40" i="1" s="1"/>
  <c r="BW41" i="1" s="1"/>
  <c r="BW42" i="1" s="1"/>
  <c r="CO34" i="1" l="1"/>
  <c r="CO35" i="1" s="1"/>
  <c r="CO36" i="1" s="1"/>
</calcChain>
</file>

<file path=xl/sharedStrings.xml><?xml version="1.0" encoding="utf-8"?>
<sst xmlns="http://schemas.openxmlformats.org/spreadsheetml/2006/main" count="995" uniqueCount="548">
  <si>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</si>
  <si>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</si>
  <si>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</si>
  <si>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</si>
  <si>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</si>
  <si>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</si>
  <si>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</si>
  <si>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</si>
  <si>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</si>
  <si>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</si>
  <si>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</si>
  <si>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</si>
  <si>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</si>
  <si>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</si>
  <si>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</si>
  <si>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</si>
  <si>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</si>
  <si>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</si>
  <si>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</si>
  <si>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</si>
  <si>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</si>
  <si>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</si>
  <si>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</si>
  <si>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</si>
  <si>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</si>
  <si>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</si>
  <si>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</si>
  <si>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</si>
  <si>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</si>
  <si>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</si>
  <si>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</si>
  <si>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</si>
  <si>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</si>
  <si>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</si>
  <si>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</si>
  <si>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</si>
  <si>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</si>
  <si>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</si>
  <si>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</si>
  <si>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</si>
  <si>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</si>
  <si>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</si>
  <si>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</si>
  <si>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</si>
  <si>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</si>
  <si>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</si>
  <si>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</si>
  <si>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</si>
  <si>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</si>
  <si>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</si>
  <si>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</si>
  <si>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</si>
  <si>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</si>
  <si>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</si>
  <si>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</si>
  <si>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</si>
  <si>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</si>
  <si>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</si>
  <si>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</si>
  <si>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</si>
  <si>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</si>
  <si>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</si>
  <si>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</si>
  <si>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</si>
  <si>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</si>
  <si>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</si>
  <si>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</si>
  <si>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</si>
  <si>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</si>
  <si>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</si>
  <si>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</si>
  <si>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</si>
  <si>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</si>
  <si>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</si>
  <si>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</si>
  <si>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</si>
  <si>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</si>
  <si>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</si>
  <si>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</si>
  <si>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</si>
  <si>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</si>
  <si>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笠間市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</si>
  <si>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</si>
  <si>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</si>
  <si>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</si>
  <si>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</si>
  <si>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</si>
  <si>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</si>
  <si>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</si>
  <si>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</si>
  <si>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</si>
  <si>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</si>
  <si>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</si>
  <si>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</si>
  <si>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</si>
  <si>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</si>
  <si>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</si>
  <si>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</si>
  <si>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</si>
  <si>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</si>
  <si>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</si>
  <si>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</si>
  <si>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</si>
  <si>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</si>
  <si>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</si>
  <si>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</si>
  <si>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</si>
  <si>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</si>
  <si>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</si>
  <si>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</si>
  <si>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</si>
  <si>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</si>
  <si>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</si>
  <si>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</si>
  <si>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</si>
  <si>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</si>
  <si>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</si>
  <si>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</si>
  <si>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</si>
  <si>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</si>
  <si>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</si>
  <si>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</si>
  <si>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</si>
  <si>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</si>
  <si>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</si>
  <si>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</si>
  <si>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</si>
  <si>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</si>
  <si>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</si>
  <si>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</si>
  <si>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</si>
  <si>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</si>
  <si>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</si>
  <si>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</si>
  <si>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</si>
  <si>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</si>
  <si>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</si>
  <si>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</si>
  <si>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</si>
  <si>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</si>
  <si>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</si>
  <si>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</si>
  <si>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</si>
  <si>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</si>
  <si>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</si>
  <si>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</si>
  <si>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</si>
  <si>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</si>
  <si>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</si>
  <si>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</si>
  <si>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</si>
  <si>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</si>
  <si>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</si>
  <si>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</si>
  <si>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</si>
  <si>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</si>
  <si>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</si>
  <si>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</si>
  <si>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</si>
  <si>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</si>
  <si>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</si>
  <si>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</si>
  <si>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</si>
  <si>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</si>
  <si>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</si>
  <si>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</si>
  <si>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</si>
  <si>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</si>
  <si>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</si>
  <si>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</si>
  <si>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</si>
  <si>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</si>
  <si>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</si>
  <si>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</si>
  <si>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</si>
  <si>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</si>
  <si>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</si>
  <si>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</si>
  <si>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</si>
  <si>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</si>
  <si>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</si>
  <si>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</si>
  <si>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</si>
  <si>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</si>
  <si>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</si>
  <si>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</si>
  <si>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</si>
  <si>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</si>
  <si>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</si>
  <si>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</si>
  <si>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</si>
  <si>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</si>
  <si>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</si>
  <si>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茨城県笠間市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</si>
  <si>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</si>
  <si>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</si>
  <si>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</si>
  <si>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</si>
  <si>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</si>
  <si>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</si>
  <si>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</si>
  <si>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</si>
  <si>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</si>
  <si>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</si>
  <si>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</si>
  <si>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</si>
  <si>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</si>
  <si>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</si>
  <si>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</si>
  <si>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</si>
  <si>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</si>
  <si>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</si>
  <si>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</si>
  <si>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</si>
  <si>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</si>
  <si>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</si>
  <si>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</si>
  <si>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</si>
  <si>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</si>
  <si>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</si>
  <si>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</si>
  <si>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</si>
  <si>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</si>
  <si>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</si>
  <si>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</si>
  <si>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</si>
  <si>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</si>
  <si>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</si>
  <si>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</si>
  <si>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</si>
  <si>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</si>
  <si>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</si>
  <si>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</si>
  <si>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</si>
  <si>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</si>
  <si>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</si>
  <si>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</si>
  <si>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</si>
  <si>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</si>
  <si>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</si>
  <si>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</si>
  <si>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</si>
  <si>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</si>
  <si>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</si>
  <si>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</si>
  <si>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</si>
  <si>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</si>
  <si>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</si>
  <si>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</si>
  <si>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</si>
  <si>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</si>
  <si>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</si>
  <si>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</si>
  <si>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</si>
  <si>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</si>
  <si>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</si>
  <si>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</si>
  <si>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</si>
  <si>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</si>
  <si>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</si>
  <si>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</si>
  <si>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</si>
  <si>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</si>
  <si>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</si>
  <si>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</si>
  <si>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</si>
  <si>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</si>
  <si>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</si>
  <si>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</si>
  <si>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</si>
  <si>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</si>
  <si>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</si>
  <si>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</si>
  <si>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</si>
  <si>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</si>
  <si>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</si>
  <si>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</si>
  <si>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</si>
  <si>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</si>
  <si>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</si>
  <si>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</si>
  <si>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</si>
  <si>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</si>
  <si>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</si>
  <si>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</si>
  <si>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</si>
  <si>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</si>
  <si>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</si>
  <si>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</si>
  <si>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</si>
  <si>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</si>
  <si>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</si>
  <si>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</si>
  <si>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</si>
  <si>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</si>
  <si>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</si>
  <si>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</si>
  <si>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</si>
  <si>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</si>
  <si>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</si>
  <si>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</si>
  <si>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</si>
  <si>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</si>
  <si>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</si>
  <si>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</si>
  <si>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</si>
  <si>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</si>
  <si>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</si>
  <si>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</si>
  <si>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</si>
  <si>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</si>
  <si>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</si>
  <si>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</si>
  <si>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</si>
  <si>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</si>
  <si>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</si>
  <si>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</si>
  <si>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</si>
  <si>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</si>
  <si>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</si>
  <si>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</si>
  <si>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</si>
  <si>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</si>
  <si>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</si>
  <si>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</si>
  <si>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</si>
  <si>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</si>
  <si>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</si>
  <si>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</si>
  <si>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</si>
  <si>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</si>
  <si>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</si>
  <si>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</si>
  <si>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</si>
  <si>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</si>
  <si>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</si>
  <si>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</si>
  <si>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</si>
  <si>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</si>
  <si>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</si>
  <si>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</si>
  <si>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</si>
  <si>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</si>
  <si>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茨城県笠間市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</si>
  <si>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</si>
  <si>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</si>
  <si>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</si>
  <si>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</si>
  <si>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</si>
  <si>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</si>
  <si>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</si>
  <si>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</si>
  <si>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</si>
  <si>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</si>
  <si>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</si>
  <si>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</si>
  <si>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</si>
  <si>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</si>
  <si>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</si>
  <si>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</si>
  <si>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</si>
  <si>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</si>
  <si>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</si>
  <si>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</si>
  <si>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</si>
  <si>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</si>
  <si>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</si>
  <si>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</si>
  <si>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</si>
  <si>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</si>
  <si>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</si>
  <si>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</si>
  <si>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</si>
  <si>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</si>
  <si>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</si>
  <si>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</si>
  <si>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</si>
  <si>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笠間市国民健康保険特別会計</t>
    <phoneticPr fontId="5"/>
  </si>
  <si>
    <t>笠間市介護保険特別会計</t>
    <phoneticPr fontId="5"/>
  </si>
  <si>
    <t>笠間市後期高齢者医療特別会計</t>
    <phoneticPr fontId="5"/>
  </si>
  <si>
    <t>笠間市介護サービス事業特別会計</t>
    <phoneticPr fontId="5"/>
  </si>
  <si>
    <t>笠間市水道事業会計</t>
    <phoneticPr fontId="5"/>
  </si>
  <si>
    <t>法適用企業</t>
    <phoneticPr fontId="5"/>
  </si>
  <si>
    <t>笠間市工業用水道事業会計</t>
    <phoneticPr fontId="5"/>
  </si>
  <si>
    <t>笠間市立病院事業会計</t>
    <phoneticPr fontId="5"/>
  </si>
  <si>
    <t>笠間市公共下水道事業特別会計</t>
    <phoneticPr fontId="5"/>
  </si>
  <si>
    <t>法非適用企業</t>
    <phoneticPr fontId="5"/>
  </si>
  <si>
    <t>笠間市農業集落排水事業特別会計</t>
    <phoneticPr fontId="5"/>
  </si>
  <si>
    <t>笠間市岩間駅東土地区画整理事業特別会計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</si>
  <si>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</si>
  <si>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</si>
  <si>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</si>
  <si>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</si>
  <si>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</si>
  <si>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</si>
  <si>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</si>
  <si>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</si>
  <si>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</si>
  <si>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</si>
  <si>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</si>
  <si>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</si>
  <si>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</si>
  <si>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</si>
  <si>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</si>
  <si>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</si>
  <si>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</si>
  <si>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</si>
  <si>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</si>
  <si>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</si>
  <si>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</si>
  <si>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</si>
  <si>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</si>
  <si>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</si>
  <si>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</si>
  <si>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</si>
  <si>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</si>
  <si>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</si>
  <si>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</si>
  <si>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</si>
  <si>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</si>
  <si>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</si>
  <si>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</si>
  <si>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</si>
  <si>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</si>
  <si>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</si>
  <si>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</si>
  <si>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</si>
  <si>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</si>
  <si>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</si>
  <si>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</si>
  <si>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</si>
  <si>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</si>
  <si>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</si>
  <si>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</si>
  <si>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</si>
  <si>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</si>
  <si>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</si>
  <si>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</si>
  <si>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</si>
  <si>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</si>
  <si>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</si>
  <si>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</si>
  <si>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</si>
  <si>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</si>
  <si>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</si>
  <si>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</si>
  <si>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</si>
  <si>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</si>
  <si>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</si>
  <si>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</si>
  <si>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</si>
  <si>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</si>
  <si>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</si>
  <si>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</si>
  <si>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</si>
  <si>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</si>
  <si>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</si>
  <si>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</si>
  <si>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</si>
  <si>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</si>
  <si>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</si>
  <si>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</si>
  <si>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</si>
  <si>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</si>
  <si>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</si>
  <si>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</si>
  <si>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</si>
  <si>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</si>
  <si>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</si>
  <si>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</si>
  <si>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</si>
  <si>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</si>
  <si>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</si>
  <si>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</si>
  <si>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</si>
  <si>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</si>
  <si>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</si>
  <si>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</si>
  <si>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</si>
  <si>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</si>
  <si>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</si>
  <si>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</si>
  <si>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</si>
  <si>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</si>
  <si>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</si>
  <si>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</si>
  <si>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</si>
  <si>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</si>
  <si>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</si>
  <si>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</si>
  <si>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</si>
  <si>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</si>
  <si>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</si>
  <si>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</si>
  <si>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</si>
  <si>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</si>
  <si>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</si>
  <si>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</si>
  <si>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</si>
  <si>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</si>
  <si>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</si>
  <si>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</si>
  <si>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</si>
  <si>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</si>
  <si>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</si>
  <si>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</si>
  <si>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</si>
  <si>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</si>
  <si>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</si>
  <si>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</si>
  <si>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</si>
  <si>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</si>
  <si>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</si>
  <si>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</si>
  <si>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</si>
  <si>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</si>
  <si>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</si>
  <si>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</si>
  <si>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</si>
  <si>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</si>
  <si>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</si>
  <si>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</si>
  <si>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笠間市水道事業会計</t>
  </si>
  <si>
    <t>一般会計</t>
  </si>
  <si>
    <t>笠間市国民健康保険特別会計</t>
  </si>
  <si>
    <t>▲ 0.55</t>
  </si>
  <si>
    <t>笠間市工業用水道事業会計</t>
  </si>
  <si>
    <t>笠間市立病院事業会計</t>
  </si>
  <si>
    <t>笠間市公共下水道事業特別会計</t>
  </si>
  <si>
    <t>笠間市介護保険特別会計</t>
  </si>
  <si>
    <t>笠間市農業集落排水事業特別会計</t>
  </si>
  <si>
    <t>その他会計（赤字）</t>
  </si>
  <si>
    <t>その他会計（黒字）</t>
  </si>
  <si>
    <t>笠間市開発公社</t>
    <rPh sb="0" eb="2">
      <t>カサマ</t>
    </rPh>
    <rPh sb="2" eb="3">
      <t>シ</t>
    </rPh>
    <rPh sb="3" eb="5">
      <t>カイハツ</t>
    </rPh>
    <rPh sb="5" eb="7">
      <t>コウシャ</t>
    </rPh>
    <phoneticPr fontId="22"/>
  </si>
  <si>
    <t>笠間工芸の丘</t>
    <rPh sb="0" eb="2">
      <t>カサマ</t>
    </rPh>
    <rPh sb="2" eb="4">
      <t>コウゲイ</t>
    </rPh>
    <rPh sb="5" eb="6">
      <t>オカ</t>
    </rPh>
    <phoneticPr fontId="22"/>
  </si>
  <si>
    <t>笠間商業開発</t>
    <rPh sb="0" eb="2">
      <t>カサマ</t>
    </rPh>
    <rPh sb="2" eb="4">
      <t>ショウギョウ</t>
    </rPh>
    <rPh sb="4" eb="6">
      <t>カイハツ</t>
    </rPh>
    <phoneticPr fontId="22"/>
  </si>
  <si>
    <t>-</t>
    <phoneticPr fontId="2"/>
  </si>
  <si>
    <t>-</t>
    <phoneticPr fontId="2"/>
  </si>
  <si>
    <t>-</t>
    <phoneticPr fontId="2"/>
  </si>
  <si>
    <t>筑北環境衛生組合</t>
    <phoneticPr fontId="2"/>
  </si>
  <si>
    <t>笠間地方広域事務組合</t>
    <phoneticPr fontId="2"/>
  </si>
  <si>
    <t>笠間・水戸環境組合</t>
    <phoneticPr fontId="2"/>
  </si>
  <si>
    <t>茨城地方広域環境事務組合</t>
    <phoneticPr fontId="2"/>
  </si>
  <si>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</si>
  <si>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</si>
  <si>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茨城租税債権管理機構</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</si>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</sst>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60568</c:v>
                </c:pt>
                <c:pt idx="1">
                  <c:v>43006</c:v>
                </c:pt>
                <c:pt idx="2">
                  <c:v>31815</c:v>
                </c:pt>
                <c:pt idx="3">
                  <c:v>62776</c:v>
                </c:pt>
                <c:pt idx="4">
                  <c:v>50654</c:v>
                </c:pt>
              </c:numCache>
            </c:numRef>
          </c:val>
          <c:smooth val="0"/>
        </c:ser>
        <c:dLbls>
          <c:showLegendKey val="0"/>
          <c:showVal val="0"/>
          <c:showCatName val="0"/>
          <c:showSerName val="0"/>
          <c:showPercent val="0"/>
          <c:showBubbleSize val="0"/>
        </c:dLbls>
        <c:marker val="1"/>
        <c:smooth val="0"/>
        <c:axId val="189031936"/>
        <c:axId val="189033856"/>
      </c:lineChart>
      <c:catAx>
        <c:axId val="189031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033856"/>
        <c:crosses val="autoZero"/>
        <c:auto val="1"/>
        <c:lblAlgn val="ctr"/>
        <c:lblOffset val="100"/>
        <c:tickLblSkip val="1"/>
        <c:tickMarkSkip val="1"/>
        <c:noMultiLvlLbl val="0"/>
      </c:catAx>
      <c:valAx>
        <c:axId val="1890338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03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4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3.75</c:v>
                </c:pt>
                <c:pt idx="1">
                  <c:v>3.09</c:v>
                </c:pt>
                <c:pt idx="2">
                  <c:v>3.67</c:v>
                </c:pt>
                <c:pt idx="3">
                  <c:v>2.5099999999999998</c:v>
                </c:pt>
                <c:pt idx="4">
                  <c:v>3.75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12.55</c:v>
                </c:pt>
                <c:pt idx="1">
                  <c:v>22.26</c:v>
                </c:pt>
                <c:pt idx="2">
                  <c:v>33.9</c:v>
                </c:pt>
                <c:pt idx="3">
                  <c:v>38.72</c:v>
                </c:pt>
                <c:pt idx="4">
                  <c:v>39.46</c:v>
                </c:pt>
              </c:numCache>
            </c:numRef>
          </c:val>
        </c:ser>
        <c:dLbls>
          <c:showLegendKey val="0"/>
          <c:showVal val="0"/>
          <c:showCatName val="0"/>
          <c:showSerName val="0"/>
          <c:showPercent val="0"/>
          <c:showBubbleSize val="0"/>
        </c:dLbls>
        <c:gapWidth val="250"/>
        <c:overlap val="100"/>
        <c:axId val="188391808"/>
        <c:axId val="18839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2.2000000000000002</c:v>
                </c:pt>
                <c:pt idx="1">
                  <c:v>9.8000000000000007</c:v>
                </c:pt>
                <c:pt idx="2">
                  <c:v>11.96</c:v>
                </c:pt>
                <c:pt idx="3">
                  <c:v>3.89</c:v>
                </c:pt>
                <c:pt idx="4">
                  <c:v>3.56</c:v>
                </c:pt>
              </c:numCache>
            </c:numRef>
          </c:val>
          <c:smooth val="0"/>
        </c:ser>
        <c:dLbls>
          <c:showLegendKey val="0"/>
          <c:showVal val="0"/>
          <c:showCatName val="0"/>
          <c:showSerName val="0"/>
          <c:showPercent val="0"/>
          <c:showBubbleSize val="0"/>
        </c:dLbls>
        <c:marker val="1"/>
        <c:smooth val="0"/>
        <c:axId val="188391808"/>
        <c:axId val="188393728"/>
      </c:lineChart>
      <c:catAx>
        <c:axId val="18839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393728"/>
        <c:crosses val="autoZero"/>
        <c:auto val="1"/>
        <c:lblAlgn val="ctr"/>
        <c:lblOffset val="100"/>
        <c:tickLblSkip val="1"/>
        <c:tickMarkSkip val="1"/>
        <c:noMultiLvlLbl val="0"/>
      </c:catAx>
      <c:valAx>
        <c:axId val="18839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39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0.05</c:v>
                </c:pt>
                <c:pt idx="4">
                  <c:v>#N/A</c:v>
                </c:pt>
                <c:pt idx="5">
                  <c:v>0.19</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笠間市農業集落排水事業特別会計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0.01</c:v>
                </c:pt>
                <c:pt idx="4">
                  <c:v>#N/A</c:v>
                </c:pt>
                <c:pt idx="5">
                  <c:v>0.02</c:v>
                </c:pt>
                <c:pt idx="6">
                  <c:v>#N/A</c:v>
                </c:pt>
                <c:pt idx="7">
                  <c:v>0.06</c:v>
                </c:pt>
                <c:pt idx="8">
                  <c:v>#N/A</c:v>
                </c:pt>
                <c:pt idx="9">
                  <c:v>7.0000000000000007E-2</c:v>
                </c:pt>
              </c:numCache>
            </c:numRef>
          </c:val>
        </c:ser>
        <c:ser>
          <c:idx val="3"/>
          <c:order val="3"/>
          <c:tx>
            <c:strRef>
              <c:f>データシート!$A$30</c:f>
              <c:strCache>
                <c:ptCount val="1"/>
                <c:pt idx="0">
                  <c:v>笠間市介護保険特別会計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0.28999999999999998</c:v>
                </c:pt>
                <c:pt idx="2">
                  <c:v>#N/A</c:v>
                </c:pt>
                <c:pt idx="3">
                  <c:v>0.13</c:v>
                </c:pt>
                <c:pt idx="4">
                  <c:v>#N/A</c:v>
                </c:pt>
                <c:pt idx="5">
                  <c:v>0.36</c:v>
                </c:pt>
                <c:pt idx="6">
                  <c:v>#N/A</c:v>
                </c:pt>
                <c:pt idx="7">
                  <c:v>0.77</c:v>
                </c:pt>
                <c:pt idx="8">
                  <c:v>#N/A</c:v>
                </c:pt>
                <c:pt idx="9">
                  <c:v>0.22</c:v>
                </c:pt>
              </c:numCache>
            </c:numRef>
          </c:val>
        </c:ser>
        <c:ser>
          <c:idx val="4"/>
          <c:order val="4"/>
          <c:tx>
            <c:strRef>
              <c:f>データシート!$A$31</c:f>
              <c:strCache>
                <c:ptCount val="1"/>
                <c:pt idx="0">
                  <c:v>笠間市公共下水道事業特別会計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0.03</c:v>
                </c:pt>
                <c:pt idx="4">
                  <c:v>#N/A</c:v>
                </c:pt>
                <c:pt idx="5">
                  <c:v>0.14000000000000001</c:v>
                </c:pt>
                <c:pt idx="6">
                  <c:v>#N/A</c:v>
                </c:pt>
                <c:pt idx="7">
                  <c:v>0.45</c:v>
                </c:pt>
                <c:pt idx="8">
                  <c:v>#N/A</c:v>
                </c:pt>
                <c:pt idx="9">
                  <c:v>0.31</c:v>
                </c:pt>
              </c:numCache>
            </c:numRef>
          </c:val>
        </c:ser>
        <c:ser>
          <c:idx val="5"/>
          <c:order val="5"/>
          <c:tx>
            <c:strRef>
              <c:f>データシート!$A$32</c:f>
              <c:strCache>
                <c:ptCount val="1"/>
                <c:pt idx="0">
                  <c:v>笠間市立病院事業会計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0.27</c:v>
                </c:pt>
                <c:pt idx="4">
                  <c:v>#N/A</c:v>
                </c:pt>
                <c:pt idx="5">
                  <c:v>0.42</c:v>
                </c:pt>
                <c:pt idx="6">
                  <c:v>#N/A</c:v>
                </c:pt>
                <c:pt idx="7">
                  <c:v>0.59</c:v>
                </c:pt>
                <c:pt idx="8">
                  <c:v>#N/A</c:v>
                </c:pt>
                <c:pt idx="9">
                  <c:v>0.75</c:v>
                </c:pt>
              </c:numCache>
            </c:numRef>
          </c:val>
        </c:ser>
        <c:ser>
          <c:idx val="6"/>
          <c:order val="6"/>
          <c:tx>
            <c:strRef>
              <c:f>データシート!$A$33</c:f>
              <c:strCache>
                <c:ptCount val="1"/>
                <c:pt idx="0">
                  <c:v>笠間市工業用水道事業会計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1.39</c:v>
                </c:pt>
                <c:pt idx="2">
                  <c:v>#N/A</c:v>
                </c:pt>
                <c:pt idx="3">
                  <c:v>1.39</c:v>
                </c:pt>
                <c:pt idx="4">
                  <c:v>#N/A</c:v>
                </c:pt>
                <c:pt idx="5">
                  <c:v>1.38</c:v>
                </c:pt>
                <c:pt idx="6">
                  <c:v>#N/A</c:v>
                </c:pt>
                <c:pt idx="7">
                  <c:v>1.45</c:v>
                </c:pt>
                <c:pt idx="8">
                  <c:v>#N/A</c:v>
                </c:pt>
                <c:pt idx="9">
                  <c:v>1.42</c:v>
                </c:pt>
              </c:numCache>
            </c:numRef>
          </c:val>
        </c:ser>
        <c:ser>
          <c:idx val="7"/>
          <c:order val="7"/>
          <c:tx>
            <c:strRef>
              <c:f>データシート!$A$34</c:f>
              <c:strCache>
                <c:ptCount val="1"/>
                <c:pt idx="0">
                  <c:v>笠間市国民健康保険特別会計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0.05</c:v>
                </c:pt>
                <c:pt idx="2">
                  <c:v>0.55000000000000004</c:v>
                </c:pt>
                <c:pt idx="3">
                  <c:v>#N/A</c:v>
                </c:pt>
                <c:pt idx="4">
                  <c:v>#N/A</c:v>
                </c:pt>
                <c:pt idx="5">
                  <c:v>0.28999999999999998</c:v>
                </c:pt>
                <c:pt idx="6">
                  <c:v>#N/A</c:v>
                </c:pt>
                <c:pt idx="7">
                  <c:v>1.29</c:v>
                </c:pt>
                <c:pt idx="8">
                  <c:v>#N/A</c:v>
                </c:pt>
                <c:pt idx="9">
                  <c:v>1.88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3.75</c:v>
                </c:pt>
                <c:pt idx="2">
                  <c:v>#N/A</c:v>
                </c:pt>
                <c:pt idx="3">
                  <c:v>3.09</c:v>
                </c:pt>
                <c:pt idx="4">
                  <c:v>#N/A</c:v>
                </c:pt>
                <c:pt idx="5">
                  <c:v>3.67</c:v>
                </c:pt>
                <c:pt idx="6">
                  <c:v>#N/A</c:v>
                </c:pt>
                <c:pt idx="7">
                  <c:v>2.5099999999999998</c:v>
                </c:pt>
                <c:pt idx="8">
                  <c:v>#N/A</c:v>
                </c:pt>
                <c:pt idx="9">
                  <c:v>3.75</c:v>
                </c:pt>
              </c:numCache>
            </c:numRef>
          </c:val>
        </c:ser>
        <c:ser>
          <c:idx val="9"/>
          <c:order val="9"/>
          <c:tx>
            <c:strRef>
              <c:f>データシート!$A$36</c:f>
              <c:strCache>
                <c:ptCount val="1"/>
                <c:pt idx="0">
                  <c:v>笠間市水道事業会計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12.2</c:v>
                </c:pt>
                <c:pt idx="2">
                  <c:v>#N/A</c:v>
                </c:pt>
                <c:pt idx="3">
                  <c:v>10.93</c:v>
                </c:pt>
                <c:pt idx="4">
                  <c:v>#N/A</c:v>
                </c:pt>
                <c:pt idx="5">
                  <c:v>12.88</c:v>
                </c:pt>
                <c:pt idx="6">
                  <c:v>#N/A</c:v>
                </c:pt>
                <c:pt idx="7">
                  <c:v>13.62</c:v>
                </c:pt>
                <c:pt idx="8">
                  <c:v>#N/A</c:v>
                </c:pt>
                <c:pt idx="9">
                  <c:v>13.42</c:v>
                </c:pt>
              </c:numCache>
            </c:numRef>
          </c:val>
        </c:ser>
        <c:dLbls>
          <c:showLegendKey val="0"/>
          <c:showVal val="0"/>
          <c:showCatName val="0"/>
          <c:showSerName val="0"/>
          <c:showPercent val="0"/>
          <c:showBubbleSize val="0"/>
        </c:dLbls>
        <c:gapWidth val="150"/>
        <c:overlap val="100"/>
        <c:axId val="168777984"/>
        <c:axId val="168792064"/>
      </c:barChart>
      <c:catAx>
        <c:axId val="16877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792064"/>
        <c:crosses val="autoZero"/>
        <c:auto val="1"/>
        <c:lblAlgn val="ctr"/>
        <c:lblOffset val="100"/>
        <c:tickLblSkip val="1"/>
        <c:tickMarkSkip val="1"/>
        <c:noMultiLvlLbl val="0"/>
      </c:catAx>
      <c:valAx>
        <c:axId val="16879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77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9E-2"/>
          <c:y val="8.7976539589442848E-2"/>
          <c:w val="0.90356317136844089"/>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2209</c:v>
                </c:pt>
                <c:pt idx="5">
                  <c:v>2288</c:v>
                </c:pt>
                <c:pt idx="8">
                  <c:v>2392</c:v>
                </c:pt>
                <c:pt idx="11">
                  <c:v>2495</c:v>
                </c:pt>
                <c:pt idx="14">
                  <c:v>2674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174</c:v>
                </c:pt>
                <c:pt idx="3">
                  <c:v>54</c:v>
                </c:pt>
                <c:pt idx="6">
                  <c:v>54</c:v>
                </c:pt>
                <c:pt idx="9">
                  <c:v>51</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258</c:v>
                </c:pt>
                <c:pt idx="3">
                  <c:v>174</c:v>
                </c:pt>
                <c:pt idx="6">
                  <c:v>80</c:v>
                </c:pt>
                <c:pt idx="9">
                  <c:v>81</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1154</c:v>
                </c:pt>
                <c:pt idx="3">
                  <c:v>1159</c:v>
                </c:pt>
                <c:pt idx="6">
                  <c:v>1183</c:v>
                </c:pt>
                <c:pt idx="9">
                  <c:v>1212</c:v>
                </c:pt>
                <c:pt idx="12">
                  <c:v>1110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2598</c:v>
                </c:pt>
                <c:pt idx="3">
                  <c:v>2639</c:v>
                </c:pt>
                <c:pt idx="6">
                  <c:v>2705</c:v>
                </c:pt>
                <c:pt idx="9">
                  <c:v>2728</c:v>
                </c:pt>
                <c:pt idx="12">
                  <c:v>2921</c:v>
                </c:pt>
              </c:numCache>
            </c:numRef>
          </c:val>
        </c:ser>
        <c:dLbls>
          <c:showLegendKey val="0"/>
          <c:showVal val="0"/>
          <c:showCatName val="0"/>
          <c:showSerName val="0"/>
          <c:showPercent val="0"/>
          <c:showBubbleSize val="0"/>
        </c:dLbls>
        <c:gapWidth val="100"/>
        <c:overlap val="100"/>
        <c:axId val="189494784"/>
        <c:axId val="189496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1975</c:v>
                </c:pt>
                <c:pt idx="2">
                  <c:v>#N/A</c:v>
                </c:pt>
                <c:pt idx="3">
                  <c:v>#N/A</c:v>
                </c:pt>
                <c:pt idx="4">
                  <c:v>1738</c:v>
                </c:pt>
                <c:pt idx="5">
                  <c:v>#N/A</c:v>
                </c:pt>
                <c:pt idx="6">
                  <c:v>#N/A</c:v>
                </c:pt>
                <c:pt idx="7">
                  <c:v>1630</c:v>
                </c:pt>
                <c:pt idx="8">
                  <c:v>#N/A</c:v>
                </c:pt>
                <c:pt idx="9">
                  <c:v>#N/A</c:v>
                </c:pt>
                <c:pt idx="10">
                  <c:v>1577</c:v>
                </c:pt>
                <c:pt idx="11">
                  <c:v>#N/A</c:v>
                </c:pt>
                <c:pt idx="12">
                  <c:v>#N/A</c:v>
                </c:pt>
                <c:pt idx="13">
                  <c:v>1487</c:v>
                </c:pt>
                <c:pt idx="14">
                  <c:v>#N/A</c:v>
                </c:pt>
              </c:numCache>
            </c:numRef>
          </c:val>
          <c:smooth val="0"/>
        </c:ser>
        <c:dLbls>
          <c:showLegendKey val="0"/>
          <c:showVal val="0"/>
          <c:showCatName val="0"/>
          <c:showSerName val="0"/>
          <c:showPercent val="0"/>
          <c:showBubbleSize val="0"/>
        </c:dLbls>
        <c:marker val="1"/>
        <c:smooth val="0"/>
        <c:axId val="189494784"/>
        <c:axId val="189496704"/>
      </c:lineChart>
      <c:catAx>
        <c:axId val="18949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96704"/>
        <c:crosses val="autoZero"/>
        <c:auto val="1"/>
        <c:lblAlgn val="ctr"/>
        <c:lblOffset val="100"/>
        <c:tickLblSkip val="1"/>
        <c:tickMarkSkip val="1"/>
        <c:noMultiLvlLbl val="0"/>
      </c:catAx>
      <c:valAx>
        <c:axId val="18949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9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9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29666</c:v>
                </c:pt>
                <c:pt idx="5">
                  <c:v>30084</c:v>
                </c:pt>
                <c:pt idx="8">
                  <c:v>30901</c:v>
                </c:pt>
                <c:pt idx="11">
                  <c:v>32801</c:v>
                </c:pt>
                <c:pt idx="14">
                  <c:v>33230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613</c:v>
                </c:pt>
                <c:pt idx="5">
                  <c:v>610</c:v>
                </c:pt>
                <c:pt idx="8">
                  <c:v>579</c:v>
                </c:pt>
                <c:pt idx="11">
                  <c:v>543</c:v>
                </c:pt>
                <c:pt idx="14">
                  <c:v>512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7795</c:v>
                </c:pt>
                <c:pt idx="5">
                  <c:v>9610</c:v>
                </c:pt>
                <c:pt idx="8">
                  <c:v>11621</c:v>
                </c:pt>
                <c:pt idx="11">
                  <c:v>12530</c:v>
                </c:pt>
                <c:pt idx="14">
                  <c:v>13473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9</c:v>
                </c:pt>
                <c:pt idx="3">
                  <c:v>7</c:v>
                </c:pt>
                <c:pt idx="6">
                  <c:v>16</c:v>
                </c:pt>
                <c:pt idx="9">
                  <c:v>13</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7732</c:v>
                </c:pt>
                <c:pt idx="3">
                  <c:v>7557</c:v>
                </c:pt>
                <c:pt idx="6">
                  <c:v>7115</c:v>
                </c:pt>
                <c:pt idx="9">
                  <c:v>6818</c:v>
                </c:pt>
                <c:pt idx="12">
                  <c:v>6223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862</c:v>
                </c:pt>
                <c:pt idx="3">
                  <c:v>620</c:v>
                </c:pt>
                <c:pt idx="6">
                  <c:v>521</c:v>
                </c:pt>
                <c:pt idx="9">
                  <c:v>424</c:v>
                </c:pt>
                <c:pt idx="12">
                  <c:v>350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19145</c:v>
                </c:pt>
                <c:pt idx="3">
                  <c:v>18798</c:v>
                </c:pt>
                <c:pt idx="6">
                  <c:v>18774</c:v>
                </c:pt>
                <c:pt idx="9">
                  <c:v>18531</c:v>
                </c:pt>
                <c:pt idx="12">
                  <c:v>18140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626</c:v>
                </c:pt>
                <c:pt idx="3">
                  <c:v>567</c:v>
                </c:pt>
                <c:pt idx="6">
                  <c:v>511</c:v>
                </c:pt>
                <c:pt idx="9">
                  <c:v>454</c:v>
                </c:pt>
                <c:pt idx="12">
                  <c:v>407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26128</c:v>
                </c:pt>
                <c:pt idx="3">
                  <c:v>26744</c:v>
                </c:pt>
                <c:pt idx="6">
                  <c:v>27101</c:v>
                </c:pt>
                <c:pt idx="9">
                  <c:v>28874</c:v>
                </c:pt>
                <c:pt idx="12">
                  <c:v>29316</c:v>
                </c:pt>
              </c:numCache>
            </c:numRef>
          </c:val>
        </c:ser>
        <c:dLbls>
          <c:showLegendKey val="0"/>
          <c:showVal val="0"/>
          <c:showCatName val="0"/>
          <c:showSerName val="0"/>
          <c:showPercent val="0"/>
          <c:showBubbleSize val="0"/>
        </c:dLbls>
        <c:gapWidth val="100"/>
        <c:overlap val="100"/>
        <c:axId val="188576896"/>
        <c:axId val="188578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16428</c:v>
                </c:pt>
                <c:pt idx="2">
                  <c:v>#N/A</c:v>
                </c:pt>
                <c:pt idx="3">
                  <c:v>#N/A</c:v>
                </c:pt>
                <c:pt idx="4">
                  <c:v>13990</c:v>
                </c:pt>
                <c:pt idx="5">
                  <c:v>#N/A</c:v>
                </c:pt>
                <c:pt idx="6">
                  <c:v>#N/A</c:v>
                </c:pt>
                <c:pt idx="7">
                  <c:v>10938</c:v>
                </c:pt>
                <c:pt idx="8">
                  <c:v>#N/A</c:v>
                </c:pt>
                <c:pt idx="9">
                  <c:v>#N/A</c:v>
                </c:pt>
                <c:pt idx="10">
                  <c:v>9241</c:v>
                </c:pt>
                <c:pt idx="11">
                  <c:v>#N/A</c:v>
                </c:pt>
                <c:pt idx="12">
                  <c:v>#N/A</c:v>
                </c:pt>
                <c:pt idx="13">
                  <c:v>7229</c:v>
                </c:pt>
                <c:pt idx="14">
                  <c:v>#N/A</c:v>
                </c:pt>
              </c:numCache>
            </c:numRef>
          </c:val>
          <c:smooth val="0"/>
        </c:ser>
        <c:dLbls>
          <c:showLegendKey val="0"/>
          <c:showVal val="0"/>
          <c:showCatName val="0"/>
          <c:showSerName val="0"/>
          <c:showPercent val="0"/>
          <c:showBubbleSize val="0"/>
        </c:dLbls>
        <c:marker val="1"/>
        <c:smooth val="0"/>
        <c:axId val="188576896"/>
        <c:axId val="188578816"/>
      </c:lineChart>
      <c:catAx>
        <c:axId val="1885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578816"/>
        <c:crosses val="autoZero"/>
        <c:auto val="1"/>
        <c:lblAlgn val="ctr"/>
        <c:lblOffset val="100"/>
        <c:tickLblSkip val="1"/>
        <c:tickMarkSkip val="1"/>
        <c:noMultiLvlLbl val="0"/>
      </c:catAx>
      <c:valAx>
        <c:axId val="18857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57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78,918
78,391
240.27
29,736,858
28,895,615
680,858
18,142,293
29,374,805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200" b="0" i="0">
              <a:solidFill>
                <a:schemeClr val="dk1"/>
              </a:solidFill>
              <a:latin typeface="+mn-lt"/>
              <a:ea typeface="+mn-ea"/>
              <a:cs typeface="+mn-cs"/>
            </a:rPr>
            <a:t>　</a:t>
          </a:r>
          <a:r>
            <a:rPr lang="ja-JP" altLang="ja-JP" sz="1200" b="0" i="0">
              <a:solidFill>
                <a:schemeClr val="dk1"/>
              </a:solidFill>
              <a:latin typeface="+mn-lt"/>
              <a:ea typeface="+mn-ea"/>
              <a:cs typeface="+mn-cs"/>
            </a:rPr>
            <a:t>財政力指数は、平成２１年度から徐々に低下</a:t>
          </a:r>
          <a:r>
            <a:rPr lang="ja-JP" altLang="en-US" sz="1200" b="0" i="0">
              <a:solidFill>
                <a:schemeClr val="dk1"/>
              </a:solidFill>
              <a:latin typeface="+mn-lt"/>
              <a:ea typeface="+mn-ea"/>
              <a:cs typeface="+mn-cs"/>
            </a:rPr>
            <a:t>しており</a:t>
          </a:r>
          <a:r>
            <a:rPr lang="ja-JP" altLang="ja-JP" sz="1200" b="0" i="0">
              <a:solidFill>
                <a:schemeClr val="dk1"/>
              </a:solidFill>
              <a:latin typeface="+mn-lt"/>
              <a:ea typeface="+mn-ea"/>
              <a:cs typeface="+mn-cs"/>
            </a:rPr>
            <a:t>、平成２</a:t>
          </a:r>
          <a:r>
            <a:rPr lang="ja-JP" altLang="en-US" sz="1200" b="0" i="0">
              <a:solidFill>
                <a:schemeClr val="dk1"/>
              </a:solidFill>
              <a:latin typeface="+mn-lt"/>
              <a:ea typeface="+mn-ea"/>
              <a:cs typeface="+mn-cs"/>
            </a:rPr>
            <a:t>５</a:t>
          </a:r>
          <a:r>
            <a:rPr lang="ja-JP" altLang="ja-JP" sz="1200" b="0" i="0">
              <a:solidFill>
                <a:schemeClr val="dk1"/>
              </a:solidFill>
              <a:latin typeface="+mn-lt"/>
              <a:ea typeface="+mn-ea"/>
              <a:cs typeface="+mn-cs"/>
            </a:rPr>
            <a:t>年</a:t>
          </a:r>
          <a:r>
            <a:rPr lang="ja-JP" altLang="en-US" sz="1200" b="0" i="0">
              <a:solidFill>
                <a:schemeClr val="dk1"/>
              </a:solidFill>
              <a:latin typeface="+mn-lt"/>
              <a:ea typeface="+mn-ea"/>
              <a:cs typeface="+mn-cs"/>
            </a:rPr>
            <a:t>度</a:t>
          </a:r>
          <a:r>
            <a:rPr lang="ja-JP" altLang="ja-JP" sz="1200" b="0" i="0">
              <a:solidFill>
                <a:schemeClr val="dk1"/>
              </a:solidFill>
              <a:latin typeface="+mn-lt"/>
              <a:ea typeface="+mn-ea"/>
              <a:cs typeface="+mn-cs"/>
            </a:rPr>
            <a:t>は前年度</a:t>
          </a:r>
          <a:r>
            <a:rPr lang="ja-JP" altLang="en-US" sz="1200" b="0" i="0">
              <a:solidFill>
                <a:schemeClr val="dk1"/>
              </a:solidFill>
              <a:latin typeface="+mn-lt"/>
              <a:ea typeface="+mn-ea"/>
              <a:cs typeface="+mn-cs"/>
            </a:rPr>
            <a:t>と同じ０．６４</a:t>
          </a:r>
          <a:r>
            <a:rPr lang="ja-JP" altLang="ja-JP" sz="1200" b="0" i="0">
              <a:solidFill>
                <a:schemeClr val="dk1"/>
              </a:solidFill>
              <a:latin typeface="+mn-lt"/>
              <a:ea typeface="+mn-ea"/>
              <a:cs typeface="+mn-cs"/>
            </a:rPr>
            <a:t>ポイント</a:t>
          </a:r>
          <a:r>
            <a:rPr lang="ja-JP" altLang="en-US" sz="1200" b="0" i="0">
              <a:solidFill>
                <a:schemeClr val="dk1"/>
              </a:solidFill>
              <a:latin typeface="+mn-lt"/>
              <a:ea typeface="+mn-ea"/>
              <a:cs typeface="+mn-cs"/>
            </a:rPr>
            <a:t>となっている</a:t>
          </a:r>
          <a:r>
            <a:rPr lang="ja-JP" altLang="ja-JP" sz="1200" b="0" i="0">
              <a:solidFill>
                <a:schemeClr val="dk1"/>
              </a:solidFill>
              <a:latin typeface="+mn-lt"/>
              <a:ea typeface="+mn-ea"/>
              <a:cs typeface="+mn-cs"/>
            </a:rPr>
            <a:t>。類似団体との差も昨年度</a:t>
          </a:r>
          <a:r>
            <a:rPr lang="ja-JP" altLang="en-US" sz="1200" b="0" i="0">
              <a:solidFill>
                <a:schemeClr val="dk1"/>
              </a:solidFill>
              <a:latin typeface="+mn-lt"/>
              <a:ea typeface="+mn-ea"/>
              <a:cs typeface="+mn-cs"/>
            </a:rPr>
            <a:t>と同じ</a:t>
          </a:r>
          <a:r>
            <a:rPr lang="ja-JP" altLang="ja-JP" sz="1200" b="0" i="0">
              <a:solidFill>
                <a:schemeClr val="dk1"/>
              </a:solidFill>
              <a:latin typeface="+mn-lt"/>
              <a:ea typeface="+mn-ea"/>
              <a:cs typeface="+mn-cs"/>
            </a:rPr>
            <a:t>０．０</a:t>
          </a:r>
          <a:r>
            <a:rPr lang="ja-JP" altLang="en-US" sz="1200" b="0" i="0">
              <a:solidFill>
                <a:schemeClr val="dk1"/>
              </a:solidFill>
              <a:latin typeface="+mn-lt"/>
              <a:ea typeface="+mn-ea"/>
              <a:cs typeface="+mn-cs"/>
            </a:rPr>
            <a:t>１</a:t>
          </a:r>
          <a:r>
            <a:rPr lang="ja-JP" altLang="ja-JP" sz="1200" b="0" i="0">
              <a:solidFill>
                <a:schemeClr val="dk1"/>
              </a:solidFill>
              <a:latin typeface="+mn-lt"/>
              <a:ea typeface="+mn-ea"/>
              <a:cs typeface="+mn-cs"/>
            </a:rPr>
            <a:t>ポイントと</a:t>
          </a:r>
          <a:r>
            <a:rPr lang="ja-JP" altLang="en-US" sz="1200" b="0" i="0">
              <a:solidFill>
                <a:schemeClr val="dk1"/>
              </a:solidFill>
              <a:latin typeface="+mn-lt"/>
              <a:ea typeface="+mn-ea"/>
              <a:cs typeface="+mn-cs"/>
            </a:rPr>
            <a:t>なって</a:t>
          </a:r>
          <a:r>
            <a:rPr lang="ja-JP" altLang="ja-JP" sz="1200" b="0" i="0">
              <a:solidFill>
                <a:schemeClr val="dk1"/>
              </a:solidFill>
              <a:latin typeface="+mn-lt"/>
              <a:ea typeface="+mn-ea"/>
              <a:cs typeface="+mn-cs"/>
            </a:rPr>
            <a:t>いる。平成２１年度以前まで約９０億円であった基準財政収入額が</a:t>
          </a:r>
          <a:r>
            <a:rPr lang="ja-JP" altLang="en-US" sz="1200" b="0" i="0">
              <a:solidFill>
                <a:schemeClr val="dk1"/>
              </a:solidFill>
              <a:latin typeface="+mn-lt"/>
              <a:ea typeface="+mn-ea"/>
              <a:cs typeface="+mn-cs"/>
            </a:rPr>
            <a:t>、徐々に下降し</a:t>
          </a:r>
          <a:r>
            <a:rPr lang="ja-JP" altLang="ja-JP" sz="1200" b="0" i="0">
              <a:solidFill>
                <a:schemeClr val="dk1"/>
              </a:solidFill>
              <a:latin typeface="+mn-lt"/>
              <a:ea typeface="+mn-ea"/>
              <a:cs typeface="+mn-cs"/>
            </a:rPr>
            <a:t>平成２</a:t>
          </a:r>
          <a:r>
            <a:rPr lang="ja-JP" altLang="en-US" sz="1200" b="0" i="0">
              <a:solidFill>
                <a:schemeClr val="dk1"/>
              </a:solidFill>
              <a:latin typeface="+mn-lt"/>
              <a:ea typeface="+mn-ea"/>
              <a:cs typeface="+mn-cs"/>
            </a:rPr>
            <a:t>４</a:t>
          </a:r>
          <a:r>
            <a:rPr lang="ja-JP" altLang="ja-JP" sz="1200" b="0" i="0">
              <a:solidFill>
                <a:schemeClr val="dk1"/>
              </a:solidFill>
              <a:latin typeface="+mn-lt"/>
              <a:ea typeface="+mn-ea"/>
              <a:cs typeface="+mn-cs"/>
            </a:rPr>
            <a:t>年度は約８０</a:t>
          </a:r>
          <a:r>
            <a:rPr lang="ja-JP" altLang="en-US" sz="1200" b="0" i="0">
              <a:solidFill>
                <a:schemeClr val="dk1"/>
              </a:solidFill>
              <a:latin typeface="+mn-lt"/>
              <a:ea typeface="+mn-ea"/>
              <a:cs typeface="+mn-cs"/>
            </a:rPr>
            <a:t>．２</a:t>
          </a:r>
          <a:r>
            <a:rPr lang="ja-JP" altLang="ja-JP" sz="1200" b="0" i="0">
              <a:solidFill>
                <a:schemeClr val="dk1"/>
              </a:solidFill>
              <a:latin typeface="+mn-lt"/>
              <a:ea typeface="+mn-ea"/>
              <a:cs typeface="+mn-cs"/>
            </a:rPr>
            <a:t>億円</a:t>
          </a:r>
          <a:r>
            <a:rPr lang="ja-JP" altLang="en-US" sz="1200" b="0" i="0">
              <a:solidFill>
                <a:schemeClr val="dk1"/>
              </a:solidFill>
              <a:latin typeface="+mn-lt"/>
              <a:ea typeface="+mn-ea"/>
              <a:cs typeface="+mn-cs"/>
            </a:rPr>
            <a:t>となった。平成２５年度は８０．４億円</a:t>
          </a:r>
          <a:r>
            <a:rPr lang="ja-JP" altLang="ja-JP" sz="1200" b="0" i="0">
              <a:solidFill>
                <a:schemeClr val="dk1"/>
              </a:solidFill>
              <a:latin typeface="+mn-lt"/>
              <a:ea typeface="+mn-ea"/>
              <a:cs typeface="+mn-cs"/>
            </a:rPr>
            <a:t>と</a:t>
          </a:r>
          <a:r>
            <a:rPr lang="ja-JP" altLang="en-US" sz="1200" b="0" i="0">
              <a:solidFill>
                <a:schemeClr val="dk1"/>
              </a:solidFill>
              <a:latin typeface="+mn-lt"/>
              <a:ea typeface="+mn-ea"/>
              <a:cs typeface="+mn-cs"/>
            </a:rPr>
            <a:t>なっており、前年度と比べると</a:t>
          </a:r>
          <a:r>
            <a:rPr lang="ja-JP" altLang="ja-JP" sz="1200" b="0" i="0">
              <a:solidFill>
                <a:schemeClr val="dk1"/>
              </a:solidFill>
              <a:latin typeface="+mn-lt"/>
              <a:ea typeface="+mn-ea"/>
              <a:cs typeface="+mn-cs"/>
            </a:rPr>
            <a:t>市民法人税が減収しているもののたばこ税</a:t>
          </a:r>
          <a:r>
            <a:rPr lang="ja-JP" altLang="en-US" sz="1200" b="0" i="0">
              <a:solidFill>
                <a:schemeClr val="dk1"/>
              </a:solidFill>
              <a:latin typeface="+mn-lt"/>
              <a:ea typeface="+mn-ea"/>
              <a:cs typeface="+mn-cs"/>
            </a:rPr>
            <a:t>の増</a:t>
          </a:r>
          <a:r>
            <a:rPr lang="ja-JP" altLang="ja-JP" sz="1200" b="0" i="0">
              <a:solidFill>
                <a:schemeClr val="dk1"/>
              </a:solidFill>
              <a:latin typeface="+mn-lt"/>
              <a:ea typeface="+mn-ea"/>
              <a:cs typeface="+mn-cs"/>
            </a:rPr>
            <a:t>収などにより</a:t>
          </a:r>
          <a:r>
            <a:rPr lang="ja-JP" altLang="en-US" sz="1200" b="0" i="0">
              <a:solidFill>
                <a:schemeClr val="dk1"/>
              </a:solidFill>
              <a:latin typeface="+mn-lt"/>
              <a:ea typeface="+mn-ea"/>
              <a:cs typeface="+mn-cs"/>
            </a:rPr>
            <a:t>若干増加している。</a:t>
          </a:r>
          <a:r>
            <a:rPr lang="ja-JP" altLang="ja-JP" sz="1200" b="0" i="0">
              <a:solidFill>
                <a:schemeClr val="dk1"/>
              </a:solidFill>
              <a:latin typeface="+mn-lt"/>
              <a:ea typeface="+mn-ea"/>
              <a:cs typeface="+mn-cs"/>
            </a:rPr>
            <a:t>今後とも、第二次笠間市行財政改革大綱に基づき、事務事業の見直しや定員管理・給与の適正化等に取り組みながら、税の徴収率向上など歳入確保に努める。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46567</xdr:rowOff>
    </xdr:to>
    <xdr:cxnSp macro="">
      <xdr:nvCxnSpPr>
        <xdr:cNvPr id="71" name="直線コネクタ 70"/>
        <xdr:cNvCxnSpPr/>
      </xdr:nvCxnSpPr>
      <xdr:spPr>
        <a:xfrm>
          <a:off x="3225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39</xdr:row>
      <xdr:rowOff>157692</xdr:rowOff>
    </xdr:to>
    <xdr:cxnSp macro="">
      <xdr:nvCxnSpPr>
        <xdr:cNvPr id="74" name="直線コネクタ 73"/>
        <xdr:cNvCxnSpPr/>
      </xdr:nvCxnSpPr>
      <xdr:spPr>
        <a:xfrm>
          <a:off x="2336800" y="678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97367</xdr:rowOff>
    </xdr:to>
    <xdr:cxnSp macro="">
      <xdr:nvCxnSpPr>
        <xdr:cNvPr id="77" name="直線コネクタ 76"/>
        <xdr:cNvCxnSpPr/>
      </xdr:nvCxnSpPr>
      <xdr:spPr>
        <a:xfrm>
          <a:off x="1447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3" name="円/楕円 92"/>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4" name="テキスト ボックス 93"/>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6" name="テキスト ボックス 95"/>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latin typeface="+mn-lt"/>
              <a:ea typeface="+mn-ea"/>
              <a:cs typeface="+mn-cs"/>
            </a:rPr>
            <a:t>　経常収支比率は、退職者補充職員の採用抑制や、平成１９年度からの高利率の地方債の繰上償還などにより平成２２年度までは下降傾向であったが、それ以降は上昇し、平成２</a:t>
          </a:r>
          <a:r>
            <a:rPr lang="ja-JP" altLang="en-US" sz="1200" b="0" i="0">
              <a:solidFill>
                <a:schemeClr val="dk1"/>
              </a:solidFill>
              <a:latin typeface="+mn-lt"/>
              <a:ea typeface="+mn-ea"/>
              <a:cs typeface="+mn-cs"/>
            </a:rPr>
            <a:t>５</a:t>
          </a:r>
          <a:r>
            <a:rPr lang="ja-JP" altLang="ja-JP" sz="1200" b="0" i="0">
              <a:solidFill>
                <a:schemeClr val="dk1"/>
              </a:solidFill>
              <a:latin typeface="+mn-lt"/>
              <a:ea typeface="+mn-ea"/>
              <a:cs typeface="+mn-cs"/>
            </a:rPr>
            <a:t>年度は前年度から</a:t>
          </a:r>
          <a:r>
            <a:rPr lang="ja-JP" altLang="en-US" sz="1200" b="0" i="0">
              <a:solidFill>
                <a:schemeClr val="dk1"/>
              </a:solidFill>
              <a:latin typeface="+mn-lt"/>
              <a:ea typeface="+mn-ea"/>
              <a:cs typeface="+mn-cs"/>
            </a:rPr>
            <a:t>０．８</a:t>
          </a:r>
          <a:r>
            <a:rPr lang="ja-JP" altLang="ja-JP" sz="1200" b="0" i="0">
              <a:solidFill>
                <a:schemeClr val="dk1"/>
              </a:solidFill>
              <a:latin typeface="+mn-lt"/>
              <a:ea typeface="+mn-ea"/>
              <a:cs typeface="+mn-cs"/>
            </a:rPr>
            <a:t>ポイント上昇している。主な要因として、歳出では</a:t>
          </a:r>
          <a:r>
            <a:rPr lang="ja-JP" altLang="en-US" sz="1200" b="0" i="0">
              <a:solidFill>
                <a:schemeClr val="dk1"/>
              </a:solidFill>
              <a:latin typeface="+mn-lt"/>
              <a:ea typeface="+mn-ea"/>
              <a:cs typeface="+mn-cs"/>
            </a:rPr>
            <a:t>物件費の増（約１６．５％）、公債</a:t>
          </a:r>
          <a:r>
            <a:rPr lang="ja-JP" altLang="ja-JP" sz="1200" b="0" i="0">
              <a:solidFill>
                <a:schemeClr val="dk1"/>
              </a:solidFill>
              <a:latin typeface="+mn-lt"/>
              <a:ea typeface="+mn-ea"/>
              <a:cs typeface="+mn-cs"/>
            </a:rPr>
            <a:t>費の増（約</a:t>
          </a:r>
          <a:r>
            <a:rPr lang="ja-JP" altLang="en-US" sz="1200" b="0" i="0">
              <a:solidFill>
                <a:schemeClr val="dk1"/>
              </a:solidFill>
              <a:latin typeface="+mn-lt"/>
              <a:ea typeface="+mn-ea"/>
              <a:cs typeface="+mn-cs"/>
            </a:rPr>
            <a:t>１３</a:t>
          </a:r>
          <a:r>
            <a:rPr lang="ja-JP" altLang="ja-JP" sz="1200" b="0" i="0">
              <a:solidFill>
                <a:schemeClr val="dk1"/>
              </a:solidFill>
              <a:latin typeface="+mn-lt"/>
              <a:ea typeface="+mn-ea"/>
              <a:cs typeface="+mn-cs"/>
            </a:rPr>
            <a:t>．</a:t>
          </a:r>
          <a:r>
            <a:rPr lang="ja-JP" altLang="en-US" sz="1200" b="0" i="0">
              <a:solidFill>
                <a:schemeClr val="dk1"/>
              </a:solidFill>
              <a:latin typeface="+mn-lt"/>
              <a:ea typeface="+mn-ea"/>
              <a:cs typeface="+mn-cs"/>
            </a:rPr>
            <a:t>４</a:t>
          </a:r>
          <a:r>
            <a:rPr lang="ja-JP" altLang="ja-JP" sz="1200" b="0" i="0">
              <a:solidFill>
                <a:schemeClr val="dk1"/>
              </a:solidFill>
              <a:latin typeface="+mn-lt"/>
              <a:ea typeface="+mn-ea"/>
              <a:cs typeface="+mn-cs"/>
            </a:rPr>
            <a:t>％）となったこと、歳入では</a:t>
          </a:r>
          <a:r>
            <a:rPr lang="ja-JP" altLang="en-US" sz="1200" b="0" i="0">
              <a:solidFill>
                <a:schemeClr val="dk1"/>
              </a:solidFill>
              <a:latin typeface="+mn-lt"/>
              <a:ea typeface="+mn-ea"/>
              <a:cs typeface="+mn-cs"/>
            </a:rPr>
            <a:t>普通交付税</a:t>
          </a:r>
          <a:r>
            <a:rPr lang="ja-JP" altLang="ja-JP" sz="1200" b="0" i="0">
              <a:solidFill>
                <a:schemeClr val="dk1"/>
              </a:solidFill>
              <a:latin typeface="+mn-lt"/>
              <a:ea typeface="+mn-ea"/>
              <a:cs typeface="+mn-cs"/>
            </a:rPr>
            <a:t>が▲</a:t>
          </a:r>
          <a:r>
            <a:rPr lang="ja-JP" altLang="en-US" sz="1200" b="0" i="0">
              <a:solidFill>
                <a:schemeClr val="dk1"/>
              </a:solidFill>
              <a:latin typeface="+mn-lt"/>
              <a:ea typeface="+mn-ea"/>
              <a:cs typeface="+mn-cs"/>
            </a:rPr>
            <a:t>１</a:t>
          </a:r>
          <a:r>
            <a:rPr lang="ja-JP" altLang="ja-JP" sz="1200" b="0" i="0">
              <a:solidFill>
                <a:schemeClr val="dk1"/>
              </a:solidFill>
              <a:latin typeface="+mn-lt"/>
              <a:ea typeface="+mn-ea"/>
              <a:cs typeface="+mn-cs"/>
            </a:rPr>
            <a:t>．</a:t>
          </a:r>
          <a:r>
            <a:rPr lang="ja-JP" altLang="en-US" sz="1200" b="0" i="0">
              <a:solidFill>
                <a:schemeClr val="dk1"/>
              </a:solidFill>
              <a:latin typeface="+mn-lt"/>
              <a:ea typeface="+mn-ea"/>
              <a:cs typeface="+mn-cs"/>
            </a:rPr>
            <a:t>０</a:t>
          </a:r>
          <a:r>
            <a:rPr lang="ja-JP" altLang="ja-JP" sz="1200" b="0" i="0">
              <a:solidFill>
                <a:schemeClr val="dk1"/>
              </a:solidFill>
              <a:latin typeface="+mn-lt"/>
              <a:ea typeface="+mn-ea"/>
              <a:cs typeface="+mn-cs"/>
            </a:rPr>
            <a:t>％であったことによる。今後も合併特例債の活用等による公債費の増や、生活保護費等の扶助費の増が見込まれるため、税収等の徴収率向上による一般財源の確保に努め、職員の採用抑制や、民間委託の推進等事務事業の見直しを行い経常経費の</a:t>
          </a:r>
          <a:r>
            <a:rPr lang="ja-JP" altLang="en-US" sz="1200" b="0" i="0">
              <a:solidFill>
                <a:schemeClr val="dk1"/>
              </a:solidFill>
              <a:latin typeface="+mn-lt"/>
              <a:ea typeface="+mn-ea"/>
              <a:cs typeface="+mn-cs"/>
            </a:rPr>
            <a:t>縮減</a:t>
          </a:r>
          <a:r>
            <a:rPr lang="ja-JP" altLang="ja-JP" sz="1200" b="0" i="0">
              <a:solidFill>
                <a:schemeClr val="dk1"/>
              </a:solidFill>
              <a:latin typeface="+mn-lt"/>
              <a:ea typeface="+mn-ea"/>
              <a:cs typeface="+mn-cs"/>
            </a:rPr>
            <a:t>を図る。</a:t>
          </a:r>
          <a:endParaRPr lang="ja-JP" altLang="ja-JP" sz="12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4233</xdr:rowOff>
    </xdr:from>
    <xdr:to>
      <xdr:col>7</xdr:col>
      <xdr:colOff>152400</xdr:colOff>
      <xdr:row>62</xdr:row>
      <xdr:rowOff>36406</xdr:rowOff>
    </xdr:to>
    <xdr:cxnSp macro="">
      <xdr:nvCxnSpPr>
        <xdr:cNvPr id="131" name="直線コネクタ 130"/>
        <xdr:cNvCxnSpPr/>
      </xdr:nvCxnSpPr>
      <xdr:spPr>
        <a:xfrm>
          <a:off x="4114800" y="106341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67098</xdr:rowOff>
    </xdr:from>
    <xdr:to>
      <xdr:col>6</xdr:col>
      <xdr:colOff>0</xdr:colOff>
      <xdr:row>62</xdr:row>
      <xdr:rowOff>4233</xdr:rowOff>
    </xdr:to>
    <xdr:cxnSp macro="">
      <xdr:nvCxnSpPr>
        <xdr:cNvPr id="134" name="直線コネクタ 133"/>
        <xdr:cNvCxnSpPr/>
      </xdr:nvCxnSpPr>
      <xdr:spPr>
        <a:xfrm>
          <a:off x="3225800" y="1052554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158115</xdr:rowOff>
    </xdr:from>
    <xdr:to>
      <xdr:col>4</xdr:col>
      <xdr:colOff>482600</xdr:colOff>
      <xdr:row>61</xdr:row>
      <xdr:rowOff>67098</xdr:rowOff>
    </xdr:to>
    <xdr:cxnSp macro="">
      <xdr:nvCxnSpPr>
        <xdr:cNvPr id="137" name="直線コネクタ 136"/>
        <xdr:cNvCxnSpPr/>
      </xdr:nvCxnSpPr>
      <xdr:spPr>
        <a:xfrm>
          <a:off x="2336800" y="104451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158115</xdr:rowOff>
    </xdr:from>
    <xdr:to>
      <xdr:col>3</xdr:col>
      <xdr:colOff>279400</xdr:colOff>
      <xdr:row>62</xdr:row>
      <xdr:rowOff>76623</xdr:rowOff>
    </xdr:to>
    <xdr:cxnSp macro="">
      <xdr:nvCxnSpPr>
        <xdr:cNvPr id="140" name="直線コネクタ 139"/>
        <xdr:cNvCxnSpPr/>
      </xdr:nvCxnSpPr>
      <xdr:spPr>
        <a:xfrm flipV="1">
          <a:off x="1447800" y="10445115"/>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157056</xdr:rowOff>
    </xdr:from>
    <xdr:to>
      <xdr:col>7</xdr:col>
      <xdr:colOff>203200</xdr:colOff>
      <xdr:row>62</xdr:row>
      <xdr:rowOff>87206</xdr:rowOff>
    </xdr:to>
    <xdr:sp macro="" textlink="">
      <xdr:nvSpPr>
        <xdr:cNvPr id="150" name="円/楕円 149"/>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2133</xdr:rowOff>
    </xdr:from>
    <xdr:ext cx="762000" cy="259045"/>
    <xdr:sp macro="" textlink="">
      <xdr:nvSpPr>
        <xdr:cNvPr id="151"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2" name="円/楕円 151"/>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3" name="テキスト ボックス 152"/>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16298</xdr:rowOff>
    </xdr:from>
    <xdr:to>
      <xdr:col>4</xdr:col>
      <xdr:colOff>533400</xdr:colOff>
      <xdr:row>61</xdr:row>
      <xdr:rowOff>117898</xdr:rowOff>
    </xdr:to>
    <xdr:sp macro="" textlink="">
      <xdr:nvSpPr>
        <xdr:cNvPr id="154" name="円/楕円 153"/>
        <xdr:cNvSpPr/>
      </xdr:nvSpPr>
      <xdr:spPr>
        <a:xfrm>
          <a:off x="3175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128075</xdr:rowOff>
    </xdr:from>
    <xdr:ext cx="762000" cy="259045"/>
    <xdr:sp macro="" textlink="">
      <xdr:nvSpPr>
        <xdr:cNvPr id="155" name="テキスト ボックス 154"/>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107315</xdr:rowOff>
    </xdr:from>
    <xdr:to>
      <xdr:col>3</xdr:col>
      <xdr:colOff>330200</xdr:colOff>
      <xdr:row>61</xdr:row>
      <xdr:rowOff>37465</xdr:rowOff>
    </xdr:to>
    <xdr:sp macro="" textlink="">
      <xdr:nvSpPr>
        <xdr:cNvPr id="156" name="円/楕円 155"/>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47642</xdr:rowOff>
    </xdr:from>
    <xdr:ext cx="762000" cy="259045"/>
    <xdr:sp macro="" textlink="">
      <xdr:nvSpPr>
        <xdr:cNvPr id="157" name="テキスト ボックス 156"/>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25823</xdr:rowOff>
    </xdr:from>
    <xdr:to>
      <xdr:col>2</xdr:col>
      <xdr:colOff>127000</xdr:colOff>
      <xdr:row>62</xdr:row>
      <xdr:rowOff>127423</xdr:rowOff>
    </xdr:to>
    <xdr:sp macro="" textlink="">
      <xdr:nvSpPr>
        <xdr:cNvPr id="158" name="円/楕円 157"/>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137600</xdr:rowOff>
    </xdr:from>
    <xdr:ext cx="762000" cy="259045"/>
    <xdr:sp macro="" textlink="">
      <xdr:nvSpPr>
        <xdr:cNvPr id="159" name="テキスト ボックス 158"/>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[119,407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latin typeface="+mn-lt"/>
              <a:ea typeface="+mn-ea"/>
              <a:cs typeface="+mn-cs"/>
            </a:rPr>
            <a:t>　人件費については、昨年度と比較して２．２％減っているが、これは退職者補充のための新規職員の採用を抑制したことによるものである。</a:t>
          </a:r>
          <a:endParaRPr lang="en-US" altLang="ja-JP" sz="1200" b="0" i="0">
            <a:solidFill>
              <a:schemeClr val="dk1"/>
            </a:solidFill>
            <a:latin typeface="+mn-lt"/>
            <a:ea typeface="+mn-ea"/>
            <a:cs typeface="+mn-cs"/>
          </a:endParaRPr>
        </a:p>
        <a:p>
          <a:pPr algn="l" rtl="1"/>
          <a:r>
            <a:rPr lang="ja-JP" altLang="ja-JP" sz="1200" b="0" i="0">
              <a:solidFill>
                <a:schemeClr val="dk1"/>
              </a:solidFill>
              <a:latin typeface="+mn-lt"/>
              <a:ea typeface="+mn-ea"/>
              <a:cs typeface="+mn-cs"/>
            </a:rPr>
            <a:t>　物件費については、昨年度と比較して</a:t>
          </a:r>
          <a:r>
            <a:rPr lang="ja-JP" altLang="en-US" sz="1200" b="0" i="0">
              <a:solidFill>
                <a:schemeClr val="dk1"/>
              </a:solidFill>
              <a:latin typeface="+mn-lt"/>
              <a:ea typeface="+mn-ea"/>
              <a:cs typeface="+mn-cs"/>
            </a:rPr>
            <a:t>１３</a:t>
          </a:r>
          <a:r>
            <a:rPr lang="ja-JP" altLang="ja-JP" sz="1200" b="0" i="0">
              <a:solidFill>
                <a:schemeClr val="dk1"/>
              </a:solidFill>
              <a:latin typeface="+mn-lt"/>
              <a:ea typeface="+mn-ea"/>
              <a:cs typeface="+mn-cs"/>
            </a:rPr>
            <a:t>．</a:t>
          </a:r>
          <a:r>
            <a:rPr lang="ja-JP" altLang="en-US" sz="1200" b="0" i="0">
              <a:solidFill>
                <a:schemeClr val="dk1"/>
              </a:solidFill>
              <a:latin typeface="+mn-lt"/>
              <a:ea typeface="+mn-ea"/>
              <a:cs typeface="+mn-cs"/>
            </a:rPr>
            <a:t>３</a:t>
          </a:r>
          <a:r>
            <a:rPr lang="ja-JP" altLang="ja-JP" sz="1200" b="0" i="0">
              <a:solidFill>
                <a:schemeClr val="dk1"/>
              </a:solidFill>
              <a:latin typeface="+mn-lt"/>
              <a:ea typeface="+mn-ea"/>
              <a:cs typeface="+mn-cs"/>
            </a:rPr>
            <a:t>％と</a:t>
          </a:r>
          <a:r>
            <a:rPr lang="ja-JP" altLang="en-US" sz="1200" b="0" i="0">
              <a:solidFill>
                <a:schemeClr val="dk1"/>
              </a:solidFill>
              <a:latin typeface="+mn-lt"/>
              <a:ea typeface="+mn-ea"/>
              <a:cs typeface="+mn-cs"/>
            </a:rPr>
            <a:t>大きく増加して</a:t>
          </a:r>
          <a:r>
            <a:rPr lang="ja-JP" altLang="ja-JP" sz="1200" b="0" i="0">
              <a:solidFill>
                <a:schemeClr val="dk1"/>
              </a:solidFill>
              <a:latin typeface="+mn-lt"/>
              <a:ea typeface="+mn-ea"/>
              <a:cs typeface="+mn-cs"/>
            </a:rPr>
            <a:t>いる。</a:t>
          </a:r>
          <a:r>
            <a:rPr lang="ja-JP" altLang="en-US" sz="1200" b="0" i="0">
              <a:solidFill>
                <a:schemeClr val="dk1"/>
              </a:solidFill>
              <a:latin typeface="+mn-lt"/>
              <a:ea typeface="+mn-ea"/>
              <a:cs typeface="+mn-cs"/>
            </a:rPr>
            <a:t>これは地域クラウドモデル構築事業など委託料が増加したためである。</a:t>
          </a:r>
          <a:endParaRPr lang="en-US" altLang="ja-JP" sz="1200" b="0" i="0">
            <a:solidFill>
              <a:schemeClr val="dk1"/>
            </a:solidFill>
            <a:latin typeface="+mn-lt"/>
            <a:ea typeface="+mn-ea"/>
            <a:cs typeface="+mn-cs"/>
          </a:endParaRPr>
        </a:p>
        <a:p>
          <a:pPr algn="l" rtl="1"/>
          <a:r>
            <a:rPr lang="ja-JP" altLang="en-US" sz="1200" b="0" i="0">
              <a:solidFill>
                <a:schemeClr val="dk1"/>
              </a:solidFill>
              <a:latin typeface="+mn-lt"/>
              <a:ea typeface="+mn-ea"/>
              <a:cs typeface="+mn-cs"/>
            </a:rPr>
            <a:t>　維持補修費についても、昨年度と比較して１０８．２％と倍増しているが、道路の維持補修費工事の増が主な要因である。</a:t>
          </a:r>
          <a:endParaRPr lang="en-US" altLang="ja-JP" sz="1200" b="0" i="0">
            <a:solidFill>
              <a:schemeClr val="dk1"/>
            </a:solidFill>
            <a:latin typeface="+mn-lt"/>
            <a:ea typeface="+mn-ea"/>
            <a:cs typeface="+mn-cs"/>
          </a:endParaRPr>
        </a:p>
        <a:p>
          <a:pPr algn="l"/>
          <a:r>
            <a:rPr lang="ja-JP" altLang="ja-JP" sz="1200" b="0" i="0">
              <a:solidFill>
                <a:schemeClr val="dk1"/>
              </a:solidFill>
              <a:latin typeface="+mn-lt"/>
              <a:ea typeface="+mn-ea"/>
              <a:cs typeface="+mn-cs"/>
            </a:rPr>
            <a:t>　今後も職員定数の削減や給与費等の適正化、民間委託等の推進を中心とした事務事業の見直し等によるコスト低減に努める</a:t>
          </a:r>
          <a:r>
            <a:rPr lang="ja-JP" altLang="en-US" sz="1200" b="0" i="0">
              <a:solidFill>
                <a:schemeClr val="dk1"/>
              </a:solidFill>
              <a:latin typeface="+mn-lt"/>
              <a:ea typeface="+mn-ea"/>
              <a:cs typeface="+mn-cs"/>
            </a:rPr>
            <a:t>。</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47820</xdr:rowOff>
    </xdr:from>
    <xdr:to>
      <xdr:col>7</xdr:col>
      <xdr:colOff>152400</xdr:colOff>
      <xdr:row>81</xdr:row>
      <xdr:rowOff>61571</xdr:rowOff>
    </xdr:to>
    <xdr:cxnSp macro="">
      <xdr:nvCxnSpPr>
        <xdr:cNvPr id="195" name="直線コネクタ 194"/>
        <xdr:cNvCxnSpPr/>
      </xdr:nvCxnSpPr>
      <xdr:spPr>
        <a:xfrm>
          <a:off x="4114800" y="13935270"/>
          <a:ext cx="838200" cy="1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46347</xdr:rowOff>
    </xdr:from>
    <xdr:ext cx="762000" cy="259045"/>
    <xdr:sp macro="" textlink="">
      <xdr:nvSpPr>
        <xdr:cNvPr id="196" name="人件費・物件費等の状況平均値テキスト"/>
        <xdr:cNvSpPr txBox="1"/>
      </xdr:nvSpPr>
      <xdr:spPr>
        <a:xfrm>
          <a:off x="5041900" y="1393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47820</xdr:rowOff>
    </xdr:from>
    <xdr:to>
      <xdr:col>6</xdr:col>
      <xdr:colOff>0</xdr:colOff>
      <xdr:row>81</xdr:row>
      <xdr:rowOff>55325</xdr:rowOff>
    </xdr:to>
    <xdr:cxnSp macro="">
      <xdr:nvCxnSpPr>
        <xdr:cNvPr id="198" name="直線コネクタ 197"/>
        <xdr:cNvCxnSpPr/>
      </xdr:nvCxnSpPr>
      <xdr:spPr>
        <a:xfrm flipV="1">
          <a:off x="3225800" y="13935270"/>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51864</xdr:rowOff>
    </xdr:from>
    <xdr:to>
      <xdr:col>4</xdr:col>
      <xdr:colOff>482600</xdr:colOff>
      <xdr:row>81</xdr:row>
      <xdr:rowOff>55325</xdr:rowOff>
    </xdr:to>
    <xdr:cxnSp macro="">
      <xdr:nvCxnSpPr>
        <xdr:cNvPr id="201" name="直線コネクタ 200"/>
        <xdr:cNvCxnSpPr/>
      </xdr:nvCxnSpPr>
      <xdr:spPr>
        <a:xfrm>
          <a:off x="2336800" y="13939314"/>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48120</xdr:rowOff>
    </xdr:from>
    <xdr:to>
      <xdr:col>3</xdr:col>
      <xdr:colOff>279400</xdr:colOff>
      <xdr:row>81</xdr:row>
      <xdr:rowOff>51864</xdr:rowOff>
    </xdr:to>
    <xdr:cxnSp macro="">
      <xdr:nvCxnSpPr>
        <xdr:cNvPr id="204" name="直線コネクタ 203"/>
        <xdr:cNvCxnSpPr/>
      </xdr:nvCxnSpPr>
      <xdr:spPr>
        <a:xfrm>
          <a:off x="1447800" y="13935570"/>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10771</xdr:rowOff>
    </xdr:from>
    <xdr:to>
      <xdr:col>7</xdr:col>
      <xdr:colOff>203200</xdr:colOff>
      <xdr:row>81</xdr:row>
      <xdr:rowOff>112371</xdr:rowOff>
    </xdr:to>
    <xdr:sp macro="" textlink="">
      <xdr:nvSpPr>
        <xdr:cNvPr id="214" name="円/楕円 213"/>
        <xdr:cNvSpPr/>
      </xdr:nvSpPr>
      <xdr:spPr>
        <a:xfrm>
          <a:off x="4902200" y="138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103498</xdr:rowOff>
    </xdr:from>
    <xdr:ext cx="762000" cy="259045"/>
    <xdr:sp macro="" textlink="">
      <xdr:nvSpPr>
        <xdr:cNvPr id="215" name="人件費・物件費等の状況該当値テキスト"/>
        <xdr:cNvSpPr txBox="1"/>
      </xdr:nvSpPr>
      <xdr:spPr>
        <a:xfrm>
          <a:off x="5041900" y="1381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119,407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168470</xdr:rowOff>
    </xdr:from>
    <xdr:to>
      <xdr:col>6</xdr:col>
      <xdr:colOff>50800</xdr:colOff>
      <xdr:row>81</xdr:row>
      <xdr:rowOff>98620</xdr:rowOff>
    </xdr:to>
    <xdr:sp macro="" textlink="">
      <xdr:nvSpPr>
        <xdr:cNvPr id="216" name="円/楕円 215"/>
        <xdr:cNvSpPr/>
      </xdr:nvSpPr>
      <xdr:spPr>
        <a:xfrm>
          <a:off x="4064000" y="138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108797</xdr:rowOff>
    </xdr:from>
    <xdr:ext cx="736600" cy="259045"/>
    <xdr:sp macro="" textlink="">
      <xdr:nvSpPr>
        <xdr:cNvPr id="217" name="テキスト ボックス 216"/>
        <xdr:cNvSpPr txBox="1"/>
      </xdr:nvSpPr>
      <xdr:spPr>
        <a:xfrm>
          <a:off x="3733800" y="1365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111,429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4525</xdr:rowOff>
    </xdr:from>
    <xdr:to>
      <xdr:col>4</xdr:col>
      <xdr:colOff>533400</xdr:colOff>
      <xdr:row>81</xdr:row>
      <xdr:rowOff>106125</xdr:rowOff>
    </xdr:to>
    <xdr:sp macro="" textlink="">
      <xdr:nvSpPr>
        <xdr:cNvPr id="218" name="円/楕円 217"/>
        <xdr:cNvSpPr/>
      </xdr:nvSpPr>
      <xdr:spPr>
        <a:xfrm>
          <a:off x="3175000" y="138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116302</xdr:rowOff>
    </xdr:from>
    <xdr:ext cx="762000" cy="259045"/>
    <xdr:sp macro="" textlink="">
      <xdr:nvSpPr>
        <xdr:cNvPr id="219" name="テキスト ボックス 218"/>
        <xdr:cNvSpPr txBox="1"/>
      </xdr:nvSpPr>
      <xdr:spPr>
        <a:xfrm>
          <a:off x="2844800" y="1366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1064</xdr:rowOff>
    </xdr:from>
    <xdr:to>
      <xdr:col>3</xdr:col>
      <xdr:colOff>330200</xdr:colOff>
      <xdr:row>81</xdr:row>
      <xdr:rowOff>102664</xdr:rowOff>
    </xdr:to>
    <xdr:sp macro="" textlink="">
      <xdr:nvSpPr>
        <xdr:cNvPr id="220" name="円/楕円 219"/>
        <xdr:cNvSpPr/>
      </xdr:nvSpPr>
      <xdr:spPr>
        <a:xfrm>
          <a:off x="2286000" y="138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112841</xdr:rowOff>
    </xdr:from>
    <xdr:ext cx="762000" cy="259045"/>
    <xdr:sp macro="" textlink="">
      <xdr:nvSpPr>
        <xdr:cNvPr id="221" name="テキスト ボックス 220"/>
        <xdr:cNvSpPr txBox="1"/>
      </xdr:nvSpPr>
      <xdr:spPr>
        <a:xfrm>
          <a:off x="1955800" y="136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113,775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168770</xdr:rowOff>
    </xdr:from>
    <xdr:to>
      <xdr:col>2</xdr:col>
      <xdr:colOff>127000</xdr:colOff>
      <xdr:row>81</xdr:row>
      <xdr:rowOff>98920</xdr:rowOff>
    </xdr:to>
    <xdr:sp macro="" textlink="">
      <xdr:nvSpPr>
        <xdr:cNvPr id="222" name="円/楕円 221"/>
        <xdr:cNvSpPr/>
      </xdr:nvSpPr>
      <xdr:spPr>
        <a:xfrm>
          <a:off x="1397000" y="138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109097</xdr:rowOff>
    </xdr:from>
    <xdr:ext cx="762000" cy="259045"/>
    <xdr:sp macro="" textlink="">
      <xdr:nvSpPr>
        <xdr:cNvPr id="223" name="テキスト ボックス 222"/>
        <xdr:cNvSpPr txBox="1"/>
      </xdr:nvSpPr>
      <xdr:spPr>
        <a:xfrm>
          <a:off x="1066800" y="1365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latin typeface="+mn-lt"/>
              <a:ea typeface="+mn-ea"/>
              <a:cs typeface="+mn-cs"/>
            </a:rPr>
            <a:t>　</a:t>
          </a:r>
          <a:r>
            <a:rPr lang="ja-JP" altLang="en-US" sz="1200" b="0" i="0">
              <a:solidFill>
                <a:schemeClr val="dk1"/>
              </a:solidFill>
              <a:latin typeface="+mn-lt"/>
              <a:ea typeface="+mn-ea"/>
              <a:cs typeface="+mn-cs"/>
            </a:rPr>
            <a:t>前年度と比較し８．５ポイント減少しているが、これは国家公務員の時限的（平成２３・２４年度）な給与改定特例法による措置期限が切れたことが要因と</a:t>
          </a:r>
          <a:r>
            <a:rPr lang="ja-JP" altLang="ja-JP" sz="1200" b="0" i="0">
              <a:solidFill>
                <a:schemeClr val="dk1"/>
              </a:solidFill>
              <a:latin typeface="+mn-lt"/>
              <a:ea typeface="+mn-ea"/>
              <a:cs typeface="+mn-cs"/>
            </a:rPr>
            <a:t>なっている</a:t>
          </a:r>
          <a:r>
            <a:rPr lang="ja-JP" altLang="en-US" sz="1200" b="0" i="0">
              <a:solidFill>
                <a:schemeClr val="dk1"/>
              </a:solidFill>
              <a:latin typeface="+mn-lt"/>
              <a:ea typeface="+mn-ea"/>
              <a:cs typeface="+mn-cs"/>
            </a:rPr>
            <a:t>。</a:t>
          </a:r>
          <a:r>
            <a:rPr lang="ja-JP" altLang="ja-JP" sz="1200" b="0" i="0">
              <a:solidFill>
                <a:schemeClr val="dk1"/>
              </a:solidFill>
              <a:latin typeface="+mn-lt"/>
              <a:ea typeface="+mn-ea"/>
              <a:cs typeface="+mn-cs"/>
            </a:rPr>
            <a:t>勤勉手当に対する勤務実績の反映や、平成２１年度からの管理職手当の１０％削減など</a:t>
          </a:r>
          <a:r>
            <a:rPr lang="ja-JP" altLang="en-US" sz="1200" b="0" i="0">
              <a:solidFill>
                <a:schemeClr val="dk1"/>
              </a:solidFill>
              <a:latin typeface="+mn-lt"/>
              <a:ea typeface="+mn-ea"/>
              <a:cs typeface="+mn-cs"/>
            </a:rPr>
            <a:t>経費の削減に努めているところだが</a:t>
          </a:r>
          <a:r>
            <a:rPr lang="ja-JP" altLang="ja-JP" sz="1200" b="0" i="0">
              <a:solidFill>
                <a:schemeClr val="dk1"/>
              </a:solidFill>
              <a:latin typeface="+mn-lt"/>
              <a:ea typeface="+mn-ea"/>
              <a:cs typeface="+mn-cs"/>
            </a:rPr>
            <a:t>、</a:t>
          </a:r>
          <a:r>
            <a:rPr lang="ja-JP" altLang="en-US" sz="1200" b="0" i="0">
              <a:solidFill>
                <a:schemeClr val="dk1"/>
              </a:solidFill>
              <a:latin typeface="+mn-lt"/>
              <a:ea typeface="+mn-ea"/>
              <a:cs typeface="+mn-cs"/>
            </a:rPr>
            <a:t>今後も</a:t>
          </a:r>
          <a:r>
            <a:rPr lang="ja-JP" altLang="ja-JP" sz="1200" b="0" i="0">
              <a:solidFill>
                <a:schemeClr val="dk1"/>
              </a:solidFill>
              <a:latin typeface="+mn-lt"/>
              <a:ea typeface="+mn-ea"/>
              <a:cs typeface="+mn-cs"/>
            </a:rPr>
            <a:t>見直しを図りより一層の給与の適正化に努める。</a:t>
          </a:r>
          <a:endParaRPr lang="ja-JP" altLang="ja-JP" sz="1200">
            <a:solidFill>
              <a:sysClr val="windowText" lastClr="000000"/>
            </a:solidFill>
            <a:latin typeface="+mn-lt"/>
            <a:ea typeface="+mn-ea"/>
            <a:cs typeface="+mn-cs"/>
          </a:endParaRPr>
        </a:p>
        <a:p>
          <a:pPr algn="l"/>
          <a:r>
            <a:rPr lang="ja-JP" altLang="ja-JP" sz="1200" b="0" i="0">
              <a:solidFill>
                <a:sysClr val="windowText" lastClr="000000"/>
              </a:solidFill>
              <a:latin typeface="+mn-lt"/>
              <a:ea typeface="+mn-ea"/>
              <a:cs typeface="+mn-cs"/>
            </a:rPr>
            <a:t>　なお、</a:t>
          </a:r>
          <a:r>
            <a:rPr lang="ja-JP" altLang="en-US" sz="1200" b="0" i="0">
              <a:solidFill>
                <a:sysClr val="windowText" lastClr="000000"/>
              </a:solidFill>
              <a:latin typeface="+mn-lt"/>
              <a:ea typeface="+mn-ea"/>
              <a:cs typeface="+mn-cs"/>
            </a:rPr>
            <a:t>平成２４年度の</a:t>
          </a:r>
          <a:r>
            <a:rPr lang="ja-JP" altLang="ja-JP" sz="1200" b="0" i="0">
              <a:solidFill>
                <a:sysClr val="windowText" lastClr="000000"/>
              </a:solidFill>
              <a:latin typeface="+mn-lt"/>
              <a:ea typeface="+mn-ea"/>
              <a:cs typeface="+mn-cs"/>
            </a:rPr>
            <a:t>国家公務員の時限的（</a:t>
          </a:r>
          <a:r>
            <a:rPr lang="ja-JP" altLang="en-US" sz="1200" b="0" i="0">
              <a:solidFill>
                <a:sysClr val="windowText" lastClr="000000"/>
              </a:solidFill>
              <a:latin typeface="+mn-lt"/>
              <a:ea typeface="+mn-ea"/>
              <a:cs typeface="+mn-cs"/>
            </a:rPr>
            <a:t>平成</a:t>
          </a:r>
          <a:r>
            <a:rPr lang="ja-JP" altLang="ja-JP" sz="1200" b="0" i="0">
              <a:solidFill>
                <a:sysClr val="windowText" lastClr="000000"/>
              </a:solidFill>
              <a:latin typeface="+mn-lt"/>
              <a:ea typeface="+mn-ea"/>
              <a:cs typeface="+mn-cs"/>
            </a:rPr>
            <a:t>２</a:t>
          </a:r>
          <a:r>
            <a:rPr lang="ja-JP" altLang="en-US" sz="1200" b="0" i="0">
              <a:solidFill>
                <a:sysClr val="windowText" lastClr="000000"/>
              </a:solidFill>
              <a:latin typeface="+mn-lt"/>
              <a:ea typeface="+mn-ea"/>
              <a:cs typeface="+mn-cs"/>
            </a:rPr>
            <a:t>３・２４年度</a:t>
          </a:r>
          <a:r>
            <a:rPr lang="ja-JP" altLang="ja-JP" sz="1200" b="0" i="0">
              <a:solidFill>
                <a:sysClr val="windowText" lastClr="000000"/>
              </a:solidFill>
              <a:latin typeface="+mn-lt"/>
              <a:ea typeface="+mn-ea"/>
              <a:cs typeface="+mn-cs"/>
            </a:rPr>
            <a:t>）</a:t>
          </a:r>
          <a:r>
            <a:rPr lang="ja-JP" altLang="en-US" sz="1200" b="0" i="0">
              <a:solidFill>
                <a:sysClr val="windowText" lastClr="000000"/>
              </a:solidFill>
              <a:latin typeface="+mn-lt"/>
              <a:ea typeface="+mn-ea"/>
              <a:cs typeface="+mn-cs"/>
            </a:rPr>
            <a:t>な</a:t>
          </a:r>
          <a:r>
            <a:rPr lang="ja-JP" altLang="ja-JP" sz="1200" b="0" i="0">
              <a:solidFill>
                <a:sysClr val="windowText" lastClr="000000"/>
              </a:solidFill>
              <a:latin typeface="+mn-lt"/>
              <a:ea typeface="+mn-ea"/>
              <a:cs typeface="+mn-cs"/>
            </a:rPr>
            <a:t>給与改定特例法による措置を無しとした場合の数値は９７．３である。</a:t>
          </a:r>
          <a:endParaRPr kumimoji="1" lang="ja-JP" altLang="en-US" sz="12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90</xdr:row>
      <xdr:rowOff>35137</xdr:rowOff>
    </xdr:to>
    <xdr:cxnSp macro="">
      <xdr:nvCxnSpPr>
        <xdr:cNvPr id="257" name="直線コネクタ 256"/>
        <xdr:cNvCxnSpPr/>
      </xdr:nvCxnSpPr>
      <xdr:spPr>
        <a:xfrm flipV="1">
          <a:off x="16179800" y="14806084"/>
          <a:ext cx="8382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2963</xdr:rowOff>
    </xdr:from>
    <xdr:to>
      <xdr:col>23</xdr:col>
      <xdr:colOff>406400</xdr:colOff>
      <xdr:row>90</xdr:row>
      <xdr:rowOff>35137</xdr:rowOff>
    </xdr:to>
    <xdr:cxnSp macro="">
      <xdr:nvCxnSpPr>
        <xdr:cNvPr id="260" name="直線コネクタ 259"/>
        <xdr:cNvCxnSpPr/>
      </xdr:nvCxnSpPr>
      <xdr:spPr>
        <a:xfrm>
          <a:off x="15290800" y="154334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90</xdr:row>
      <xdr:rowOff>2963</xdr:rowOff>
    </xdr:to>
    <xdr:cxnSp macro="">
      <xdr:nvCxnSpPr>
        <xdr:cNvPr id="263" name="直線コネクタ 262"/>
        <xdr:cNvCxnSpPr/>
      </xdr:nvCxnSpPr>
      <xdr:spPr>
        <a:xfrm>
          <a:off x="14401800" y="14789996"/>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45296</xdr:rowOff>
    </xdr:from>
    <xdr:to>
      <xdr:col>21</xdr:col>
      <xdr:colOff>0</xdr:colOff>
      <xdr:row>86</xdr:row>
      <xdr:rowOff>77470</xdr:rowOff>
    </xdr:to>
    <xdr:cxnSp macro="">
      <xdr:nvCxnSpPr>
        <xdr:cNvPr id="266" name="直線コネクタ 265"/>
        <xdr:cNvCxnSpPr/>
      </xdr:nvCxnSpPr>
      <xdr:spPr>
        <a:xfrm flipV="1">
          <a:off x="13512800" y="1478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6" name="円/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27111</xdr:rowOff>
    </xdr:from>
    <xdr:ext cx="762000" cy="259045"/>
    <xdr:sp macro="" textlink="">
      <xdr:nvSpPr>
        <xdr:cNvPr id="277"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155787</xdr:rowOff>
    </xdr:from>
    <xdr:to>
      <xdr:col>23</xdr:col>
      <xdr:colOff>457200</xdr:colOff>
      <xdr:row>90</xdr:row>
      <xdr:rowOff>85937</xdr:rowOff>
    </xdr:to>
    <xdr:sp macro="" textlink="">
      <xdr:nvSpPr>
        <xdr:cNvPr id="278" name="円/楕円 277"/>
        <xdr:cNvSpPr/>
      </xdr:nvSpPr>
      <xdr:spPr>
        <a:xfrm>
          <a:off x="16129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96114</xdr:rowOff>
    </xdr:from>
    <xdr:ext cx="736600" cy="259045"/>
    <xdr:sp macro="" textlink="">
      <xdr:nvSpPr>
        <xdr:cNvPr id="279" name="テキスト ボックス 278"/>
        <xdr:cNvSpPr txBox="1"/>
      </xdr:nvSpPr>
      <xdr:spPr>
        <a:xfrm>
          <a:off x="15798800" y="1518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123613</xdr:rowOff>
    </xdr:from>
    <xdr:to>
      <xdr:col>22</xdr:col>
      <xdr:colOff>254000</xdr:colOff>
      <xdr:row>90</xdr:row>
      <xdr:rowOff>53763</xdr:rowOff>
    </xdr:to>
    <xdr:sp macro="" textlink="">
      <xdr:nvSpPr>
        <xdr:cNvPr id="280" name="円/楕円 279"/>
        <xdr:cNvSpPr/>
      </xdr:nvSpPr>
      <xdr:spPr>
        <a:xfrm>
          <a:off x="15240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63940</xdr:rowOff>
    </xdr:from>
    <xdr:ext cx="762000" cy="259045"/>
    <xdr:sp macro="" textlink="">
      <xdr:nvSpPr>
        <xdr:cNvPr id="281" name="テキスト ボックス 280"/>
        <xdr:cNvSpPr txBox="1"/>
      </xdr:nvSpPr>
      <xdr:spPr>
        <a:xfrm>
          <a:off x="14909800" y="151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165946</xdr:rowOff>
    </xdr:from>
    <xdr:to>
      <xdr:col>21</xdr:col>
      <xdr:colOff>50800</xdr:colOff>
      <xdr:row>86</xdr:row>
      <xdr:rowOff>96096</xdr:rowOff>
    </xdr:to>
    <xdr:sp macro="" textlink="">
      <xdr:nvSpPr>
        <xdr:cNvPr id="282" name="円/楕円 281"/>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106273</xdr:rowOff>
    </xdr:from>
    <xdr:ext cx="762000" cy="259045"/>
    <xdr:sp macro="" textlink="">
      <xdr:nvSpPr>
        <xdr:cNvPr id="283" name="テキスト ボックス 282"/>
        <xdr:cNvSpPr txBox="1"/>
      </xdr:nvSpPr>
      <xdr:spPr>
        <a:xfrm>
          <a:off x="14020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4" name="円/楕円 283"/>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138447</xdr:rowOff>
    </xdr:from>
    <xdr:ext cx="762000" cy="259045"/>
    <xdr:sp macro="" textlink="">
      <xdr:nvSpPr>
        <xdr:cNvPr id="285" name="テキスト ボックス 284"/>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b="0" i="0">
              <a:solidFill>
                <a:schemeClr val="dk1"/>
              </a:solidFill>
              <a:latin typeface="+mn-lt"/>
              <a:ea typeface="+mn-ea"/>
              <a:cs typeface="+mn-cs"/>
            </a:rPr>
            <a:t>　合併により広域消防が市の行政機関となったことにより、消防職員が類似団体平均値を上回っている。　</a:t>
          </a:r>
          <a:endParaRPr lang="en-US" altLang="ja-JP" sz="1200" b="0" i="0">
            <a:solidFill>
              <a:schemeClr val="dk1"/>
            </a:solidFill>
            <a:latin typeface="+mn-lt"/>
            <a:ea typeface="+mn-ea"/>
            <a:cs typeface="+mn-cs"/>
          </a:endParaRPr>
        </a:p>
        <a:p>
          <a:pPr algn="l" rtl="1" eaLnBrk="1" fontAlgn="auto" latinLnBrk="0" hangingPunct="1"/>
          <a:r>
            <a:rPr lang="ja-JP" altLang="ja-JP" sz="1200" b="0" i="0">
              <a:solidFill>
                <a:schemeClr val="dk1"/>
              </a:solidFill>
              <a:latin typeface="+mn-lt"/>
              <a:ea typeface="+mn-ea"/>
              <a:cs typeface="+mn-cs"/>
            </a:rPr>
            <a:t>　職員数は、平成２</a:t>
          </a:r>
          <a:r>
            <a:rPr lang="ja-JP" altLang="en-US" sz="1200" b="0" i="0">
              <a:solidFill>
                <a:schemeClr val="dk1"/>
              </a:solidFill>
              <a:latin typeface="+mn-lt"/>
              <a:ea typeface="+mn-ea"/>
              <a:cs typeface="+mn-cs"/>
            </a:rPr>
            <a:t>１</a:t>
          </a:r>
          <a:r>
            <a:rPr lang="ja-JP" altLang="ja-JP" sz="1200" b="0" i="0">
              <a:solidFill>
                <a:schemeClr val="dk1"/>
              </a:solidFill>
              <a:latin typeface="+mn-lt"/>
              <a:ea typeface="+mn-ea"/>
              <a:cs typeface="+mn-cs"/>
            </a:rPr>
            <a:t>年度には７</a:t>
          </a:r>
          <a:r>
            <a:rPr lang="ja-JP" altLang="en-US" sz="1200" b="0" i="0">
              <a:solidFill>
                <a:schemeClr val="dk1"/>
              </a:solidFill>
              <a:latin typeface="+mn-lt"/>
              <a:ea typeface="+mn-ea"/>
              <a:cs typeface="+mn-cs"/>
            </a:rPr>
            <a:t>７７</a:t>
          </a:r>
          <a:r>
            <a:rPr lang="ja-JP" altLang="ja-JP" sz="1200" b="0" i="0">
              <a:solidFill>
                <a:schemeClr val="dk1"/>
              </a:solidFill>
              <a:latin typeface="+mn-lt"/>
              <a:ea typeface="+mn-ea"/>
              <a:cs typeface="+mn-cs"/>
            </a:rPr>
            <a:t>人であったが、平成２</a:t>
          </a:r>
          <a:r>
            <a:rPr lang="ja-JP" altLang="en-US" sz="1200" b="0" i="0">
              <a:solidFill>
                <a:schemeClr val="dk1"/>
              </a:solidFill>
              <a:latin typeface="+mn-lt"/>
              <a:ea typeface="+mn-ea"/>
              <a:cs typeface="+mn-cs"/>
            </a:rPr>
            <a:t>５</a:t>
          </a:r>
          <a:r>
            <a:rPr lang="ja-JP" altLang="ja-JP" sz="1200" b="0" i="0">
              <a:solidFill>
                <a:schemeClr val="dk1"/>
              </a:solidFill>
              <a:latin typeface="+mn-lt"/>
              <a:ea typeface="+mn-ea"/>
              <a:cs typeface="+mn-cs"/>
            </a:rPr>
            <a:t>年度に</a:t>
          </a:r>
          <a:r>
            <a:rPr lang="ja-JP" altLang="ja-JP" sz="1200" b="0" i="0">
              <a:solidFill>
                <a:sysClr val="windowText" lastClr="000000"/>
              </a:solidFill>
              <a:latin typeface="+mn-lt"/>
              <a:ea typeface="+mn-ea"/>
              <a:cs typeface="+mn-cs"/>
            </a:rPr>
            <a:t>は７</a:t>
          </a:r>
          <a:r>
            <a:rPr lang="ja-JP" altLang="en-US" sz="1200" b="0" i="0">
              <a:solidFill>
                <a:sysClr val="windowText" lastClr="000000"/>
              </a:solidFill>
              <a:latin typeface="+mn-lt"/>
              <a:ea typeface="+mn-ea"/>
              <a:cs typeface="+mn-cs"/>
            </a:rPr>
            <a:t>２７</a:t>
          </a:r>
          <a:r>
            <a:rPr lang="ja-JP" altLang="ja-JP" sz="1200" b="0" i="0">
              <a:solidFill>
                <a:sysClr val="windowText" lastClr="000000"/>
              </a:solidFill>
              <a:latin typeface="+mn-lt"/>
              <a:ea typeface="+mn-ea"/>
              <a:cs typeface="+mn-cs"/>
            </a:rPr>
            <a:t>人と５</a:t>
          </a:r>
          <a:r>
            <a:rPr lang="ja-JP" altLang="en-US" sz="1200" b="0" i="0">
              <a:solidFill>
                <a:sysClr val="windowText" lastClr="000000"/>
              </a:solidFill>
              <a:latin typeface="+mn-lt"/>
              <a:ea typeface="+mn-ea"/>
              <a:cs typeface="+mn-cs"/>
            </a:rPr>
            <a:t>０</a:t>
          </a:r>
          <a:r>
            <a:rPr lang="ja-JP" altLang="ja-JP" sz="1200" b="0" i="0">
              <a:solidFill>
                <a:sysClr val="windowText" lastClr="000000"/>
              </a:solidFill>
              <a:latin typeface="+mn-lt"/>
              <a:ea typeface="+mn-ea"/>
              <a:cs typeface="+mn-cs"/>
            </a:rPr>
            <a:t>人削減し</a:t>
          </a:r>
          <a:r>
            <a:rPr lang="ja-JP" altLang="en-US" sz="1200" b="0" i="0">
              <a:solidFill>
                <a:sysClr val="windowText" lastClr="000000"/>
              </a:solidFill>
              <a:latin typeface="+mn-lt"/>
              <a:ea typeface="+mn-ea"/>
              <a:cs typeface="+mn-cs"/>
            </a:rPr>
            <a:t>６</a:t>
          </a:r>
          <a:r>
            <a:rPr lang="ja-JP" altLang="ja-JP" sz="1200" b="0" i="0">
              <a:solidFill>
                <a:sysClr val="windowText" lastClr="000000"/>
              </a:solidFill>
              <a:latin typeface="+mn-lt"/>
              <a:ea typeface="+mn-ea"/>
              <a:cs typeface="+mn-cs"/>
            </a:rPr>
            <a:t>．</a:t>
          </a:r>
          <a:r>
            <a:rPr lang="ja-JP" altLang="en-US" sz="1200" b="0" i="0">
              <a:solidFill>
                <a:sysClr val="windowText" lastClr="000000"/>
              </a:solidFill>
              <a:latin typeface="+mn-lt"/>
              <a:ea typeface="+mn-ea"/>
              <a:cs typeface="+mn-cs"/>
            </a:rPr>
            <a:t>４</a:t>
          </a:r>
          <a:r>
            <a:rPr lang="ja-JP" altLang="ja-JP" sz="1200" b="0" i="0">
              <a:solidFill>
                <a:sysClr val="windowText" lastClr="000000"/>
              </a:solidFill>
              <a:latin typeface="+mn-lt"/>
              <a:ea typeface="+mn-ea"/>
              <a:cs typeface="+mn-cs"/>
            </a:rPr>
            <a:t>％減少した。</a:t>
          </a:r>
          <a:r>
            <a:rPr lang="ja-JP" altLang="en-US" sz="1200" b="0" i="0">
              <a:solidFill>
                <a:sysClr val="windowText" lastClr="000000"/>
              </a:solidFill>
              <a:latin typeface="+mn-lt"/>
              <a:ea typeface="+mn-ea"/>
              <a:cs typeface="+mn-cs"/>
            </a:rPr>
            <a:t>また、人口千人当たり職員数では、平成２１年度に８．２２ポイントだった数値が平成２５年度には７．９２ポイントで０．３ポイント減少となった。</a:t>
          </a:r>
          <a:endParaRPr lang="en-US" altLang="ja-JP" sz="1200" b="0" i="0">
            <a:solidFill>
              <a:sysClr val="windowText" lastClr="000000"/>
            </a:solidFill>
            <a:latin typeface="+mn-lt"/>
            <a:ea typeface="+mn-ea"/>
            <a:cs typeface="+mn-cs"/>
          </a:endParaRPr>
        </a:p>
        <a:p>
          <a:pPr algn="l" rtl="1" eaLnBrk="1" fontAlgn="auto" latinLnBrk="0" hangingPunct="1"/>
          <a:r>
            <a:rPr lang="ja-JP" altLang="ja-JP" sz="1200" b="0" i="0">
              <a:solidFill>
                <a:sysClr val="windowText" lastClr="000000"/>
              </a:solidFill>
              <a:latin typeface="+mn-lt"/>
              <a:ea typeface="+mn-ea"/>
              <a:cs typeface="+mn-cs"/>
            </a:rPr>
            <a:t>　今後とも民間の活用など効率的な行政運営により、行政分野ごとの適正</a:t>
          </a:r>
          <a:r>
            <a:rPr lang="ja-JP" altLang="ja-JP" sz="1200" b="0" i="0">
              <a:solidFill>
                <a:schemeClr val="dk1"/>
              </a:solidFill>
              <a:latin typeface="+mn-lt"/>
              <a:ea typeface="+mn-ea"/>
              <a:cs typeface="+mn-cs"/>
            </a:rPr>
            <a:t>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38946</xdr:rowOff>
    </xdr:from>
    <xdr:to>
      <xdr:col>24</xdr:col>
      <xdr:colOff>558800</xdr:colOff>
      <xdr:row>61</xdr:row>
      <xdr:rowOff>40096</xdr:rowOff>
    </xdr:to>
    <xdr:cxnSp macro="">
      <xdr:nvCxnSpPr>
        <xdr:cNvPr id="322" name="直線コネクタ 321"/>
        <xdr:cNvCxnSpPr/>
      </xdr:nvCxnSpPr>
      <xdr:spPr>
        <a:xfrm>
          <a:off x="16179800" y="1049739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38946</xdr:rowOff>
    </xdr:from>
    <xdr:to>
      <xdr:col>23</xdr:col>
      <xdr:colOff>406400</xdr:colOff>
      <xdr:row>61</xdr:row>
      <xdr:rowOff>50437</xdr:rowOff>
    </xdr:to>
    <xdr:cxnSp macro="">
      <xdr:nvCxnSpPr>
        <xdr:cNvPr id="325" name="直線コネクタ 324"/>
        <xdr:cNvCxnSpPr/>
      </xdr:nvCxnSpPr>
      <xdr:spPr>
        <a:xfrm flipV="1">
          <a:off x="15290800" y="1049739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50437</xdr:rowOff>
    </xdr:from>
    <xdr:to>
      <xdr:col>22</xdr:col>
      <xdr:colOff>203200</xdr:colOff>
      <xdr:row>61</xdr:row>
      <xdr:rowOff>55033</xdr:rowOff>
    </xdr:to>
    <xdr:cxnSp macro="">
      <xdr:nvCxnSpPr>
        <xdr:cNvPr id="328" name="直線コネクタ 327"/>
        <xdr:cNvCxnSpPr/>
      </xdr:nvCxnSpPr>
      <xdr:spPr>
        <a:xfrm flipV="1">
          <a:off x="14401800" y="1050888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55033</xdr:rowOff>
    </xdr:from>
    <xdr:to>
      <xdr:col>21</xdr:col>
      <xdr:colOff>0</xdr:colOff>
      <xdr:row>61</xdr:row>
      <xdr:rowOff>74567</xdr:rowOff>
    </xdr:to>
    <xdr:cxnSp macro="">
      <xdr:nvCxnSpPr>
        <xdr:cNvPr id="331" name="直線コネクタ 330"/>
        <xdr:cNvCxnSpPr/>
      </xdr:nvCxnSpPr>
      <xdr:spPr>
        <a:xfrm flipV="1">
          <a:off x="13512800" y="1051348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160746</xdr:rowOff>
    </xdr:from>
    <xdr:to>
      <xdr:col>24</xdr:col>
      <xdr:colOff>609600</xdr:colOff>
      <xdr:row>61</xdr:row>
      <xdr:rowOff>90896</xdr:rowOff>
    </xdr:to>
    <xdr:sp macro="" textlink="">
      <xdr:nvSpPr>
        <xdr:cNvPr id="341" name="円/楕円 340"/>
        <xdr:cNvSpPr/>
      </xdr:nvSpPr>
      <xdr:spPr>
        <a:xfrm>
          <a:off x="16967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132823</xdr:rowOff>
    </xdr:from>
    <xdr:ext cx="762000" cy="259045"/>
    <xdr:sp macro="" textlink="">
      <xdr:nvSpPr>
        <xdr:cNvPr id="342" name="定員管理の状況該当値テキスト"/>
        <xdr:cNvSpPr txBox="1"/>
      </xdr:nvSpPr>
      <xdr:spPr>
        <a:xfrm>
          <a:off x="17106900" y="104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159596</xdr:rowOff>
    </xdr:from>
    <xdr:to>
      <xdr:col>23</xdr:col>
      <xdr:colOff>457200</xdr:colOff>
      <xdr:row>61</xdr:row>
      <xdr:rowOff>89746</xdr:rowOff>
    </xdr:to>
    <xdr:sp macro="" textlink="">
      <xdr:nvSpPr>
        <xdr:cNvPr id="343" name="円/楕円 342"/>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74523</xdr:rowOff>
    </xdr:from>
    <xdr:ext cx="736600" cy="259045"/>
    <xdr:sp macro="" textlink="">
      <xdr:nvSpPr>
        <xdr:cNvPr id="344" name="テキスト ボックス 343"/>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171087</xdr:rowOff>
    </xdr:from>
    <xdr:to>
      <xdr:col>22</xdr:col>
      <xdr:colOff>254000</xdr:colOff>
      <xdr:row>61</xdr:row>
      <xdr:rowOff>101237</xdr:rowOff>
    </xdr:to>
    <xdr:sp macro="" textlink="">
      <xdr:nvSpPr>
        <xdr:cNvPr id="345" name="円/楕円 344"/>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46" name="テキスト ボックス 345"/>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4233</xdr:rowOff>
    </xdr:from>
    <xdr:to>
      <xdr:col>21</xdr:col>
      <xdr:colOff>50800</xdr:colOff>
      <xdr:row>61</xdr:row>
      <xdr:rowOff>105833</xdr:rowOff>
    </xdr:to>
    <xdr:sp macro="" textlink="">
      <xdr:nvSpPr>
        <xdr:cNvPr id="347" name="円/楕円 346"/>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48" name="テキスト ボックス 347"/>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49" name="円/楕円 348"/>
        <xdr:cNvSpPr/>
      </xdr:nvSpPr>
      <xdr:spPr>
        <a:xfrm>
          <a:off x="13462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50" name="テキスト ボックス 349"/>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200" b="0" i="0">
              <a:solidFill>
                <a:schemeClr val="dk1"/>
              </a:solidFill>
              <a:latin typeface="+mn-lt"/>
              <a:ea typeface="+mn-ea"/>
              <a:cs typeface="+mn-cs"/>
            </a:rPr>
            <a:t>　</a:t>
          </a:r>
          <a:r>
            <a:rPr lang="ja-JP" altLang="ja-JP" sz="1200" b="0" i="0">
              <a:solidFill>
                <a:schemeClr val="dk1"/>
              </a:solidFill>
              <a:latin typeface="+mn-lt"/>
              <a:ea typeface="+mn-ea"/>
              <a:cs typeface="+mn-cs"/>
            </a:rPr>
            <a:t>実質公債費比率は、前年度に比べ▲０．</a:t>
          </a:r>
          <a:r>
            <a:rPr lang="ja-JP" altLang="en-US" sz="1200" b="0" i="0">
              <a:solidFill>
                <a:schemeClr val="dk1"/>
              </a:solidFill>
              <a:latin typeface="+mn-lt"/>
              <a:ea typeface="+mn-ea"/>
              <a:cs typeface="+mn-cs"/>
            </a:rPr>
            <a:t>４</a:t>
          </a:r>
          <a:r>
            <a:rPr lang="ja-JP" altLang="ja-JP" sz="1200" b="0" i="0">
              <a:solidFill>
                <a:schemeClr val="dk1"/>
              </a:solidFill>
              <a:latin typeface="+mn-lt"/>
              <a:ea typeface="+mn-ea"/>
              <a:cs typeface="+mn-cs"/>
            </a:rPr>
            <a:t>ポイントの</a:t>
          </a:r>
          <a:r>
            <a:rPr lang="ja-JP" altLang="en-US" sz="1200" b="0" i="0">
              <a:solidFill>
                <a:schemeClr val="dk1"/>
              </a:solidFill>
              <a:latin typeface="+mn-lt"/>
              <a:ea typeface="+mn-ea"/>
              <a:cs typeface="+mn-cs"/>
            </a:rPr>
            <a:t>９</a:t>
          </a:r>
          <a:r>
            <a:rPr lang="ja-JP" altLang="ja-JP" sz="1200" b="0" i="0">
              <a:solidFill>
                <a:schemeClr val="dk1"/>
              </a:solidFill>
              <a:latin typeface="+mn-lt"/>
              <a:ea typeface="+mn-ea"/>
              <a:cs typeface="+mn-cs"/>
            </a:rPr>
            <a:t>．</a:t>
          </a:r>
          <a:r>
            <a:rPr lang="ja-JP" altLang="en-US" sz="1200" b="0" i="0">
              <a:solidFill>
                <a:schemeClr val="dk1"/>
              </a:solidFill>
              <a:latin typeface="+mn-lt"/>
              <a:ea typeface="+mn-ea"/>
              <a:cs typeface="+mn-cs"/>
            </a:rPr>
            <a:t>９</a:t>
          </a:r>
          <a:r>
            <a:rPr lang="ja-JP" altLang="ja-JP" sz="1200" b="0" i="0">
              <a:solidFill>
                <a:schemeClr val="dk1"/>
              </a:solidFill>
              <a:latin typeface="+mn-lt"/>
              <a:ea typeface="+mn-ea"/>
              <a:cs typeface="+mn-cs"/>
            </a:rPr>
            <a:t>％となり、類似団体平均と</a:t>
          </a:r>
          <a:r>
            <a:rPr lang="ja-JP" altLang="en-US" sz="1200" b="0" i="0">
              <a:solidFill>
                <a:schemeClr val="dk1"/>
              </a:solidFill>
              <a:latin typeface="+mn-lt"/>
              <a:ea typeface="+mn-ea"/>
              <a:cs typeface="+mn-cs"/>
            </a:rPr>
            <a:t>比較すると０．３ポイント高い数値になって</a:t>
          </a:r>
          <a:r>
            <a:rPr lang="ja-JP" altLang="ja-JP" sz="1200" b="0" i="0">
              <a:solidFill>
                <a:schemeClr val="dk1"/>
              </a:solidFill>
              <a:latin typeface="+mn-lt"/>
              <a:ea typeface="+mn-ea"/>
              <a:cs typeface="+mn-cs"/>
            </a:rPr>
            <a:t>いる。主な減要因としては、</a:t>
          </a:r>
          <a:r>
            <a:rPr lang="ja-JP" altLang="ja-JP" sz="1200">
              <a:solidFill>
                <a:schemeClr val="dk1"/>
              </a:solidFill>
              <a:latin typeface="+mn-lt"/>
              <a:ea typeface="+mn-ea"/>
              <a:cs typeface="+mn-cs"/>
            </a:rPr>
            <a:t>地方債の償還額が</a:t>
          </a:r>
          <a:r>
            <a:rPr lang="ja-JP" altLang="en-US" sz="1200">
              <a:solidFill>
                <a:schemeClr val="dk1"/>
              </a:solidFill>
              <a:latin typeface="+mn-lt"/>
              <a:ea typeface="+mn-ea"/>
              <a:cs typeface="+mn-cs"/>
            </a:rPr>
            <a:t>７</a:t>
          </a:r>
          <a:r>
            <a:rPr lang="ja-JP" altLang="ja-JP" sz="1200">
              <a:solidFill>
                <a:schemeClr val="dk1"/>
              </a:solidFill>
              <a:latin typeface="+mn-lt"/>
              <a:ea typeface="+mn-ea"/>
              <a:cs typeface="+mn-cs"/>
            </a:rPr>
            <a:t>．</a:t>
          </a:r>
          <a:r>
            <a:rPr lang="ja-JP" altLang="en-US" sz="1200">
              <a:solidFill>
                <a:schemeClr val="dk1"/>
              </a:solidFill>
              <a:latin typeface="+mn-lt"/>
              <a:ea typeface="+mn-ea"/>
              <a:cs typeface="+mn-cs"/>
            </a:rPr>
            <a:t>１</a:t>
          </a:r>
          <a:r>
            <a:rPr lang="ja-JP" altLang="ja-JP" sz="1200">
              <a:solidFill>
                <a:schemeClr val="dk1"/>
              </a:solidFill>
              <a:latin typeface="+mn-lt"/>
              <a:ea typeface="+mn-ea"/>
              <a:cs typeface="+mn-cs"/>
            </a:rPr>
            <a:t>ポイントの増となっているが、臨時財政対策債や合併特例債などの償還に対する交付税措置の額も</a:t>
          </a:r>
          <a:r>
            <a:rPr lang="ja-JP" altLang="en-US" sz="1200">
              <a:solidFill>
                <a:schemeClr val="dk1"/>
              </a:solidFill>
              <a:latin typeface="+mn-lt"/>
              <a:ea typeface="+mn-ea"/>
              <a:cs typeface="+mn-cs"/>
            </a:rPr>
            <a:t>７．７％と</a:t>
          </a:r>
          <a:r>
            <a:rPr lang="ja-JP" altLang="ja-JP" sz="1200">
              <a:solidFill>
                <a:schemeClr val="dk1"/>
              </a:solidFill>
              <a:latin typeface="+mn-lt"/>
              <a:ea typeface="+mn-ea"/>
              <a:cs typeface="+mn-cs"/>
            </a:rPr>
            <a:t>大きくなっているため、結果として比率が減少（改善）した</a:t>
          </a:r>
          <a:r>
            <a:rPr lang="ja-JP" altLang="ja-JP" sz="1200" b="0" i="0">
              <a:solidFill>
                <a:schemeClr val="dk1"/>
              </a:solidFill>
              <a:latin typeface="+mn-lt"/>
              <a:ea typeface="+mn-ea"/>
              <a:cs typeface="+mn-cs"/>
            </a:rPr>
            <a:t>。今後</a:t>
          </a:r>
          <a:r>
            <a:rPr lang="ja-JP" altLang="en-US" sz="1200" b="0" i="0">
              <a:solidFill>
                <a:schemeClr val="dk1"/>
              </a:solidFill>
              <a:latin typeface="+mn-lt"/>
              <a:ea typeface="+mn-ea"/>
              <a:cs typeface="+mn-cs"/>
            </a:rPr>
            <a:t>は</a:t>
          </a:r>
          <a:r>
            <a:rPr lang="ja-JP" altLang="ja-JP" sz="1200" b="0" i="0">
              <a:solidFill>
                <a:schemeClr val="dk1"/>
              </a:solidFill>
              <a:latin typeface="+mn-lt"/>
              <a:ea typeface="+mn-ea"/>
              <a:cs typeface="+mn-cs"/>
            </a:rPr>
            <a:t>、合併特例債等の活用とその償還の増によって実質公債費比率の上昇が予想されるが、普通会計を始め公営企業会計等も含め、事業の選択と集中を進め、適正な地方債の発行により、実質公債費比率上昇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40</xdr:row>
      <xdr:rowOff>145097</xdr:rowOff>
    </xdr:to>
    <xdr:cxnSp macro="">
      <xdr:nvCxnSpPr>
        <xdr:cNvPr id="380" name="直線コネクタ 379"/>
        <xdr:cNvCxnSpPr/>
      </xdr:nvCxnSpPr>
      <xdr:spPr>
        <a:xfrm flipV="1">
          <a:off x="16179800" y="697896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145097</xdr:rowOff>
    </xdr:from>
    <xdr:to>
      <xdr:col>23</xdr:col>
      <xdr:colOff>406400</xdr:colOff>
      <xdr:row>41</xdr:row>
      <xdr:rowOff>27940</xdr:rowOff>
    </xdr:to>
    <xdr:cxnSp macro="">
      <xdr:nvCxnSpPr>
        <xdr:cNvPr id="383" name="直線コネクタ 382"/>
        <xdr:cNvCxnSpPr/>
      </xdr:nvCxnSpPr>
      <xdr:spPr>
        <a:xfrm flipV="1">
          <a:off x="15290800" y="700309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82232</xdr:rowOff>
    </xdr:to>
    <xdr:cxnSp macro="">
      <xdr:nvCxnSpPr>
        <xdr:cNvPr id="386" name="直線コネクタ 385"/>
        <xdr:cNvCxnSpPr/>
      </xdr:nvCxnSpPr>
      <xdr:spPr>
        <a:xfrm flipV="1">
          <a:off x="14401800" y="705739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82232</xdr:rowOff>
    </xdr:from>
    <xdr:to>
      <xdr:col>21</xdr:col>
      <xdr:colOff>0</xdr:colOff>
      <xdr:row>41</xdr:row>
      <xdr:rowOff>148590</xdr:rowOff>
    </xdr:to>
    <xdr:cxnSp macro="">
      <xdr:nvCxnSpPr>
        <xdr:cNvPr id="389" name="直線コネクタ 388"/>
        <xdr:cNvCxnSpPr/>
      </xdr:nvCxnSpPr>
      <xdr:spPr>
        <a:xfrm flipV="1">
          <a:off x="13512800" y="711168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9" name="円/楕円 398"/>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400"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94297</xdr:rowOff>
    </xdr:from>
    <xdr:to>
      <xdr:col>23</xdr:col>
      <xdr:colOff>457200</xdr:colOff>
      <xdr:row>41</xdr:row>
      <xdr:rowOff>24447</xdr:rowOff>
    </xdr:to>
    <xdr:sp macro="" textlink="">
      <xdr:nvSpPr>
        <xdr:cNvPr id="401" name="円/楕円 400"/>
        <xdr:cNvSpPr/>
      </xdr:nvSpPr>
      <xdr:spPr>
        <a:xfrm>
          <a:off x="16129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402" name="テキスト ボックス 401"/>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3" name="円/楕円 402"/>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404" name="テキスト ボックス 403"/>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31432</xdr:rowOff>
    </xdr:from>
    <xdr:to>
      <xdr:col>21</xdr:col>
      <xdr:colOff>50800</xdr:colOff>
      <xdr:row>41</xdr:row>
      <xdr:rowOff>133032</xdr:rowOff>
    </xdr:to>
    <xdr:sp macro="" textlink="">
      <xdr:nvSpPr>
        <xdr:cNvPr id="405" name="円/楕円 404"/>
        <xdr:cNvSpPr/>
      </xdr:nvSpPr>
      <xdr:spPr>
        <a:xfrm>
          <a:off x="14351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406" name="テキスト ボックス 405"/>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7" name="円/楕円 406"/>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8" name="テキスト ボックス 407"/>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a:solidFill>
                <a:schemeClr val="dk1"/>
              </a:solidFill>
              <a:latin typeface="+mn-lt"/>
              <a:ea typeface="+mn-ea"/>
              <a:cs typeface="+mn-cs"/>
            </a:rPr>
            <a:t>　</a:t>
          </a:r>
          <a:r>
            <a:rPr lang="ja-JP" altLang="ja-JP" sz="1200" b="0" i="0">
              <a:solidFill>
                <a:schemeClr val="dk1"/>
              </a:solidFill>
              <a:latin typeface="+mn-lt"/>
              <a:ea typeface="+mn-ea"/>
              <a:cs typeface="+mn-cs"/>
            </a:rPr>
            <a:t>将来負担比率は、前年度に比べて１</a:t>
          </a:r>
          <a:r>
            <a:rPr lang="ja-JP" altLang="en-US" sz="1200" b="0" i="0">
              <a:solidFill>
                <a:schemeClr val="dk1"/>
              </a:solidFill>
              <a:latin typeface="+mn-lt"/>
              <a:ea typeface="+mn-ea"/>
              <a:cs typeface="+mn-cs"/>
            </a:rPr>
            <a:t>２</a:t>
          </a:r>
          <a:r>
            <a:rPr lang="ja-JP" altLang="ja-JP" sz="1200" b="0" i="0">
              <a:solidFill>
                <a:schemeClr val="dk1"/>
              </a:solidFill>
              <a:latin typeface="+mn-lt"/>
              <a:ea typeface="+mn-ea"/>
              <a:cs typeface="+mn-cs"/>
            </a:rPr>
            <a:t>．</a:t>
          </a:r>
          <a:r>
            <a:rPr lang="ja-JP" altLang="en-US" sz="1200" b="0" i="0">
              <a:solidFill>
                <a:schemeClr val="dk1"/>
              </a:solidFill>
              <a:latin typeface="+mn-lt"/>
              <a:ea typeface="+mn-ea"/>
              <a:cs typeface="+mn-cs"/>
            </a:rPr>
            <a:t>４</a:t>
          </a:r>
          <a:r>
            <a:rPr lang="ja-JP" altLang="ja-JP" sz="1200" b="0" i="0">
              <a:solidFill>
                <a:schemeClr val="dk1"/>
              </a:solidFill>
              <a:latin typeface="+mn-lt"/>
              <a:ea typeface="+mn-ea"/>
              <a:cs typeface="+mn-cs"/>
            </a:rPr>
            <a:t>ポイント低下している。</a:t>
          </a:r>
          <a:r>
            <a:rPr lang="ja-JP" altLang="ja-JP" sz="1200" b="0" i="0">
              <a:solidFill>
                <a:sysClr val="windowText" lastClr="000000"/>
              </a:solidFill>
              <a:latin typeface="+mn-lt"/>
              <a:ea typeface="+mn-ea"/>
              <a:cs typeface="+mn-cs"/>
            </a:rPr>
            <a:t>算出式の分子のうち充当可能基金の７．</a:t>
          </a:r>
          <a:r>
            <a:rPr lang="ja-JP" altLang="en-US" sz="1200" b="0" i="0">
              <a:solidFill>
                <a:sysClr val="windowText" lastClr="000000"/>
              </a:solidFill>
              <a:latin typeface="+mn-lt"/>
              <a:ea typeface="+mn-ea"/>
              <a:cs typeface="+mn-cs"/>
            </a:rPr>
            <a:t>５</a:t>
          </a:r>
          <a:r>
            <a:rPr lang="ja-JP" altLang="ja-JP" sz="1200" b="0" i="0">
              <a:solidFill>
                <a:sysClr val="windowText" lastClr="000000"/>
              </a:solidFill>
              <a:latin typeface="+mn-lt"/>
              <a:ea typeface="+mn-ea"/>
              <a:cs typeface="+mn-cs"/>
            </a:rPr>
            <a:t>％の増が要因となっており、主に</a:t>
          </a:r>
          <a:r>
            <a:rPr lang="ja-JP" altLang="en-US" sz="1200" b="0" i="0">
              <a:solidFill>
                <a:sysClr val="windowText" lastClr="000000"/>
              </a:solidFill>
              <a:latin typeface="+mn-lt"/>
              <a:ea typeface="+mn-ea"/>
              <a:cs typeface="+mn-cs"/>
            </a:rPr>
            <a:t>減債</a:t>
          </a:r>
          <a:r>
            <a:rPr lang="ja-JP" altLang="ja-JP" sz="1200" b="0" i="0">
              <a:solidFill>
                <a:sysClr val="windowText" lastClr="000000"/>
              </a:solidFill>
              <a:latin typeface="+mn-lt"/>
              <a:ea typeface="+mn-ea"/>
              <a:cs typeface="+mn-cs"/>
            </a:rPr>
            <a:t>基金残高の増によるものである。類似団体平均値と比較して、前年度</a:t>
          </a:r>
          <a:r>
            <a:rPr lang="ja-JP" altLang="en-US" sz="1200" b="0" i="0">
              <a:solidFill>
                <a:sysClr val="windowText" lastClr="000000"/>
              </a:solidFill>
              <a:latin typeface="+mn-lt"/>
              <a:ea typeface="+mn-ea"/>
              <a:cs typeface="+mn-cs"/>
            </a:rPr>
            <a:t>は</a:t>
          </a:r>
          <a:r>
            <a:rPr lang="ja-JP" altLang="ja-JP" sz="1200" b="0" i="0">
              <a:solidFill>
                <a:sysClr val="windowText" lastClr="000000"/>
              </a:solidFill>
              <a:latin typeface="+mn-lt"/>
              <a:ea typeface="+mn-ea"/>
              <a:cs typeface="+mn-cs"/>
            </a:rPr>
            <a:t>０．</a:t>
          </a:r>
          <a:r>
            <a:rPr lang="ja-JP" altLang="en-US" sz="1200" b="0" i="0">
              <a:solidFill>
                <a:sysClr val="windowText" lastClr="000000"/>
              </a:solidFill>
              <a:latin typeface="+mn-lt"/>
              <a:ea typeface="+mn-ea"/>
              <a:cs typeface="+mn-cs"/>
            </a:rPr>
            <a:t>７</a:t>
          </a:r>
          <a:r>
            <a:rPr lang="ja-JP" altLang="ja-JP" sz="1200" b="0" i="0">
              <a:solidFill>
                <a:sysClr val="windowText" lastClr="000000"/>
              </a:solidFill>
              <a:latin typeface="+mn-lt"/>
              <a:ea typeface="+mn-ea"/>
              <a:cs typeface="+mn-cs"/>
            </a:rPr>
            <a:t>％</a:t>
          </a:r>
          <a:r>
            <a:rPr lang="ja-JP" altLang="en-US" sz="1200" b="0" i="0">
              <a:solidFill>
                <a:sysClr val="windowText" lastClr="000000"/>
              </a:solidFill>
              <a:latin typeface="+mn-lt"/>
              <a:ea typeface="+mn-ea"/>
              <a:cs typeface="+mn-cs"/>
            </a:rPr>
            <a:t>下回っていたが、平成２５年度は３</a:t>
          </a:r>
          <a:r>
            <a:rPr lang="ja-JP" altLang="ja-JP" sz="1200" b="0" i="0">
              <a:solidFill>
                <a:sysClr val="windowText" lastClr="000000"/>
              </a:solidFill>
              <a:latin typeface="+mn-lt"/>
              <a:ea typeface="+mn-ea"/>
              <a:cs typeface="+mn-cs"/>
            </a:rPr>
            <a:t>．</a:t>
          </a:r>
          <a:r>
            <a:rPr lang="ja-JP" altLang="en-US" sz="1200" b="0" i="0">
              <a:solidFill>
                <a:sysClr val="windowText" lastClr="000000"/>
              </a:solidFill>
              <a:latin typeface="+mn-lt"/>
              <a:ea typeface="+mn-ea"/>
              <a:cs typeface="+mn-cs"/>
            </a:rPr>
            <a:t>８</a:t>
          </a:r>
          <a:r>
            <a:rPr lang="ja-JP" altLang="ja-JP" sz="1200" b="0" i="0">
              <a:solidFill>
                <a:sysClr val="windowText" lastClr="000000"/>
              </a:solidFill>
              <a:latin typeface="+mn-lt"/>
              <a:ea typeface="+mn-ea"/>
              <a:cs typeface="+mn-cs"/>
            </a:rPr>
            <a:t>％</a:t>
          </a:r>
          <a:r>
            <a:rPr lang="ja-JP" altLang="en-US" sz="1200" b="0" i="0">
              <a:solidFill>
                <a:sysClr val="windowText" lastClr="000000"/>
              </a:solidFill>
              <a:latin typeface="+mn-lt"/>
              <a:ea typeface="+mn-ea"/>
              <a:cs typeface="+mn-cs"/>
            </a:rPr>
            <a:t>上回り良好な数値</a:t>
          </a:r>
          <a:r>
            <a:rPr lang="ja-JP" altLang="ja-JP" sz="1200" b="0" i="0">
              <a:solidFill>
                <a:sysClr val="windowText" lastClr="000000"/>
              </a:solidFill>
              <a:latin typeface="+mn-lt"/>
              <a:ea typeface="+mn-ea"/>
              <a:cs typeface="+mn-cs"/>
            </a:rPr>
            <a:t>と</a:t>
          </a:r>
          <a:r>
            <a:rPr lang="ja-JP" altLang="en-US" sz="1200" b="0" i="0">
              <a:solidFill>
                <a:sysClr val="windowText" lastClr="000000"/>
              </a:solidFill>
              <a:latin typeface="+mn-lt"/>
              <a:ea typeface="+mn-ea"/>
              <a:cs typeface="+mn-cs"/>
            </a:rPr>
            <a:t>な</a:t>
          </a:r>
          <a:r>
            <a:rPr lang="ja-JP" altLang="ja-JP" sz="1200" b="0" i="0">
              <a:solidFill>
                <a:sysClr val="windowText" lastClr="000000"/>
              </a:solidFill>
              <a:latin typeface="+mn-lt"/>
              <a:ea typeface="+mn-ea"/>
              <a:cs typeface="+mn-cs"/>
            </a:rPr>
            <a:t>っている。しかし</a:t>
          </a:r>
          <a:r>
            <a:rPr lang="ja-JP" altLang="en-US" sz="1200" b="0" i="0">
              <a:solidFill>
                <a:sysClr val="windowText" lastClr="000000"/>
              </a:solidFill>
              <a:latin typeface="+mn-lt"/>
              <a:ea typeface="+mn-ea"/>
              <a:cs typeface="+mn-cs"/>
            </a:rPr>
            <a:t>ながら今後</a:t>
          </a:r>
          <a:r>
            <a:rPr lang="ja-JP" altLang="ja-JP" sz="1200" b="0" i="0">
              <a:solidFill>
                <a:sysClr val="windowText" lastClr="000000"/>
              </a:solidFill>
              <a:latin typeface="+mn-lt"/>
              <a:ea typeface="+mn-ea"/>
              <a:cs typeface="+mn-cs"/>
            </a:rPr>
            <a:t>、合併特例債等の地方債現在高の増や、特定目的基金の取り崩しによる充当可能基金現在高の減少が見込まれるため、今後とも将来負担を少しでも軽減するよう、普通会計はもとより、公営企業会計さらには一部事務組合等の事業についても総点検を実施し、財政の健全化を図る。</a:t>
          </a:r>
          <a:endParaRPr kumimoji="1" lang="ja-JP" altLang="en-US" sz="12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109061</xdr:rowOff>
    </xdr:from>
    <xdr:to>
      <xdr:col>24</xdr:col>
      <xdr:colOff>558800</xdr:colOff>
      <xdr:row>17</xdr:row>
      <xdr:rowOff>12414</xdr:rowOff>
    </xdr:to>
    <xdr:cxnSp macro="">
      <xdr:nvCxnSpPr>
        <xdr:cNvPr id="438" name="直線コネクタ 437"/>
        <xdr:cNvCxnSpPr/>
      </xdr:nvCxnSpPr>
      <xdr:spPr>
        <a:xfrm flipV="1">
          <a:off x="16179800" y="2852261"/>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12414</xdr:rowOff>
    </xdr:from>
    <xdr:to>
      <xdr:col>23</xdr:col>
      <xdr:colOff>406400</xdr:colOff>
      <xdr:row>17</xdr:row>
      <xdr:rowOff>73946</xdr:rowOff>
    </xdr:to>
    <xdr:cxnSp macro="">
      <xdr:nvCxnSpPr>
        <xdr:cNvPr id="441" name="直線コネクタ 440"/>
        <xdr:cNvCxnSpPr/>
      </xdr:nvCxnSpPr>
      <xdr:spPr>
        <a:xfrm flipV="1">
          <a:off x="15290800" y="2927064"/>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73946</xdr:rowOff>
    </xdr:from>
    <xdr:to>
      <xdr:col>22</xdr:col>
      <xdr:colOff>203200</xdr:colOff>
      <xdr:row>18</xdr:row>
      <xdr:rowOff>2635</xdr:rowOff>
    </xdr:to>
    <xdr:cxnSp macro="">
      <xdr:nvCxnSpPr>
        <xdr:cNvPr id="444" name="直線コネクタ 443"/>
        <xdr:cNvCxnSpPr/>
      </xdr:nvCxnSpPr>
      <xdr:spPr>
        <a:xfrm flipV="1">
          <a:off x="14401800" y="2988596"/>
          <a:ext cx="889000" cy="1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2635</xdr:rowOff>
    </xdr:from>
    <xdr:to>
      <xdr:col>21</xdr:col>
      <xdr:colOff>0</xdr:colOff>
      <xdr:row>18</xdr:row>
      <xdr:rowOff>123285</xdr:rowOff>
    </xdr:to>
    <xdr:cxnSp macro="">
      <xdr:nvCxnSpPr>
        <xdr:cNvPr id="447" name="直線コネクタ 446"/>
        <xdr:cNvCxnSpPr/>
      </xdr:nvCxnSpPr>
      <xdr:spPr>
        <a:xfrm flipV="1">
          <a:off x="13512800" y="308873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58261</xdr:rowOff>
    </xdr:from>
    <xdr:to>
      <xdr:col>24</xdr:col>
      <xdr:colOff>609600</xdr:colOff>
      <xdr:row>16</xdr:row>
      <xdr:rowOff>159861</xdr:rowOff>
    </xdr:to>
    <xdr:sp macro="" textlink="">
      <xdr:nvSpPr>
        <xdr:cNvPr id="457" name="円/楕円 456"/>
        <xdr:cNvSpPr/>
      </xdr:nvSpPr>
      <xdr:spPr>
        <a:xfrm>
          <a:off x="16967200" y="28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74788</xdr:rowOff>
    </xdr:from>
    <xdr:ext cx="762000" cy="259045"/>
    <xdr:sp macro="" textlink="">
      <xdr:nvSpPr>
        <xdr:cNvPr id="458" name="将来負担の状況該当値テキスト"/>
        <xdr:cNvSpPr txBox="1"/>
      </xdr:nvSpPr>
      <xdr:spPr>
        <a:xfrm>
          <a:off x="17106900" y="264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133064</xdr:rowOff>
    </xdr:from>
    <xdr:to>
      <xdr:col>23</xdr:col>
      <xdr:colOff>457200</xdr:colOff>
      <xdr:row>17</xdr:row>
      <xdr:rowOff>63214</xdr:rowOff>
    </xdr:to>
    <xdr:sp macro="" textlink="">
      <xdr:nvSpPr>
        <xdr:cNvPr id="459" name="円/楕円 458"/>
        <xdr:cNvSpPr/>
      </xdr:nvSpPr>
      <xdr:spPr>
        <a:xfrm>
          <a:off x="16129000" y="28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60" name="テキスト ボックス 459"/>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23146</xdr:rowOff>
    </xdr:from>
    <xdr:to>
      <xdr:col>22</xdr:col>
      <xdr:colOff>254000</xdr:colOff>
      <xdr:row>17</xdr:row>
      <xdr:rowOff>124746</xdr:rowOff>
    </xdr:to>
    <xdr:sp macro="" textlink="">
      <xdr:nvSpPr>
        <xdr:cNvPr id="461" name="円/楕円 460"/>
        <xdr:cNvSpPr/>
      </xdr:nvSpPr>
      <xdr:spPr>
        <a:xfrm>
          <a:off x="15240000" y="293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134923</xdr:rowOff>
    </xdr:from>
    <xdr:ext cx="762000" cy="259045"/>
    <xdr:sp macro="" textlink="">
      <xdr:nvSpPr>
        <xdr:cNvPr id="462" name="テキスト ボックス 461"/>
        <xdr:cNvSpPr txBox="1"/>
      </xdr:nvSpPr>
      <xdr:spPr>
        <a:xfrm>
          <a:off x="14909800" y="27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123285</xdr:rowOff>
    </xdr:from>
    <xdr:to>
      <xdr:col>21</xdr:col>
      <xdr:colOff>50800</xdr:colOff>
      <xdr:row>18</xdr:row>
      <xdr:rowOff>53435</xdr:rowOff>
    </xdr:to>
    <xdr:sp macro="" textlink="">
      <xdr:nvSpPr>
        <xdr:cNvPr id="463" name="円/楕円 462"/>
        <xdr:cNvSpPr/>
      </xdr:nvSpPr>
      <xdr:spPr>
        <a:xfrm>
          <a:off x="14351000" y="30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63612</xdr:rowOff>
    </xdr:from>
    <xdr:ext cx="762000" cy="259045"/>
    <xdr:sp macro="" textlink="">
      <xdr:nvSpPr>
        <xdr:cNvPr id="464" name="テキスト ボックス 463"/>
        <xdr:cNvSpPr txBox="1"/>
      </xdr:nvSpPr>
      <xdr:spPr>
        <a:xfrm>
          <a:off x="14020800" y="28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72485</xdr:rowOff>
    </xdr:from>
    <xdr:to>
      <xdr:col>19</xdr:col>
      <xdr:colOff>533400</xdr:colOff>
      <xdr:row>19</xdr:row>
      <xdr:rowOff>2635</xdr:rowOff>
    </xdr:to>
    <xdr:sp macro="" textlink="">
      <xdr:nvSpPr>
        <xdr:cNvPr id="465" name="円/楕円 464"/>
        <xdr:cNvSpPr/>
      </xdr:nvSpPr>
      <xdr:spPr>
        <a:xfrm>
          <a:off x="13462000" y="31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12812</xdr:rowOff>
    </xdr:from>
    <xdr:ext cx="762000" cy="259045"/>
    <xdr:sp macro="" textlink="">
      <xdr:nvSpPr>
        <xdr:cNvPr id="466" name="テキスト ボックス 465"/>
        <xdr:cNvSpPr txBox="1"/>
      </xdr:nvSpPr>
      <xdr:spPr>
        <a:xfrm>
          <a:off x="13131800" y="292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78,918
78,391
240.27
29,736,858
28,895,615
680,858
18,142,293
29,374,805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b="0" i="0">
              <a:solidFill>
                <a:schemeClr val="dk1"/>
              </a:solidFill>
              <a:latin typeface="+mn-lt"/>
              <a:ea typeface="+mn-ea"/>
              <a:cs typeface="+mn-cs"/>
            </a:rPr>
            <a:t>　類似団体平均値を上回っている要因として、合併により広域消防が市の行政機関となったことが挙げられる。今年度の人口１，０００人当たりの職員数は７．９２人であり、対前年０．０１人増とほぼ横ばいであるが、類似団体平均値７．１７人を０．７５人上回り、その差は０．０９人増と広がった。しかし退職による人員減と若年層の増加により、人件費の経常収支比率は１．２ポイント減となり、類似団体との差が小さくなった。退職者補充のための新規職員の採用抑制や事業の民間委託等の実施など今後も適正な人員管理により人件費の削減に努める。</a:t>
          </a:r>
          <a:endParaRPr lang="ja-JP" altLang="ja-JP" sz="12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111760</xdr:rowOff>
    </xdr:to>
    <xdr:cxnSp macro="">
      <xdr:nvCxnSpPr>
        <xdr:cNvPr id="65" name="直線コネクタ 64"/>
        <xdr:cNvCxnSpPr/>
      </xdr:nvCxnSpPr>
      <xdr:spPr>
        <a:xfrm flipV="1">
          <a:off x="3987800" y="6535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111760</xdr:rowOff>
    </xdr:from>
    <xdr:to>
      <xdr:col>5</xdr:col>
      <xdr:colOff>549275</xdr:colOff>
      <xdr:row>38</xdr:row>
      <xdr:rowOff>149860</xdr:rowOff>
    </xdr:to>
    <xdr:cxnSp macro="">
      <xdr:nvCxnSpPr>
        <xdr:cNvPr id="68" name="直線コネクタ 67"/>
        <xdr:cNvCxnSpPr/>
      </xdr:nvCxnSpPr>
      <xdr:spPr>
        <a:xfrm flipV="1">
          <a:off x="3098800" y="662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38</xdr:row>
      <xdr:rowOff>149860</xdr:rowOff>
    </xdr:to>
    <xdr:cxnSp macro="">
      <xdr:nvCxnSpPr>
        <xdr:cNvPr id="71" name="直線コネクタ 70"/>
        <xdr:cNvCxnSpPr/>
      </xdr:nvCxnSpPr>
      <xdr:spPr>
        <a:xfrm>
          <a:off x="2209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142240</xdr:rowOff>
    </xdr:from>
    <xdr:to>
      <xdr:col>3</xdr:col>
      <xdr:colOff>142875</xdr:colOff>
      <xdr:row>40</xdr:row>
      <xdr:rowOff>66040</xdr:rowOff>
    </xdr:to>
    <xdr:cxnSp macro="">
      <xdr:nvCxnSpPr>
        <xdr:cNvPr id="74" name="直線コネクタ 73"/>
        <xdr:cNvCxnSpPr/>
      </xdr:nvCxnSpPr>
      <xdr:spPr>
        <a:xfrm flipV="1">
          <a:off x="1320800" y="66573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4" name="円/楕円 83"/>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5"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60960</xdr:rowOff>
    </xdr:from>
    <xdr:to>
      <xdr:col>5</xdr:col>
      <xdr:colOff>600075</xdr:colOff>
      <xdr:row>38</xdr:row>
      <xdr:rowOff>162560</xdr:rowOff>
    </xdr:to>
    <xdr:sp macro="" textlink="">
      <xdr:nvSpPr>
        <xdr:cNvPr id="86" name="円/楕円 85"/>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147337</xdr:rowOff>
    </xdr:from>
    <xdr:ext cx="736600" cy="259045"/>
    <xdr:sp macro="" textlink="">
      <xdr:nvSpPr>
        <xdr:cNvPr id="87" name="テキスト ボックス 86"/>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8" name="円/楕円 87"/>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9" name="テキスト ボックス 88"/>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91440</xdr:rowOff>
    </xdr:from>
    <xdr:to>
      <xdr:col>3</xdr:col>
      <xdr:colOff>193675</xdr:colOff>
      <xdr:row>39</xdr:row>
      <xdr:rowOff>21590</xdr:rowOff>
    </xdr:to>
    <xdr:sp macro="" textlink="">
      <xdr:nvSpPr>
        <xdr:cNvPr id="90" name="円/楕円 89"/>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6367</xdr:rowOff>
    </xdr:from>
    <xdr:ext cx="762000" cy="259045"/>
    <xdr:sp macro="" textlink="">
      <xdr:nvSpPr>
        <xdr:cNvPr id="91" name="テキスト ボックス 90"/>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xdr:rowOff>
    </xdr:from>
    <xdr:to>
      <xdr:col>1</xdr:col>
      <xdr:colOff>676275</xdr:colOff>
      <xdr:row>40</xdr:row>
      <xdr:rowOff>116840</xdr:rowOff>
    </xdr:to>
    <xdr:sp macro="" textlink="">
      <xdr:nvSpPr>
        <xdr:cNvPr id="92" name="円/楕円 91"/>
        <xdr:cNvSpPr/>
      </xdr:nvSpPr>
      <xdr:spPr>
        <a:xfrm>
          <a:off x="1270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101617</xdr:rowOff>
    </xdr:from>
    <xdr:ext cx="762000" cy="259045"/>
    <xdr:sp macro="" textlink="">
      <xdr:nvSpPr>
        <xdr:cNvPr id="93" name="テキスト ボックス 92"/>
        <xdr:cNvSpPr txBox="1"/>
      </xdr:nvSpPr>
      <xdr:spPr>
        <a:xfrm>
          <a:off x="939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latin typeface="+mn-lt"/>
              <a:ea typeface="+mn-ea"/>
              <a:cs typeface="+mn-cs"/>
            </a:rPr>
            <a:t>　類似団体平均値と同値であった平成２３年度を境に類似団体平均より大きくなり、平成２５年度は０．８ポイント上回っている。</a:t>
          </a:r>
          <a:endParaRPr lang="en-US" altLang="ja-JP" sz="1200" b="0" i="0">
            <a:solidFill>
              <a:schemeClr val="dk1"/>
            </a:solidFill>
            <a:latin typeface="+mn-lt"/>
            <a:ea typeface="+mn-ea"/>
            <a:cs typeface="+mn-cs"/>
          </a:endParaRPr>
        </a:p>
        <a:p>
          <a:pPr algn="l" rtl="1"/>
          <a:r>
            <a:rPr lang="ja-JP" altLang="ja-JP" sz="1200" b="0" i="0">
              <a:solidFill>
                <a:schemeClr val="dk1"/>
              </a:solidFill>
              <a:latin typeface="+mn-lt"/>
              <a:ea typeface="+mn-ea"/>
              <a:cs typeface="+mn-cs"/>
            </a:rPr>
            <a:t>　給食センターの調理業務委託料の皆増などにより対前年０．８ポイント増となった。</a:t>
          </a:r>
          <a:endParaRPr lang="ja-JP" altLang="ja-JP" sz="1200">
            <a:solidFill>
              <a:schemeClr val="dk1"/>
            </a:solidFill>
            <a:latin typeface="+mn-lt"/>
            <a:ea typeface="+mn-ea"/>
            <a:cs typeface="+mn-cs"/>
          </a:endParaRPr>
        </a:p>
        <a:p>
          <a:pPr algn="l" rtl="1"/>
          <a:r>
            <a:rPr lang="ja-JP" altLang="ja-JP" sz="1200" b="0" i="0">
              <a:solidFill>
                <a:schemeClr val="dk1"/>
              </a:solidFill>
              <a:latin typeface="+mn-lt"/>
              <a:ea typeface="+mn-ea"/>
              <a:cs typeface="+mn-cs"/>
            </a:rPr>
            <a:t>　専門性の高い業務の委託や、既存の業務の外部委託等による委託料の増や施設の老朽化に伴う管理運営費の増など、今後物件費の増加が予想されるが、長期的な視点から必要性等を検証し、物件費の</a:t>
          </a:r>
          <a:r>
            <a:rPr lang="ja-JP" altLang="en-US" sz="1200" b="0" i="0">
              <a:solidFill>
                <a:schemeClr val="dk1"/>
              </a:solidFill>
              <a:latin typeface="+mn-lt"/>
              <a:ea typeface="+mn-ea"/>
              <a:cs typeface="+mn-cs"/>
            </a:rPr>
            <a:t>抑制</a:t>
          </a:r>
          <a:r>
            <a:rPr lang="ja-JP" altLang="ja-JP" sz="1200" b="0" i="0">
              <a:solidFill>
                <a:schemeClr val="dk1"/>
              </a:solidFill>
              <a:latin typeface="+mn-lt"/>
              <a:ea typeface="+mn-ea"/>
              <a:cs typeface="+mn-cs"/>
            </a:rPr>
            <a:t>に努める。</a:t>
          </a:r>
          <a:endParaRPr lang="ja-JP" altLang="ja-JP" sz="1200"/>
        </a:p>
        <a:p>
          <a:pPr algn="l" rtl="1"/>
          <a:endParaRPr lang="ja-JP" altLang="ja-JP" sz="1200" b="0" i="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17</xdr:row>
      <xdr:rowOff>46990</xdr:rowOff>
    </xdr:to>
    <xdr:cxnSp macro="">
      <xdr:nvCxnSpPr>
        <xdr:cNvPr id="126" name="直線コネクタ 125"/>
        <xdr:cNvCxnSpPr/>
      </xdr:nvCxnSpPr>
      <xdr:spPr>
        <a:xfrm>
          <a:off x="15671800" y="2900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157480</xdr:rowOff>
    </xdr:to>
    <xdr:cxnSp macro="">
      <xdr:nvCxnSpPr>
        <xdr:cNvPr id="129" name="直線コネクタ 128"/>
        <xdr:cNvCxnSpPr/>
      </xdr:nvCxnSpPr>
      <xdr:spPr>
        <a:xfrm>
          <a:off x="14782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104140</xdr:rowOff>
    </xdr:to>
    <xdr:cxnSp macro="">
      <xdr:nvCxnSpPr>
        <xdr:cNvPr id="132" name="直線コネクタ 131"/>
        <xdr:cNvCxnSpPr/>
      </xdr:nvCxnSpPr>
      <xdr:spPr>
        <a:xfrm>
          <a:off x="13893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88900</xdr:rowOff>
    </xdr:to>
    <xdr:cxnSp macro="">
      <xdr:nvCxnSpPr>
        <xdr:cNvPr id="135" name="直線コネクタ 134"/>
        <xdr:cNvCxnSpPr/>
      </xdr:nvCxnSpPr>
      <xdr:spPr>
        <a:xfrm flipV="1">
          <a:off x="13004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5" name="円/楕円 144"/>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6"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47" name="円/楕円 146"/>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48" name="テキスト ボックス 147"/>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9" name="円/楕円 148"/>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50" name="テキスト ボックス 149"/>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1" name="円/楕円 150"/>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2" name="テキスト ボックス 151"/>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3" name="円/楕円 152"/>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4" name="テキスト ボックス 153"/>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b="0" i="0">
              <a:solidFill>
                <a:schemeClr val="dk1"/>
              </a:solidFill>
              <a:latin typeface="+mn-lt"/>
              <a:ea typeface="+mn-ea"/>
              <a:cs typeface="+mn-cs"/>
            </a:rPr>
            <a:t>　類似団体平均値と同水準で推移してきたものが、平成２２年度からは平均値よりも下回っている。生活保護費や障害者自立支援給付費の伸び等により経常一般財源の負担も増となることから、扶助費に係る経常収支比率は今後上昇が見込まれる。単独扶助事業の見直しや、扶助対象者の資格審査の適正化等に</a:t>
          </a:r>
          <a:r>
            <a:rPr lang="ja-JP" altLang="en-US" sz="1200" b="0" i="0">
              <a:solidFill>
                <a:schemeClr val="dk1"/>
              </a:solidFill>
              <a:latin typeface="+mn-lt"/>
              <a:ea typeface="+mn-ea"/>
              <a:cs typeface="+mn-cs"/>
            </a:rPr>
            <a:t>より扶助費の抑制に</a:t>
          </a:r>
          <a:r>
            <a:rPr lang="ja-JP" altLang="ja-JP" sz="1200" b="0" i="0">
              <a:solidFill>
                <a:schemeClr val="dk1"/>
              </a:solidFill>
              <a:latin typeface="+mn-lt"/>
              <a:ea typeface="+mn-ea"/>
              <a:cs typeface="+mn-cs"/>
            </a:rPr>
            <a:t>努める。</a:t>
          </a:r>
          <a:endParaRPr lang="ja-JP" altLang="ja-JP" sz="1200"/>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154432</xdr:rowOff>
    </xdr:to>
    <xdr:cxnSp macro="">
      <xdr:nvCxnSpPr>
        <xdr:cNvPr id="185" name="直線コネクタ 184"/>
        <xdr:cNvCxnSpPr/>
      </xdr:nvCxnSpPr>
      <xdr:spPr>
        <a:xfrm flipV="1">
          <a:off x="3987800" y="93853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99568</xdr:rowOff>
    </xdr:from>
    <xdr:to>
      <xdr:col>5</xdr:col>
      <xdr:colOff>549275</xdr:colOff>
      <xdr:row>54</xdr:row>
      <xdr:rowOff>154432</xdr:rowOff>
    </xdr:to>
    <xdr:cxnSp macro="">
      <xdr:nvCxnSpPr>
        <xdr:cNvPr id="188" name="直線コネクタ 187"/>
        <xdr:cNvCxnSpPr/>
      </xdr:nvCxnSpPr>
      <xdr:spPr>
        <a:xfrm>
          <a:off x="3098800" y="9357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99568</xdr:rowOff>
    </xdr:from>
    <xdr:to>
      <xdr:col>4</xdr:col>
      <xdr:colOff>346075</xdr:colOff>
      <xdr:row>54</xdr:row>
      <xdr:rowOff>108712</xdr:rowOff>
    </xdr:to>
    <xdr:cxnSp macro="">
      <xdr:nvCxnSpPr>
        <xdr:cNvPr id="191" name="直線コネクタ 190"/>
        <xdr:cNvCxnSpPr/>
      </xdr:nvCxnSpPr>
      <xdr:spPr>
        <a:xfrm flipV="1">
          <a:off x="2209800" y="9357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108712</xdr:rowOff>
    </xdr:from>
    <xdr:to>
      <xdr:col>3</xdr:col>
      <xdr:colOff>142875</xdr:colOff>
      <xdr:row>55</xdr:row>
      <xdr:rowOff>10414</xdr:rowOff>
    </xdr:to>
    <xdr:cxnSp macro="">
      <xdr:nvCxnSpPr>
        <xdr:cNvPr id="194" name="直線コネクタ 193"/>
        <xdr:cNvCxnSpPr/>
      </xdr:nvCxnSpPr>
      <xdr:spPr>
        <a:xfrm flipV="1">
          <a:off x="1320800" y="93670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4" name="円/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103632</xdr:rowOff>
    </xdr:from>
    <xdr:to>
      <xdr:col>5</xdr:col>
      <xdr:colOff>600075</xdr:colOff>
      <xdr:row>55</xdr:row>
      <xdr:rowOff>33782</xdr:rowOff>
    </xdr:to>
    <xdr:sp macro="" textlink="">
      <xdr:nvSpPr>
        <xdr:cNvPr id="206" name="円/楕円 205"/>
        <xdr:cNvSpPr/>
      </xdr:nvSpPr>
      <xdr:spPr>
        <a:xfrm>
          <a:off x="3937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43959</xdr:rowOff>
    </xdr:from>
    <xdr:ext cx="736600" cy="259045"/>
    <xdr:sp macro="" textlink="">
      <xdr:nvSpPr>
        <xdr:cNvPr id="207" name="テキスト ボックス 206"/>
        <xdr:cNvSpPr txBox="1"/>
      </xdr:nvSpPr>
      <xdr:spPr>
        <a:xfrm>
          <a:off x="3606800" y="91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48768</xdr:rowOff>
    </xdr:from>
    <xdr:to>
      <xdr:col>4</xdr:col>
      <xdr:colOff>396875</xdr:colOff>
      <xdr:row>54</xdr:row>
      <xdr:rowOff>150368</xdr:rowOff>
    </xdr:to>
    <xdr:sp macro="" textlink="">
      <xdr:nvSpPr>
        <xdr:cNvPr id="208" name="円/楕円 207"/>
        <xdr:cNvSpPr/>
      </xdr:nvSpPr>
      <xdr:spPr>
        <a:xfrm>
          <a:off x="3048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160545</xdr:rowOff>
    </xdr:from>
    <xdr:ext cx="762000" cy="259045"/>
    <xdr:sp macro="" textlink="">
      <xdr:nvSpPr>
        <xdr:cNvPr id="209" name="テキスト ボックス 208"/>
        <xdr:cNvSpPr txBox="1"/>
      </xdr:nvSpPr>
      <xdr:spPr>
        <a:xfrm>
          <a:off x="2717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57912</xdr:rowOff>
    </xdr:from>
    <xdr:to>
      <xdr:col>3</xdr:col>
      <xdr:colOff>193675</xdr:colOff>
      <xdr:row>54</xdr:row>
      <xdr:rowOff>159512</xdr:rowOff>
    </xdr:to>
    <xdr:sp macro="" textlink="">
      <xdr:nvSpPr>
        <xdr:cNvPr id="210" name="円/楕円 209"/>
        <xdr:cNvSpPr/>
      </xdr:nvSpPr>
      <xdr:spPr>
        <a:xfrm>
          <a:off x="2159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169689</xdr:rowOff>
    </xdr:from>
    <xdr:ext cx="762000" cy="259045"/>
    <xdr:sp macro="" textlink="">
      <xdr:nvSpPr>
        <xdr:cNvPr id="211" name="テキスト ボックス 210"/>
        <xdr:cNvSpPr txBox="1"/>
      </xdr:nvSpPr>
      <xdr:spPr>
        <a:xfrm>
          <a:off x="1828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131064</xdr:rowOff>
    </xdr:from>
    <xdr:to>
      <xdr:col>1</xdr:col>
      <xdr:colOff>676275</xdr:colOff>
      <xdr:row>55</xdr:row>
      <xdr:rowOff>61214</xdr:rowOff>
    </xdr:to>
    <xdr:sp macro="" textlink="">
      <xdr:nvSpPr>
        <xdr:cNvPr id="212" name="円/楕円 211"/>
        <xdr:cNvSpPr/>
      </xdr:nvSpPr>
      <xdr:spPr>
        <a:xfrm>
          <a:off x="1270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45991</xdr:rowOff>
    </xdr:from>
    <xdr:ext cx="762000" cy="259045"/>
    <xdr:sp macro="" textlink="">
      <xdr:nvSpPr>
        <xdr:cNvPr id="213" name="テキスト ボックス 212"/>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latin typeface="+mn-lt"/>
              <a:ea typeface="+mn-ea"/>
              <a:cs typeface="+mn-cs"/>
            </a:rPr>
            <a:t>　昨年度より１．３ポイントの増の１６．３％となっているが、これは投資・出資金・貸付金はほぼ横ばいであったのに対して、維持補修費の０．６ポイント増とその他の大部分を占める特別会計への繰出金が０．８ポイント増であったことによる。特に介護保険特別会計繰出金の介護給付費分が増となった。</a:t>
          </a:r>
          <a:endParaRPr lang="en-US" altLang="ja-JP" sz="1200" b="0" i="0">
            <a:solidFill>
              <a:schemeClr val="dk1"/>
            </a:solidFill>
            <a:latin typeface="+mn-lt"/>
            <a:ea typeface="+mn-ea"/>
            <a:cs typeface="+mn-cs"/>
          </a:endParaRPr>
        </a:p>
        <a:p>
          <a:pPr algn="l" rtl="1"/>
          <a:r>
            <a:rPr lang="ja-JP" altLang="ja-JP" sz="1200" b="0" i="0">
              <a:solidFill>
                <a:schemeClr val="dk1"/>
              </a:solidFill>
              <a:latin typeface="+mn-lt"/>
              <a:ea typeface="+mn-ea"/>
              <a:cs typeface="+mn-cs"/>
            </a:rPr>
            <a:t>　繰出金については、下水道施設の老朽化に伴う維持管理費が今後増大していくことが見込まれるため、施設管理の適正化に努める。</a:t>
          </a:r>
          <a:endParaRPr lang="ja-JP" altLang="ja-JP" sz="1200">
            <a:solidFill>
              <a:schemeClr val="dk1"/>
            </a:solidFill>
            <a:latin typeface="+mn-lt"/>
            <a:ea typeface="+mn-ea"/>
            <a:cs typeface="+mn-cs"/>
          </a:endParaRPr>
        </a:p>
        <a:p>
          <a:pPr algn="l" rtl="1"/>
          <a:endParaRPr lang="ja-JP" altLang="ja-JP" sz="12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168910</xdr:rowOff>
    </xdr:to>
    <xdr:cxnSp macro="">
      <xdr:nvCxnSpPr>
        <xdr:cNvPr id="246" name="直線コネクタ 245"/>
        <xdr:cNvCxnSpPr/>
      </xdr:nvCxnSpPr>
      <xdr:spPr>
        <a:xfrm>
          <a:off x="15671800" y="9842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69850</xdr:rowOff>
    </xdr:to>
    <xdr:cxnSp macro="">
      <xdr:nvCxnSpPr>
        <xdr:cNvPr id="249" name="直線コネクタ 248"/>
        <xdr:cNvCxnSpPr/>
      </xdr:nvCxnSpPr>
      <xdr:spPr>
        <a:xfrm>
          <a:off x="14782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165100</xdr:rowOff>
    </xdr:to>
    <xdr:cxnSp macro="">
      <xdr:nvCxnSpPr>
        <xdr:cNvPr id="252" name="直線コネクタ 251"/>
        <xdr:cNvCxnSpPr/>
      </xdr:nvCxnSpPr>
      <xdr:spPr>
        <a:xfrm>
          <a:off x="13893800" y="9644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58420</xdr:rowOff>
    </xdr:to>
    <xdr:cxnSp macro="">
      <xdr:nvCxnSpPr>
        <xdr:cNvPr id="255" name="直線コネクタ 254"/>
        <xdr:cNvCxnSpPr/>
      </xdr:nvCxnSpPr>
      <xdr:spPr>
        <a:xfrm flipV="1">
          <a:off x="13004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5" name="円/楕円 264"/>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66"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7" name="円/楕円 266"/>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8" name="テキスト ボックス 26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69" name="円/楕円 268"/>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0" name="テキスト ボックス 269"/>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1" name="円/楕円 270"/>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2" name="テキスト ボックス 271"/>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3" name="円/楕円 272"/>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4" name="テキスト ボックス 27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latin typeface="+mn-lt"/>
              <a:ea typeface="+mn-ea"/>
              <a:cs typeface="+mn-cs"/>
            </a:rPr>
            <a:t>　類似団体平均値を下回っている要因として、広域消防を合併により市の行政機関としたことが挙げられる。</a:t>
          </a:r>
          <a:endParaRPr lang="en-US" altLang="ja-JP" sz="1300" b="0" i="0">
            <a:solidFill>
              <a:schemeClr val="dk1"/>
            </a:solidFill>
            <a:latin typeface="+mn-lt"/>
            <a:ea typeface="+mn-ea"/>
            <a:cs typeface="+mn-cs"/>
          </a:endParaRPr>
        </a:p>
        <a:p>
          <a:pPr algn="l" rtl="1" eaLnBrk="1" fontAlgn="auto" latinLnBrk="0" hangingPunct="1"/>
          <a:r>
            <a:rPr lang="ja-JP" altLang="ja-JP" sz="1300" b="0" i="0">
              <a:solidFill>
                <a:schemeClr val="dk1"/>
              </a:solidFill>
              <a:latin typeface="+mn-lt"/>
              <a:ea typeface="+mn-ea"/>
              <a:cs typeface="+mn-cs"/>
            </a:rPr>
            <a:t>　平成２５年度は、上水道高料金対策補助金の減により０．７ポイントの減となった。</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　今後も補助金の見直しを行うなど適正な水準で推移するよう努める。</a:t>
          </a:r>
          <a:endParaRPr kumimoji="1" lang="ja-JP" altLang="ja-JP" sz="1300">
            <a:solidFill>
              <a:schemeClr val="dk1"/>
            </a:solidFill>
            <a:latin typeface="+mn-lt"/>
            <a:ea typeface="+mn-ea"/>
            <a:cs typeface="+mn-cs"/>
          </a:endParaRPr>
        </a:p>
        <a:p>
          <a:pPr algn="l" rtl="1" eaLnBrk="1" fontAlgn="auto" latinLnBrk="0" hangingPunct="1"/>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42418</xdr:rowOff>
    </xdr:to>
    <xdr:cxnSp macro="">
      <xdr:nvCxnSpPr>
        <xdr:cNvPr id="304" name="直線コネクタ 303"/>
        <xdr:cNvCxnSpPr/>
      </xdr:nvCxnSpPr>
      <xdr:spPr>
        <a:xfrm flipV="1">
          <a:off x="15671800" y="60111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42418</xdr:rowOff>
    </xdr:to>
    <xdr:cxnSp macro="">
      <xdr:nvCxnSpPr>
        <xdr:cNvPr id="307" name="直線コネクタ 306"/>
        <xdr:cNvCxnSpPr/>
      </xdr:nvCxnSpPr>
      <xdr:spPr>
        <a:xfrm>
          <a:off x="14782800" y="6011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51562</xdr:rowOff>
    </xdr:to>
    <xdr:cxnSp macro="">
      <xdr:nvCxnSpPr>
        <xdr:cNvPr id="310" name="直線コネクタ 309"/>
        <xdr:cNvCxnSpPr/>
      </xdr:nvCxnSpPr>
      <xdr:spPr>
        <a:xfrm flipV="1">
          <a:off x="13893800" y="60111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74422</xdr:rowOff>
    </xdr:to>
    <xdr:cxnSp macro="">
      <xdr:nvCxnSpPr>
        <xdr:cNvPr id="313" name="直線コネクタ 312"/>
        <xdr:cNvCxnSpPr/>
      </xdr:nvCxnSpPr>
      <xdr:spPr>
        <a:xfrm flipV="1">
          <a:off x="13004800" y="6052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23" name="円/楕円 322"/>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24"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163068</xdr:rowOff>
    </xdr:from>
    <xdr:to>
      <xdr:col>22</xdr:col>
      <xdr:colOff>615950</xdr:colOff>
      <xdr:row>35</xdr:row>
      <xdr:rowOff>93218</xdr:rowOff>
    </xdr:to>
    <xdr:sp macro="" textlink="">
      <xdr:nvSpPr>
        <xdr:cNvPr id="325" name="円/楕円 324"/>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103395</xdr:rowOff>
    </xdr:from>
    <xdr:ext cx="736600" cy="259045"/>
    <xdr:sp macro="" textlink="">
      <xdr:nvSpPr>
        <xdr:cNvPr id="326" name="テキスト ボックス 325"/>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27" name="円/楕円 326"/>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28" name="テキスト ボックス 327"/>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29" name="円/楕円 328"/>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30" name="テキスト ボックス 329"/>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31" name="円/楕円 330"/>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32" name="テキスト ボックス 331"/>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b="0" i="0">
              <a:solidFill>
                <a:schemeClr val="dk1"/>
              </a:solidFill>
              <a:latin typeface="+mn-lt"/>
              <a:ea typeface="+mn-ea"/>
              <a:cs typeface="+mn-cs"/>
            </a:rPr>
            <a:t>　合併以前の旧３市町において地方債の発行を抑えてきたため、類似団体平均値と比べて低い水準で推移してきたが、今年度は２．１ポイント差となり年々類似団体平均値との差が小さくなっている。</a:t>
          </a:r>
          <a:endParaRPr lang="en-US" altLang="ja-JP" sz="1200" b="0" i="0">
            <a:solidFill>
              <a:schemeClr val="dk1"/>
            </a:solidFill>
            <a:latin typeface="+mn-lt"/>
            <a:ea typeface="+mn-ea"/>
            <a:cs typeface="+mn-cs"/>
          </a:endParaRPr>
        </a:p>
        <a:p>
          <a:pPr algn="l" rtl="1" eaLnBrk="1" fontAlgn="auto" latinLnBrk="0" hangingPunct="1"/>
          <a:r>
            <a:rPr lang="ja-JP" altLang="ja-JP" sz="1200" b="0" i="0" baseline="0">
              <a:solidFill>
                <a:schemeClr val="dk1"/>
              </a:solidFill>
              <a:latin typeface="+mn-lt"/>
              <a:ea typeface="+mn-ea"/>
              <a:cs typeface="+mn-cs"/>
            </a:rPr>
            <a:t>　</a:t>
          </a:r>
          <a:r>
            <a:rPr lang="ja-JP" altLang="ja-JP" sz="1200" b="0" i="0">
              <a:solidFill>
                <a:schemeClr val="dk1"/>
              </a:solidFill>
              <a:latin typeface="+mn-lt"/>
              <a:ea typeface="+mn-ea"/>
              <a:cs typeface="+mn-cs"/>
            </a:rPr>
            <a:t>平成２５年度は、合併特例債元利償還の増などにより０．９ポイントの増となっている。今後も臨時財政対策債や合併特例債の発行如何によっては、公債費に係る経常収支比率の上昇が予想される</a:t>
          </a:r>
          <a:r>
            <a:rPr lang="ja-JP" altLang="en-US" sz="1200" b="0" i="0">
              <a:solidFill>
                <a:schemeClr val="dk1"/>
              </a:solidFill>
              <a:latin typeface="+mn-lt"/>
              <a:ea typeface="+mn-ea"/>
              <a:cs typeface="+mn-cs"/>
            </a:rPr>
            <a:t>ため</a:t>
          </a:r>
          <a:r>
            <a:rPr lang="ja-JP" altLang="ja-JP" sz="1200" b="0" i="0">
              <a:solidFill>
                <a:schemeClr val="dk1"/>
              </a:solidFill>
              <a:latin typeface="+mn-lt"/>
              <a:ea typeface="+mn-ea"/>
              <a:cs typeface="+mn-cs"/>
            </a:rPr>
            <a:t>、適正な市債の発行により、毎年度の元利償還金の抑制に努める。</a:t>
          </a:r>
          <a:endParaRPr lang="ja-JP" altLang="ja-JP" sz="1200">
            <a:solidFill>
              <a:schemeClr val="dk1"/>
            </a:solidFill>
            <a:latin typeface="+mn-lt"/>
            <a:ea typeface="+mn-ea"/>
            <a:cs typeface="+mn-cs"/>
          </a:endParaRPr>
        </a:p>
        <a:p>
          <a:pPr algn="l" rtl="1" eaLnBrk="1" fontAlgn="auto" latinLnBrk="0" hangingPunct="1"/>
          <a:endParaRPr lang="ja-JP" altLang="ja-JP" sz="12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92711</xdr:rowOff>
    </xdr:to>
    <xdr:cxnSp macro="">
      <xdr:nvCxnSpPr>
        <xdr:cNvPr id="362" name="直線コネクタ 361"/>
        <xdr:cNvCxnSpPr/>
      </xdr:nvCxnSpPr>
      <xdr:spPr>
        <a:xfrm>
          <a:off x="3987800" y="132532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77</xdr:row>
      <xdr:rowOff>51563</xdr:rowOff>
    </xdr:to>
    <xdr:cxnSp macro="">
      <xdr:nvCxnSpPr>
        <xdr:cNvPr id="365" name="直線コネクタ 364"/>
        <xdr:cNvCxnSpPr/>
      </xdr:nvCxnSpPr>
      <xdr:spPr>
        <a:xfrm>
          <a:off x="3098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42418</xdr:rowOff>
    </xdr:to>
    <xdr:cxnSp macro="">
      <xdr:nvCxnSpPr>
        <xdr:cNvPr id="368" name="直線コネクタ 367"/>
        <xdr:cNvCxnSpPr/>
      </xdr:nvCxnSpPr>
      <xdr:spPr>
        <a:xfrm>
          <a:off x="2209800" y="132166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60706</xdr:rowOff>
    </xdr:to>
    <xdr:cxnSp macro="">
      <xdr:nvCxnSpPr>
        <xdr:cNvPr id="371" name="直線コネクタ 370"/>
        <xdr:cNvCxnSpPr/>
      </xdr:nvCxnSpPr>
      <xdr:spPr>
        <a:xfrm flipV="1">
          <a:off x="1320800" y="132166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1" name="円/楕円 380"/>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58438</xdr:rowOff>
    </xdr:from>
    <xdr:ext cx="762000" cy="259045"/>
    <xdr:sp macro="" textlink="">
      <xdr:nvSpPr>
        <xdr:cNvPr id="382"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3" name="円/楕円 382"/>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4" name="テキスト ボックス 383"/>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85" name="円/楕円 384"/>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86" name="テキスト ボックス 385"/>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87" name="円/楕円 386"/>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88" name="テキスト ボックス 387"/>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89" name="円/楕円 388"/>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0" name="テキスト ボックス 389"/>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300" b="0" i="0">
              <a:solidFill>
                <a:schemeClr val="dk1"/>
              </a:solidFill>
              <a:latin typeface="+mn-lt"/>
              <a:ea typeface="+mn-ea"/>
              <a:cs typeface="+mn-cs"/>
            </a:rPr>
            <a:t>　公債費以外では、平成２１年度まで類似団体平均を上回っていたが、平成２２年度以降は下回っており、今年度は類似団体平均より０．７ポイント下回る７１．３％となった。人件費は減少したものの、物件費や繰出金が増加したため、前年とほぼ同じ比率となった。今後も全体的な経常経費の抑制に努める。</a:t>
          </a:r>
          <a:endParaRPr lang="ja-JP" altLang="ja-JP" sz="1300">
            <a:solidFill>
              <a:schemeClr val="dk1"/>
            </a:solidFill>
            <a:latin typeface="+mn-lt"/>
            <a:ea typeface="+mn-ea"/>
            <a:cs typeface="+mn-cs"/>
          </a:endParaRPr>
        </a:p>
        <a:p>
          <a:pPr algn="l" rtl="1" eaLnBrk="1" fontAlgn="auto" latinLnBrk="0" hangingPunct="1"/>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119380</xdr:rowOff>
    </xdr:from>
    <xdr:to>
      <xdr:col>24</xdr:col>
      <xdr:colOff>31750</xdr:colOff>
      <xdr:row>77</xdr:row>
      <xdr:rowOff>123189</xdr:rowOff>
    </xdr:to>
    <xdr:cxnSp macro="">
      <xdr:nvCxnSpPr>
        <xdr:cNvPr id="423" name="直線コネクタ 422"/>
        <xdr:cNvCxnSpPr/>
      </xdr:nvCxnSpPr>
      <xdr:spPr>
        <a:xfrm flipV="1">
          <a:off x="15671800" y="13321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123189</xdr:rowOff>
    </xdr:to>
    <xdr:cxnSp macro="">
      <xdr:nvCxnSpPr>
        <xdr:cNvPr id="426" name="直線コネクタ 425"/>
        <xdr:cNvCxnSpPr/>
      </xdr:nvCxnSpPr>
      <xdr:spPr>
        <a:xfrm>
          <a:off x="14782800" y="132295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27939</xdr:rowOff>
    </xdr:to>
    <xdr:cxnSp macro="">
      <xdr:nvCxnSpPr>
        <xdr:cNvPr id="429" name="直線コネクタ 428"/>
        <xdr:cNvCxnSpPr/>
      </xdr:nvCxnSpPr>
      <xdr:spPr>
        <a:xfrm>
          <a:off x="13893800" y="13176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78</xdr:row>
      <xdr:rowOff>12700</xdr:rowOff>
    </xdr:to>
    <xdr:cxnSp macro="">
      <xdr:nvCxnSpPr>
        <xdr:cNvPr id="432" name="直線コネクタ 431"/>
        <xdr:cNvCxnSpPr/>
      </xdr:nvCxnSpPr>
      <xdr:spPr>
        <a:xfrm flipV="1">
          <a:off x="13004800" y="13176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42" name="円/楕円 441"/>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85107</xdr:rowOff>
    </xdr:from>
    <xdr:ext cx="762000" cy="259045"/>
    <xdr:sp macro="" textlink="">
      <xdr:nvSpPr>
        <xdr:cNvPr id="443" name="公債費以外該当値テキスト"/>
        <xdr:cNvSpPr txBox="1"/>
      </xdr:nvSpPr>
      <xdr:spPr>
        <a:xfrm>
          <a:off x="165989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72389</xdr:rowOff>
    </xdr:from>
    <xdr:to>
      <xdr:col>22</xdr:col>
      <xdr:colOff>615950</xdr:colOff>
      <xdr:row>78</xdr:row>
      <xdr:rowOff>2539</xdr:rowOff>
    </xdr:to>
    <xdr:sp macro="" textlink="">
      <xdr:nvSpPr>
        <xdr:cNvPr id="444" name="円/楕円 443"/>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12716</xdr:rowOff>
    </xdr:from>
    <xdr:ext cx="736600" cy="259045"/>
    <xdr:sp macro="" textlink="">
      <xdr:nvSpPr>
        <xdr:cNvPr id="445" name="テキスト ボックス 444"/>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46" name="円/楕円 445"/>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47" name="テキスト ボックス 446"/>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48" name="円/楕円 447"/>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35577</xdr:rowOff>
    </xdr:from>
    <xdr:ext cx="762000" cy="259045"/>
    <xdr:sp macro="" textlink="">
      <xdr:nvSpPr>
        <xdr:cNvPr id="449" name="テキスト ボックス 448"/>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0" name="円/楕円 449"/>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1" name="テキスト ボックス 450"/>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茨城県笠間市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2927</xdr:rowOff>
    </xdr:from>
    <xdr:to>
      <xdr:col>4</xdr:col>
      <xdr:colOff>1117600</xdr:colOff>
      <xdr:row>17</xdr:row>
      <xdr:rowOff>29978</xdr:rowOff>
    </xdr:to>
    <xdr:cxnSp macro="">
      <xdr:nvCxnSpPr>
        <xdr:cNvPr id="50" name="直線コネクタ 49"/>
        <xdr:cNvCxnSpPr/>
      </xdr:nvCxnSpPr>
      <xdr:spPr bwMode="auto">
        <a:xfrm>
          <a:off x="5003800" y="2965202"/>
          <a:ext cx="647700" cy="2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142183</xdr:rowOff>
    </xdr:from>
    <xdr:to>
      <xdr:col>4</xdr:col>
      <xdr:colOff>469900</xdr:colOff>
      <xdr:row>17</xdr:row>
      <xdr:rowOff>2927</xdr:rowOff>
    </xdr:to>
    <xdr:cxnSp macro="">
      <xdr:nvCxnSpPr>
        <xdr:cNvPr id="53" name="直線コネクタ 52"/>
        <xdr:cNvCxnSpPr/>
      </xdr:nvCxnSpPr>
      <xdr:spPr bwMode="auto">
        <a:xfrm>
          <a:off x="4305300" y="2933008"/>
          <a:ext cx="698500" cy="3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127343</xdr:rowOff>
    </xdr:from>
    <xdr:to>
      <xdr:col>3</xdr:col>
      <xdr:colOff>904875</xdr:colOff>
      <xdr:row>16</xdr:row>
      <xdr:rowOff>142183</xdr:rowOff>
    </xdr:to>
    <xdr:cxnSp macro="">
      <xdr:nvCxnSpPr>
        <xdr:cNvPr id="56" name="直線コネクタ 55"/>
        <xdr:cNvCxnSpPr/>
      </xdr:nvCxnSpPr>
      <xdr:spPr bwMode="auto">
        <a:xfrm>
          <a:off x="3606800" y="2918168"/>
          <a:ext cx="698500" cy="14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97339</xdr:rowOff>
    </xdr:from>
    <xdr:to>
      <xdr:col>3</xdr:col>
      <xdr:colOff>206375</xdr:colOff>
      <xdr:row>16</xdr:row>
      <xdr:rowOff>127343</xdr:rowOff>
    </xdr:to>
    <xdr:cxnSp macro="">
      <xdr:nvCxnSpPr>
        <xdr:cNvPr id="59" name="直線コネクタ 58"/>
        <xdr:cNvCxnSpPr/>
      </xdr:nvCxnSpPr>
      <xdr:spPr bwMode="auto">
        <a:xfrm>
          <a:off x="2908300" y="2888164"/>
          <a:ext cx="698500" cy="30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150628</xdr:rowOff>
    </xdr:from>
    <xdr:to>
      <xdr:col>5</xdr:col>
      <xdr:colOff>34925</xdr:colOff>
      <xdr:row>17</xdr:row>
      <xdr:rowOff>80778</xdr:rowOff>
    </xdr:to>
    <xdr:sp macro="" textlink="">
      <xdr:nvSpPr>
        <xdr:cNvPr id="69" name="円/楕円 68"/>
        <xdr:cNvSpPr/>
      </xdr:nvSpPr>
      <xdr:spPr bwMode="auto">
        <a:xfrm>
          <a:off x="5600700" y="294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122705</xdr:rowOff>
    </xdr:from>
    <xdr:ext cx="762000" cy="259045"/>
    <xdr:sp macro="" textlink="">
      <xdr:nvSpPr>
        <xdr:cNvPr id="70" name="人口1人当たり決算額の推移該当値テキスト130"/>
        <xdr:cNvSpPr txBox="1"/>
      </xdr:nvSpPr>
      <xdr:spPr>
        <a:xfrm>
          <a:off x="5740400" y="291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123577</xdr:rowOff>
    </xdr:from>
    <xdr:to>
      <xdr:col>4</xdr:col>
      <xdr:colOff>520700</xdr:colOff>
      <xdr:row>17</xdr:row>
      <xdr:rowOff>53727</xdr:rowOff>
    </xdr:to>
    <xdr:sp macro="" textlink="">
      <xdr:nvSpPr>
        <xdr:cNvPr id="71" name="円/楕円 70"/>
        <xdr:cNvSpPr/>
      </xdr:nvSpPr>
      <xdr:spPr bwMode="auto">
        <a:xfrm>
          <a:off x="4953000" y="2914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38504</xdr:rowOff>
    </xdr:from>
    <xdr:ext cx="736600" cy="259045"/>
    <xdr:sp macro="" textlink="">
      <xdr:nvSpPr>
        <xdr:cNvPr id="72" name="テキスト ボックス 71"/>
        <xdr:cNvSpPr txBox="1"/>
      </xdr:nvSpPr>
      <xdr:spPr>
        <a:xfrm>
          <a:off x="4622800" y="300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91383</xdr:rowOff>
    </xdr:from>
    <xdr:to>
      <xdr:col>3</xdr:col>
      <xdr:colOff>955675</xdr:colOff>
      <xdr:row>17</xdr:row>
      <xdr:rowOff>21533</xdr:rowOff>
    </xdr:to>
    <xdr:sp macro="" textlink="">
      <xdr:nvSpPr>
        <xdr:cNvPr id="73" name="円/楕円 72"/>
        <xdr:cNvSpPr/>
      </xdr:nvSpPr>
      <xdr:spPr bwMode="auto">
        <a:xfrm>
          <a:off x="4254500" y="288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6310</xdr:rowOff>
    </xdr:from>
    <xdr:ext cx="762000" cy="259045"/>
    <xdr:sp macro="" textlink="">
      <xdr:nvSpPr>
        <xdr:cNvPr id="74" name="テキスト ボックス 73"/>
        <xdr:cNvSpPr txBox="1"/>
      </xdr:nvSpPr>
      <xdr:spPr>
        <a:xfrm>
          <a:off x="3924300" y="296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72,703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76543</xdr:rowOff>
    </xdr:from>
    <xdr:to>
      <xdr:col>3</xdr:col>
      <xdr:colOff>257175</xdr:colOff>
      <xdr:row>17</xdr:row>
      <xdr:rowOff>6693</xdr:rowOff>
    </xdr:to>
    <xdr:sp macro="" textlink="">
      <xdr:nvSpPr>
        <xdr:cNvPr id="75" name="円/楕円 74"/>
        <xdr:cNvSpPr/>
      </xdr:nvSpPr>
      <xdr:spPr bwMode="auto">
        <a:xfrm>
          <a:off x="3556000" y="286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162920</xdr:rowOff>
    </xdr:from>
    <xdr:ext cx="762000" cy="259045"/>
    <xdr:sp macro="" textlink="">
      <xdr:nvSpPr>
        <xdr:cNvPr id="76" name="テキスト ボックス 75"/>
        <xdr:cNvSpPr txBox="1"/>
      </xdr:nvSpPr>
      <xdr:spPr>
        <a:xfrm>
          <a:off x="3225800" y="295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73,482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46539</xdr:rowOff>
    </xdr:from>
    <xdr:to>
      <xdr:col>2</xdr:col>
      <xdr:colOff>692150</xdr:colOff>
      <xdr:row>16</xdr:row>
      <xdr:rowOff>148139</xdr:rowOff>
    </xdr:to>
    <xdr:sp macro="" textlink="">
      <xdr:nvSpPr>
        <xdr:cNvPr id="77" name="円/楕円 76"/>
        <xdr:cNvSpPr/>
      </xdr:nvSpPr>
      <xdr:spPr bwMode="auto">
        <a:xfrm>
          <a:off x="2857500" y="283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132916</xdr:rowOff>
    </xdr:from>
    <xdr:ext cx="762000" cy="259045"/>
    <xdr:sp macro="" textlink="">
      <xdr:nvSpPr>
        <xdr:cNvPr id="78" name="テキスト ボックス 77"/>
        <xdr:cNvSpPr txBox="1"/>
      </xdr:nvSpPr>
      <xdr:spPr>
        <a:xfrm>
          <a:off x="2527300" y="292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71839</xdr:rowOff>
    </xdr:from>
    <xdr:to>
      <xdr:col>4</xdr:col>
      <xdr:colOff>1117600</xdr:colOff>
      <xdr:row>36</xdr:row>
      <xdr:rowOff>96276</xdr:rowOff>
    </xdr:to>
    <xdr:cxnSp macro="">
      <xdr:nvCxnSpPr>
        <xdr:cNvPr id="110" name="直線コネクタ 109"/>
        <xdr:cNvCxnSpPr/>
      </xdr:nvCxnSpPr>
      <xdr:spPr bwMode="auto">
        <a:xfrm>
          <a:off x="5003800" y="7025089"/>
          <a:ext cx="647700" cy="2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81054</xdr:rowOff>
    </xdr:from>
    <xdr:ext cx="762000" cy="259045"/>
    <xdr:sp macro="" textlink="">
      <xdr:nvSpPr>
        <xdr:cNvPr id="111" name="人口1人当たり決算額の推移平均値テキスト445"/>
        <xdr:cNvSpPr txBox="1"/>
      </xdr:nvSpPr>
      <xdr:spPr>
        <a:xfrm>
          <a:off x="5740400" y="7034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56545</xdr:rowOff>
    </xdr:from>
    <xdr:to>
      <xdr:col>4</xdr:col>
      <xdr:colOff>469900</xdr:colOff>
      <xdr:row>36</xdr:row>
      <xdr:rowOff>71839</xdr:rowOff>
    </xdr:to>
    <xdr:cxnSp macro="">
      <xdr:nvCxnSpPr>
        <xdr:cNvPr id="113" name="直線コネクタ 112"/>
        <xdr:cNvCxnSpPr/>
      </xdr:nvCxnSpPr>
      <xdr:spPr bwMode="auto">
        <a:xfrm>
          <a:off x="4305300" y="7009795"/>
          <a:ext cx="698500" cy="15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30028</xdr:rowOff>
    </xdr:from>
    <xdr:to>
      <xdr:col>3</xdr:col>
      <xdr:colOff>904875</xdr:colOff>
      <xdr:row>36</xdr:row>
      <xdr:rowOff>56545</xdr:rowOff>
    </xdr:to>
    <xdr:cxnSp macro="">
      <xdr:nvCxnSpPr>
        <xdr:cNvPr id="116" name="直線コネクタ 115"/>
        <xdr:cNvCxnSpPr/>
      </xdr:nvCxnSpPr>
      <xdr:spPr bwMode="auto">
        <a:xfrm>
          <a:off x="3606800" y="6983278"/>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308142</xdr:rowOff>
    </xdr:from>
    <xdr:to>
      <xdr:col>3</xdr:col>
      <xdr:colOff>206375</xdr:colOff>
      <xdr:row>36</xdr:row>
      <xdr:rowOff>30028</xdr:rowOff>
    </xdr:to>
    <xdr:cxnSp macro="">
      <xdr:nvCxnSpPr>
        <xdr:cNvPr id="119" name="直線コネクタ 118"/>
        <xdr:cNvCxnSpPr/>
      </xdr:nvCxnSpPr>
      <xdr:spPr bwMode="auto">
        <a:xfrm>
          <a:off x="2908300" y="6918492"/>
          <a:ext cx="698500" cy="6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45476</xdr:rowOff>
    </xdr:from>
    <xdr:to>
      <xdr:col>5</xdr:col>
      <xdr:colOff>34925</xdr:colOff>
      <xdr:row>36</xdr:row>
      <xdr:rowOff>147076</xdr:rowOff>
    </xdr:to>
    <xdr:sp macro="" textlink="">
      <xdr:nvSpPr>
        <xdr:cNvPr id="129" name="円/楕円 128"/>
        <xdr:cNvSpPr/>
      </xdr:nvSpPr>
      <xdr:spPr bwMode="auto">
        <a:xfrm>
          <a:off x="5600700" y="699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233453</xdr:rowOff>
    </xdr:from>
    <xdr:ext cx="762000" cy="259045"/>
    <xdr:sp macro="" textlink="">
      <xdr:nvSpPr>
        <xdr:cNvPr id="130" name="人口1人当たり決算額の推移該当値テキスト445"/>
        <xdr:cNvSpPr txBox="1"/>
      </xdr:nvSpPr>
      <xdr:spPr>
        <a:xfrm>
          <a:off x="5740400" y="684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21039</xdr:rowOff>
    </xdr:from>
    <xdr:to>
      <xdr:col>4</xdr:col>
      <xdr:colOff>520700</xdr:colOff>
      <xdr:row>36</xdr:row>
      <xdr:rowOff>122639</xdr:rowOff>
    </xdr:to>
    <xdr:sp macro="" textlink="">
      <xdr:nvSpPr>
        <xdr:cNvPr id="131" name="円/楕円 130"/>
        <xdr:cNvSpPr/>
      </xdr:nvSpPr>
      <xdr:spPr bwMode="auto">
        <a:xfrm>
          <a:off x="4953000" y="697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132816</xdr:rowOff>
    </xdr:from>
    <xdr:ext cx="736600" cy="259045"/>
    <xdr:sp macro="" textlink="">
      <xdr:nvSpPr>
        <xdr:cNvPr id="132" name="テキスト ボックス 131"/>
        <xdr:cNvSpPr txBox="1"/>
      </xdr:nvSpPr>
      <xdr:spPr>
        <a:xfrm>
          <a:off x="4622800" y="6743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5745</xdr:rowOff>
    </xdr:from>
    <xdr:to>
      <xdr:col>3</xdr:col>
      <xdr:colOff>955675</xdr:colOff>
      <xdr:row>36</xdr:row>
      <xdr:rowOff>107345</xdr:rowOff>
    </xdr:to>
    <xdr:sp macro="" textlink="">
      <xdr:nvSpPr>
        <xdr:cNvPr id="133" name="円/楕円 132"/>
        <xdr:cNvSpPr/>
      </xdr:nvSpPr>
      <xdr:spPr bwMode="auto">
        <a:xfrm>
          <a:off x="4254500" y="695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92122</xdr:rowOff>
    </xdr:from>
    <xdr:ext cx="762000" cy="259045"/>
    <xdr:sp macro="" textlink="">
      <xdr:nvSpPr>
        <xdr:cNvPr id="134" name="テキスト ボックス 133"/>
        <xdr:cNvSpPr txBox="1"/>
      </xdr:nvSpPr>
      <xdr:spPr>
        <a:xfrm>
          <a:off x="3924300" y="704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322128</xdr:rowOff>
    </xdr:from>
    <xdr:to>
      <xdr:col>3</xdr:col>
      <xdr:colOff>257175</xdr:colOff>
      <xdr:row>36</xdr:row>
      <xdr:rowOff>80828</xdr:rowOff>
    </xdr:to>
    <xdr:sp macro="" textlink="">
      <xdr:nvSpPr>
        <xdr:cNvPr id="135" name="円/楕円 134"/>
        <xdr:cNvSpPr/>
      </xdr:nvSpPr>
      <xdr:spPr bwMode="auto">
        <a:xfrm>
          <a:off x="3556000" y="693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65605</xdr:rowOff>
    </xdr:from>
    <xdr:ext cx="762000" cy="259045"/>
    <xdr:sp macro="" textlink="">
      <xdr:nvSpPr>
        <xdr:cNvPr id="136" name="テキスト ボックス 135"/>
        <xdr:cNvSpPr txBox="1"/>
      </xdr:nvSpPr>
      <xdr:spPr>
        <a:xfrm>
          <a:off x="3225800" y="701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257342</xdr:rowOff>
    </xdr:from>
    <xdr:to>
      <xdr:col>2</xdr:col>
      <xdr:colOff>692150</xdr:colOff>
      <xdr:row>36</xdr:row>
      <xdr:rowOff>16042</xdr:rowOff>
    </xdr:to>
    <xdr:sp macro="" textlink="">
      <xdr:nvSpPr>
        <xdr:cNvPr id="137" name="円/楕円 136"/>
        <xdr:cNvSpPr/>
      </xdr:nvSpPr>
      <xdr:spPr bwMode="auto">
        <a:xfrm>
          <a:off x="2857500" y="6867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819</xdr:rowOff>
    </xdr:from>
    <xdr:ext cx="762000" cy="259045"/>
    <xdr:sp macro="" textlink="">
      <xdr:nvSpPr>
        <xdr:cNvPr id="138" name="テキスト ボックス 137"/>
        <xdr:cNvSpPr txBox="1"/>
      </xdr:nvSpPr>
      <xdr:spPr>
        <a:xfrm>
          <a:off x="2527300" y="69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　財政調整基金残高は平成</a:t>
          </a:r>
          <a:r>
            <a:rPr lang="ja-JP" altLang="en-US" sz="1300" b="0" i="0">
              <a:solidFill>
                <a:schemeClr val="dk1"/>
              </a:solidFill>
              <a:latin typeface="+mn-lt"/>
              <a:ea typeface="+mn-ea"/>
              <a:cs typeface="+mn-cs"/>
            </a:rPr>
            <a:t>２１</a:t>
          </a:r>
          <a:r>
            <a:rPr lang="ja-JP" altLang="ja-JP" sz="1300" b="0" i="0">
              <a:solidFill>
                <a:schemeClr val="dk1"/>
              </a:solidFill>
              <a:latin typeface="+mn-lt"/>
              <a:ea typeface="+mn-ea"/>
              <a:cs typeface="+mn-cs"/>
            </a:rPr>
            <a:t>年度までは</a:t>
          </a:r>
          <a:r>
            <a:rPr lang="ja-JP" altLang="en-US" sz="1300" b="0" i="0">
              <a:solidFill>
                <a:schemeClr val="dk1"/>
              </a:solidFill>
              <a:latin typeface="+mn-lt"/>
              <a:ea typeface="+mn-ea"/>
              <a:cs typeface="+mn-cs"/>
            </a:rPr>
            <a:t>１２</a:t>
          </a:r>
          <a:r>
            <a:rPr lang="ja-JP" altLang="ja-JP" sz="1300" b="0" i="0">
              <a:solidFill>
                <a:schemeClr val="dk1"/>
              </a:solidFill>
              <a:latin typeface="+mn-lt"/>
              <a:ea typeface="+mn-ea"/>
              <a:cs typeface="+mn-cs"/>
            </a:rPr>
            <a:t>％台で推移していたが、</a:t>
          </a:r>
          <a:r>
            <a:rPr lang="ja-JP" altLang="en-US" sz="1300" b="0" i="0">
              <a:solidFill>
                <a:schemeClr val="dk1"/>
              </a:solidFill>
              <a:latin typeface="+mn-lt"/>
              <a:ea typeface="+mn-ea"/>
              <a:cs typeface="+mn-cs"/>
            </a:rPr>
            <a:t>行財政改革による経費の節減や定員管理による人件費の減額</a:t>
          </a:r>
          <a:r>
            <a:rPr lang="ja-JP" altLang="ja-JP" sz="1300" b="0" i="0">
              <a:solidFill>
                <a:schemeClr val="dk1"/>
              </a:solidFill>
              <a:latin typeface="+mn-lt"/>
              <a:ea typeface="+mn-ea"/>
              <a:cs typeface="+mn-cs"/>
            </a:rPr>
            <a:t>等によ</a:t>
          </a:r>
          <a:r>
            <a:rPr lang="ja-JP" altLang="en-US" sz="1300" b="0" i="0">
              <a:solidFill>
                <a:schemeClr val="dk1"/>
              </a:solidFill>
              <a:latin typeface="+mn-lt"/>
              <a:ea typeface="+mn-ea"/>
              <a:cs typeface="+mn-cs"/>
            </a:rPr>
            <a:t>り</a:t>
          </a:r>
          <a:r>
            <a:rPr lang="ja-JP" altLang="ja-JP" sz="1300" b="0" i="0">
              <a:solidFill>
                <a:schemeClr val="dk1"/>
              </a:solidFill>
              <a:latin typeface="+mn-lt"/>
              <a:ea typeface="+mn-ea"/>
              <a:cs typeface="+mn-cs"/>
            </a:rPr>
            <a:t>積み増し、</a:t>
          </a:r>
          <a:r>
            <a:rPr lang="ja-JP" altLang="en-US" sz="1300" b="0" i="0">
              <a:solidFill>
                <a:schemeClr val="dk1"/>
              </a:solidFill>
              <a:latin typeface="+mn-lt"/>
              <a:ea typeface="+mn-ea"/>
              <a:cs typeface="+mn-cs"/>
            </a:rPr>
            <a:t>３９</a:t>
          </a:r>
          <a:r>
            <a:rPr lang="ja-JP" altLang="ja-JP" sz="1300" b="0" i="0">
              <a:solidFill>
                <a:schemeClr val="dk1"/>
              </a:solidFill>
              <a:latin typeface="+mn-lt"/>
              <a:ea typeface="+mn-ea"/>
              <a:cs typeface="+mn-cs"/>
            </a:rPr>
            <a:t>％台に増加している</a:t>
          </a:r>
          <a:r>
            <a:rPr lang="ja-JP" altLang="en-US" sz="1300" b="0" i="0">
              <a:solidFill>
                <a:schemeClr val="dk1"/>
              </a:solidFill>
              <a:latin typeface="+mn-lt"/>
              <a:ea typeface="+mn-ea"/>
              <a:cs typeface="+mn-cs"/>
            </a:rPr>
            <a:t>。</a:t>
          </a:r>
          <a:r>
            <a:rPr lang="ja-JP" altLang="ja-JP" sz="1300" b="0" i="0">
              <a:solidFill>
                <a:schemeClr val="dk1"/>
              </a:solidFill>
              <a:latin typeface="+mn-lt"/>
              <a:ea typeface="+mn-ea"/>
              <a:cs typeface="+mn-cs"/>
            </a:rPr>
            <a:t>実質収支については、</a:t>
          </a:r>
          <a:r>
            <a:rPr lang="ja-JP" altLang="en-US" sz="1300" b="0" i="0">
              <a:solidFill>
                <a:schemeClr val="dk1"/>
              </a:solidFill>
              <a:latin typeface="+mn-lt"/>
              <a:ea typeface="+mn-ea"/>
              <a:cs typeface="+mn-cs"/>
            </a:rPr>
            <a:t>２</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３</a:t>
          </a:r>
          <a:r>
            <a:rPr lang="ja-JP" altLang="ja-JP" sz="1300" b="0" i="0">
              <a:solidFill>
                <a:schemeClr val="dk1"/>
              </a:solidFill>
              <a:latin typeface="+mn-lt"/>
              <a:ea typeface="+mn-ea"/>
              <a:cs typeface="+mn-cs"/>
            </a:rPr>
            <a:t>％台とほぼ同水準で推移している。実質単年度収支は、平成</a:t>
          </a:r>
          <a:r>
            <a:rPr lang="ja-JP" altLang="en-US" sz="1300" b="0" i="0">
              <a:solidFill>
                <a:schemeClr val="dk1"/>
              </a:solidFill>
              <a:latin typeface="+mn-lt"/>
              <a:ea typeface="+mn-ea"/>
              <a:cs typeface="+mn-cs"/>
            </a:rPr>
            <a:t>２２・２３</a:t>
          </a:r>
          <a:r>
            <a:rPr lang="ja-JP" altLang="ja-JP" sz="1300" b="0" i="0">
              <a:solidFill>
                <a:schemeClr val="dk1"/>
              </a:solidFill>
              <a:latin typeface="+mn-lt"/>
              <a:ea typeface="+mn-ea"/>
              <a:cs typeface="+mn-cs"/>
            </a:rPr>
            <a:t>年度</a:t>
          </a:r>
          <a:r>
            <a:rPr lang="ja-JP" altLang="en-US" sz="1300" b="0" i="0">
              <a:solidFill>
                <a:schemeClr val="dk1"/>
              </a:solidFill>
              <a:latin typeface="+mn-lt"/>
              <a:ea typeface="+mn-ea"/>
              <a:cs typeface="+mn-cs"/>
            </a:rPr>
            <a:t>は</a:t>
          </a:r>
          <a:r>
            <a:rPr lang="ja-JP" altLang="ja-JP" sz="1300" b="0" i="0">
              <a:solidFill>
                <a:schemeClr val="dk1"/>
              </a:solidFill>
              <a:latin typeface="+mn-lt"/>
              <a:ea typeface="+mn-ea"/>
              <a:cs typeface="+mn-cs"/>
            </a:rPr>
            <a:t>財政調整基金積み立て等により大きく上昇した。平成</a:t>
          </a:r>
          <a:r>
            <a:rPr lang="ja-JP" altLang="en-US" sz="1300" b="0" i="0">
              <a:solidFill>
                <a:schemeClr val="dk1"/>
              </a:solidFill>
              <a:latin typeface="+mn-lt"/>
              <a:ea typeface="+mn-ea"/>
              <a:cs typeface="+mn-cs"/>
            </a:rPr>
            <a:t>２５</a:t>
          </a:r>
          <a:r>
            <a:rPr lang="ja-JP" altLang="ja-JP" sz="1300" b="0" i="0">
              <a:solidFill>
                <a:schemeClr val="dk1"/>
              </a:solidFill>
              <a:latin typeface="+mn-lt"/>
              <a:ea typeface="+mn-ea"/>
              <a:cs typeface="+mn-cs"/>
            </a:rPr>
            <a:t>年度は、</a:t>
          </a:r>
          <a:r>
            <a:rPr lang="ja-JP" altLang="en-US" sz="1300" b="0" i="0">
              <a:solidFill>
                <a:schemeClr val="dk1"/>
              </a:solidFill>
              <a:latin typeface="+mn-lt"/>
              <a:ea typeface="+mn-ea"/>
              <a:cs typeface="+mn-cs"/>
            </a:rPr>
            <a:t>３．５６ポイントで前年度と比較すると分子である実質収支額の増や分母である普通交付税の減</a:t>
          </a:r>
          <a:r>
            <a:rPr lang="ja-JP" altLang="ja-JP" sz="1300" b="0" i="0">
              <a:solidFill>
                <a:schemeClr val="dk1"/>
              </a:solidFill>
              <a:latin typeface="+mn-lt"/>
              <a:ea typeface="+mn-ea"/>
              <a:cs typeface="+mn-cs"/>
            </a:rPr>
            <a:t>に伴い、</a:t>
          </a:r>
          <a:r>
            <a:rPr lang="ja-JP" altLang="en-US" sz="1300" b="0" i="0">
              <a:solidFill>
                <a:schemeClr val="dk1"/>
              </a:solidFill>
              <a:latin typeface="+mn-lt"/>
              <a:ea typeface="+mn-ea"/>
              <a:cs typeface="+mn-cs"/>
            </a:rPr>
            <a:t>０．３３</a:t>
          </a:r>
          <a:r>
            <a:rPr lang="ja-JP" altLang="ja-JP" sz="1300" b="0" i="0">
              <a:solidFill>
                <a:schemeClr val="dk1"/>
              </a:solidFill>
              <a:latin typeface="+mn-lt"/>
              <a:ea typeface="+mn-ea"/>
              <a:cs typeface="+mn-cs"/>
            </a:rPr>
            <a:t>ポイント減となっている。今後も実質収支がマイナスとならないよう、財政健全化の推進を図る。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　全会計の合計では毎年黒字を維持している。平成</a:t>
          </a:r>
          <a:r>
            <a:rPr lang="ja-JP" altLang="en-US" sz="1300" b="0" i="0">
              <a:solidFill>
                <a:schemeClr val="dk1"/>
              </a:solidFill>
              <a:latin typeface="+mn-lt"/>
              <a:ea typeface="+mn-ea"/>
              <a:cs typeface="+mn-cs"/>
            </a:rPr>
            <a:t>２２</a:t>
          </a:r>
          <a:r>
            <a:rPr lang="ja-JP" altLang="ja-JP" sz="1300" b="0" i="0">
              <a:solidFill>
                <a:schemeClr val="dk1"/>
              </a:solidFill>
              <a:latin typeface="+mn-lt"/>
              <a:ea typeface="+mn-ea"/>
              <a:cs typeface="+mn-cs"/>
            </a:rPr>
            <a:t>年度は国民健康保険特別会計において、医療給付費等の増や経済情勢の悪化による保険税収入の落ち込み等により、約</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億円の赤字となったが、平成</a:t>
          </a:r>
          <a:r>
            <a:rPr lang="ja-JP" altLang="en-US" sz="1300" b="0" i="0">
              <a:solidFill>
                <a:schemeClr val="dk1"/>
              </a:solidFill>
              <a:latin typeface="+mn-lt"/>
              <a:ea typeface="+mn-ea"/>
              <a:cs typeface="+mn-cs"/>
            </a:rPr>
            <a:t>２３</a:t>
          </a:r>
          <a:r>
            <a:rPr lang="ja-JP" altLang="ja-JP" sz="1300" b="0" i="0">
              <a:solidFill>
                <a:schemeClr val="dk1"/>
              </a:solidFill>
              <a:latin typeface="+mn-lt"/>
              <a:ea typeface="+mn-ea"/>
              <a:cs typeface="+mn-cs"/>
            </a:rPr>
            <a:t>年度からは、国庫支出金等の増及び医療給付費等の伸びが抑えられたことで黒字となっている。</a:t>
          </a:r>
          <a:endParaRPr lang="ja-JP" altLang="ja-JP" sz="1300">
            <a:solidFill>
              <a:schemeClr val="dk1"/>
            </a:solidFill>
            <a:latin typeface="+mn-lt"/>
            <a:ea typeface="+mn-ea"/>
            <a:cs typeface="+mn-cs"/>
          </a:endParaRPr>
        </a:p>
        <a:p>
          <a:pPr algn="l" rtl="1"/>
          <a:r>
            <a:rPr lang="ja-JP" altLang="ja-JP" sz="1300" b="0" i="0">
              <a:solidFill>
                <a:schemeClr val="dk1"/>
              </a:solidFill>
              <a:latin typeface="+mn-lt"/>
              <a:ea typeface="+mn-ea"/>
              <a:cs typeface="+mn-cs"/>
            </a:rPr>
            <a:t>　一般会計においては、平成２１年度から平均２～３％台の黒字を維持している。</a:t>
          </a:r>
          <a:r>
            <a:rPr lang="ja-JP" altLang="en-US" sz="1300" b="0" i="0">
              <a:solidFill>
                <a:schemeClr val="dk1"/>
              </a:solidFill>
              <a:latin typeface="+mn-lt"/>
              <a:ea typeface="+mn-ea"/>
              <a:cs typeface="+mn-cs"/>
            </a:rPr>
            <a:t>平成２５年度は</a:t>
          </a:r>
          <a:r>
            <a:rPr lang="ja-JP" altLang="ja-JP" sz="1300" b="0" i="0">
              <a:solidFill>
                <a:schemeClr val="dk1"/>
              </a:solidFill>
              <a:latin typeface="+mn-lt"/>
              <a:ea typeface="+mn-ea"/>
              <a:cs typeface="+mn-cs"/>
            </a:rPr>
            <a:t>前年度と比較して</a:t>
          </a:r>
          <a:r>
            <a:rPr lang="ja-JP" altLang="en-US" sz="1300" b="0" i="0">
              <a:solidFill>
                <a:schemeClr val="dk1"/>
              </a:solidFill>
              <a:latin typeface="+mn-lt"/>
              <a:ea typeface="+mn-ea"/>
              <a:cs typeface="+mn-cs"/>
            </a:rPr>
            <a:t>１．２４</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増で、</a:t>
          </a:r>
          <a:r>
            <a:rPr lang="ja-JP" altLang="ja-JP" sz="1300" b="0" i="0">
              <a:solidFill>
                <a:schemeClr val="dk1"/>
              </a:solidFill>
              <a:latin typeface="+mn-lt"/>
              <a:ea typeface="+mn-ea"/>
              <a:cs typeface="+mn-cs"/>
            </a:rPr>
            <a:t>地方税の</a:t>
          </a:r>
          <a:r>
            <a:rPr lang="ja-JP" altLang="en-US" sz="1300" b="0" i="0">
              <a:solidFill>
                <a:schemeClr val="dk1"/>
              </a:solidFill>
              <a:latin typeface="+mn-lt"/>
              <a:ea typeface="+mn-ea"/>
              <a:cs typeface="+mn-cs"/>
            </a:rPr>
            <a:t>増が主な要因である。</a:t>
          </a:r>
          <a:r>
            <a:rPr lang="ja-JP" altLang="ja-JP" sz="1300" b="0" i="0">
              <a:solidFill>
                <a:schemeClr val="dk1"/>
              </a:solidFill>
              <a:latin typeface="+mn-lt"/>
              <a:ea typeface="+mn-ea"/>
              <a:cs typeface="+mn-cs"/>
            </a:rPr>
            <a:t>　</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　また、平成</a:t>
          </a:r>
          <a:r>
            <a:rPr lang="ja-JP" altLang="en-US" sz="1300" b="0" i="0">
              <a:solidFill>
                <a:schemeClr val="dk1"/>
              </a:solidFill>
              <a:latin typeface="+mn-lt"/>
              <a:ea typeface="+mn-ea"/>
              <a:cs typeface="+mn-cs"/>
            </a:rPr>
            <a:t>２５</a:t>
          </a:r>
          <a:r>
            <a:rPr lang="ja-JP" altLang="ja-JP" sz="1300" b="0" i="0">
              <a:solidFill>
                <a:schemeClr val="dk1"/>
              </a:solidFill>
              <a:latin typeface="+mn-lt"/>
              <a:ea typeface="+mn-ea"/>
              <a:cs typeface="+mn-cs"/>
            </a:rPr>
            <a:t>年度は</a:t>
          </a:r>
          <a:r>
            <a:rPr lang="ja-JP" altLang="en-US" sz="1300" b="0" i="0">
              <a:solidFill>
                <a:schemeClr val="dk1"/>
              </a:solidFill>
              <a:latin typeface="+mn-lt"/>
              <a:ea typeface="+mn-ea"/>
              <a:cs typeface="+mn-cs"/>
            </a:rPr>
            <a:t>前</a:t>
          </a:r>
          <a:r>
            <a:rPr lang="ja-JP" altLang="ja-JP" sz="1300" b="0" i="0">
              <a:solidFill>
                <a:schemeClr val="dk1"/>
              </a:solidFill>
              <a:latin typeface="+mn-lt"/>
              <a:ea typeface="+mn-ea"/>
              <a:cs typeface="+mn-cs"/>
            </a:rPr>
            <a:t>年度と比べ全会計合計で</a:t>
          </a:r>
          <a:r>
            <a:rPr lang="ja-JP" altLang="en-US" sz="1300" b="0" i="0">
              <a:solidFill>
                <a:schemeClr val="dk1"/>
              </a:solidFill>
              <a:latin typeface="+mn-lt"/>
              <a:ea typeface="+mn-ea"/>
              <a:cs typeface="+mn-cs"/>
            </a:rPr>
            <a:t>１．０８</a:t>
          </a:r>
          <a:r>
            <a:rPr lang="ja-JP" altLang="ja-JP" sz="1300" b="0" i="0">
              <a:solidFill>
                <a:schemeClr val="dk1"/>
              </a:solidFill>
              <a:latin typeface="+mn-lt"/>
              <a:ea typeface="+mn-ea"/>
              <a:cs typeface="+mn-cs"/>
            </a:rPr>
            <a:t>ポイント増となっているが、その要因として大きいのが、</a:t>
          </a:r>
          <a:r>
            <a:rPr lang="ja-JP" altLang="en-US" sz="1300" b="0" i="0">
              <a:solidFill>
                <a:schemeClr val="dk1"/>
              </a:solidFill>
              <a:latin typeface="+mn-lt"/>
              <a:ea typeface="+mn-ea"/>
              <a:cs typeface="+mn-cs"/>
            </a:rPr>
            <a:t>一般</a:t>
          </a:r>
          <a:r>
            <a:rPr lang="ja-JP" altLang="ja-JP" sz="1300" b="0" i="0">
              <a:solidFill>
                <a:schemeClr val="dk1"/>
              </a:solidFill>
              <a:latin typeface="+mn-lt"/>
              <a:ea typeface="+mn-ea"/>
              <a:cs typeface="+mn-cs"/>
            </a:rPr>
            <a:t>会計の</a:t>
          </a:r>
          <a:r>
            <a:rPr lang="ja-JP" altLang="en-US" sz="1300" b="0" i="0">
              <a:solidFill>
                <a:schemeClr val="dk1"/>
              </a:solidFill>
              <a:latin typeface="+mn-lt"/>
              <a:ea typeface="+mn-ea"/>
              <a:cs typeface="+mn-cs"/>
            </a:rPr>
            <a:t>１．２４</a:t>
          </a:r>
          <a:r>
            <a:rPr lang="ja-JP" altLang="ja-JP" sz="1300" b="0" i="0">
              <a:solidFill>
                <a:schemeClr val="dk1"/>
              </a:solidFill>
              <a:latin typeface="+mn-lt"/>
              <a:ea typeface="+mn-ea"/>
              <a:cs typeface="+mn-cs"/>
            </a:rPr>
            <a:t>ポイントの増である。増となった理由としては</a:t>
          </a:r>
          <a:r>
            <a:rPr lang="ja-JP" altLang="en-US" sz="1300" b="0" i="0">
              <a:solidFill>
                <a:schemeClr val="dk1"/>
              </a:solidFill>
              <a:latin typeface="+mn-lt"/>
              <a:ea typeface="+mn-ea"/>
              <a:cs typeface="+mn-cs"/>
            </a:rPr>
            <a:t>市税の増や国庫支出金</a:t>
          </a:r>
          <a:r>
            <a:rPr lang="ja-JP" altLang="ja-JP" sz="1300" b="0" i="0">
              <a:solidFill>
                <a:schemeClr val="dk1"/>
              </a:solidFill>
              <a:latin typeface="+mn-lt"/>
              <a:ea typeface="+mn-ea"/>
              <a:cs typeface="+mn-cs"/>
            </a:rPr>
            <a:t>が増額となったことがあげられる。</a:t>
          </a:r>
          <a:endParaRPr lang="ja-JP" altLang="ja-JP" sz="1300" b="0">
            <a:solidFill>
              <a:schemeClr val="dk1"/>
            </a:solidFill>
            <a:latin typeface="+mn-lt"/>
            <a:ea typeface="+mn-ea"/>
            <a:cs typeface="+mn-cs"/>
          </a:endParaRPr>
        </a:p>
        <a:p>
          <a:pPr algn="l" rtl="1"/>
          <a:r>
            <a:rPr lang="ja-JP" altLang="ja-JP" sz="1300" b="0" i="0">
              <a:solidFill>
                <a:schemeClr val="dk1"/>
              </a:solidFill>
              <a:latin typeface="+mn-lt"/>
              <a:ea typeface="+mn-ea"/>
              <a:cs typeface="+mn-cs"/>
            </a:rPr>
            <a:t>　今後も全会計合計の黒字を維持できるよう、経費の適正化、収入の確保に努める。</a:t>
          </a:r>
          <a:endParaRPr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latin typeface="+mn-lt"/>
              <a:ea typeface="+mn-ea"/>
              <a:cs typeface="+mn-cs"/>
            </a:rPr>
            <a:t>　</a:t>
          </a:r>
          <a:r>
            <a:rPr lang="ja-JP" altLang="ja-JP" sz="1300" b="0" i="0">
              <a:solidFill>
                <a:schemeClr val="dk1"/>
              </a:solidFill>
              <a:latin typeface="+mn-lt"/>
              <a:ea typeface="+mn-ea"/>
              <a:cs typeface="+mn-cs"/>
            </a:rPr>
            <a:t>元利償還金は臨時財政対策債や合併特例債等の</a:t>
          </a:r>
          <a:r>
            <a:rPr lang="ja-JP" altLang="en-US" sz="1300" b="0" i="0">
              <a:solidFill>
                <a:schemeClr val="dk1"/>
              </a:solidFill>
              <a:latin typeface="+mn-lt"/>
              <a:ea typeface="+mn-ea"/>
              <a:cs typeface="+mn-cs"/>
            </a:rPr>
            <a:t>発行</a:t>
          </a:r>
          <a:r>
            <a:rPr lang="ja-JP" altLang="ja-JP" sz="1300" b="0" i="0">
              <a:solidFill>
                <a:schemeClr val="dk1"/>
              </a:solidFill>
              <a:latin typeface="+mn-lt"/>
              <a:ea typeface="+mn-ea"/>
              <a:cs typeface="+mn-cs"/>
            </a:rPr>
            <a:t>により年々増加し、平成</a:t>
          </a:r>
          <a:r>
            <a:rPr lang="ja-JP" altLang="en-US" sz="1300" b="0" i="0">
              <a:solidFill>
                <a:schemeClr val="dk1"/>
              </a:solidFill>
              <a:latin typeface="+mn-lt"/>
              <a:ea typeface="+mn-ea"/>
              <a:cs typeface="+mn-cs"/>
            </a:rPr>
            <a:t>２１</a:t>
          </a:r>
          <a:r>
            <a:rPr lang="ja-JP" altLang="ja-JP" sz="1300" b="0" i="0">
              <a:solidFill>
                <a:schemeClr val="dk1"/>
              </a:solidFill>
              <a:latin typeface="+mn-lt"/>
              <a:ea typeface="+mn-ea"/>
              <a:cs typeface="+mn-cs"/>
            </a:rPr>
            <a:t>年度と</a:t>
          </a:r>
          <a:r>
            <a:rPr lang="ja-JP" altLang="en-US" sz="1300" b="0" i="0">
              <a:solidFill>
                <a:schemeClr val="dk1"/>
              </a:solidFill>
              <a:latin typeface="+mn-lt"/>
              <a:ea typeface="+mn-ea"/>
              <a:cs typeface="+mn-cs"/>
            </a:rPr>
            <a:t>２５</a:t>
          </a:r>
          <a:r>
            <a:rPr lang="ja-JP" altLang="ja-JP" sz="1300" b="0" i="0">
              <a:solidFill>
                <a:schemeClr val="dk1"/>
              </a:solidFill>
              <a:latin typeface="+mn-lt"/>
              <a:ea typeface="+mn-ea"/>
              <a:cs typeface="+mn-cs"/>
            </a:rPr>
            <a:t>年度の比較では約</a:t>
          </a:r>
          <a:r>
            <a:rPr lang="ja-JP" altLang="en-US" sz="1300" b="0" i="0">
              <a:solidFill>
                <a:schemeClr val="dk1"/>
              </a:solidFill>
              <a:latin typeface="+mn-lt"/>
              <a:ea typeface="+mn-ea"/>
              <a:cs typeface="+mn-cs"/>
            </a:rPr>
            <a:t>３．２</a:t>
          </a:r>
          <a:r>
            <a:rPr lang="ja-JP" altLang="ja-JP" sz="1300" b="0" i="0">
              <a:solidFill>
                <a:schemeClr val="dk1"/>
              </a:solidFill>
              <a:latin typeface="+mn-lt"/>
              <a:ea typeface="+mn-ea"/>
              <a:cs typeface="+mn-cs"/>
            </a:rPr>
            <a:t>億円増加している。しかし、合併特例債償還に係る交付税措置等により算入公債費等が約</a:t>
          </a:r>
          <a:r>
            <a:rPr lang="ja-JP" altLang="en-US" sz="1300" b="0" i="0">
              <a:solidFill>
                <a:schemeClr val="dk1"/>
              </a:solidFill>
              <a:latin typeface="+mn-lt"/>
              <a:ea typeface="+mn-ea"/>
              <a:cs typeface="+mn-cs"/>
            </a:rPr>
            <a:t>４．７</a:t>
          </a:r>
          <a:r>
            <a:rPr lang="ja-JP" altLang="ja-JP" sz="1300" b="0" i="0">
              <a:solidFill>
                <a:schemeClr val="dk1"/>
              </a:solidFill>
              <a:latin typeface="+mn-lt"/>
              <a:ea typeface="+mn-ea"/>
              <a:cs typeface="+mn-cs"/>
            </a:rPr>
            <a:t>億円増えたため、実質公債費比率の分子は減少した。</a:t>
          </a:r>
          <a:endParaRPr lang="ja-JP" altLang="ja-JP" sz="1300">
            <a:solidFill>
              <a:schemeClr val="dk1"/>
            </a:solidFill>
            <a:latin typeface="+mn-lt"/>
            <a:ea typeface="+mn-ea"/>
            <a:cs typeface="+mn-cs"/>
          </a:endParaRPr>
        </a:p>
        <a:p>
          <a:pPr algn="l" rtl="1"/>
          <a:r>
            <a:rPr lang="ja-JP" altLang="ja-JP" sz="1300" b="0" i="0">
              <a:solidFill>
                <a:schemeClr val="dk1"/>
              </a:solidFill>
              <a:latin typeface="+mn-lt"/>
              <a:ea typeface="+mn-ea"/>
              <a:cs typeface="+mn-cs"/>
            </a:rPr>
            <a:t>　組合等が起こした地方債の元利償還金に対する負担金等は、笠間・水戸環境組合の償還終了により大きく減少し、債務負担行為に基づく支出額は、平成</a:t>
          </a:r>
          <a:r>
            <a:rPr lang="ja-JP" altLang="en-US" sz="1300" b="0" i="0">
              <a:solidFill>
                <a:schemeClr val="dk1"/>
              </a:solidFill>
              <a:latin typeface="+mn-lt"/>
              <a:ea typeface="+mn-ea"/>
              <a:cs typeface="+mn-cs"/>
            </a:rPr>
            <a:t>２１</a:t>
          </a:r>
          <a:r>
            <a:rPr lang="ja-JP" altLang="ja-JP" sz="1300" b="0" i="0">
              <a:solidFill>
                <a:schemeClr val="dk1"/>
              </a:solidFill>
              <a:latin typeface="+mn-lt"/>
              <a:ea typeface="+mn-ea"/>
              <a:cs typeface="+mn-cs"/>
            </a:rPr>
            <a:t>年度だけ増額しているが、これは国営霞ヶ浦用水事業の繰上償還による負担金の増によるものとなっている。</a:t>
          </a:r>
          <a:endParaRPr lang="ja-JP" altLang="ja-JP" sz="1300">
            <a:solidFill>
              <a:schemeClr val="dk1"/>
            </a:solidFill>
            <a:latin typeface="+mn-lt"/>
            <a:ea typeface="+mn-ea"/>
            <a:cs typeface="+mn-cs"/>
          </a:endParaRPr>
        </a:p>
        <a:p>
          <a:pPr algn="l" rtl="1"/>
          <a:r>
            <a:rPr lang="ja-JP" altLang="ja-JP" sz="1300" b="0" i="0">
              <a:solidFill>
                <a:schemeClr val="dk1"/>
              </a:solidFill>
              <a:latin typeface="+mn-lt"/>
              <a:ea typeface="+mn-ea"/>
              <a:cs typeface="+mn-cs"/>
            </a:rPr>
            <a:t>　事業の選択と集中を進め、適正な地方債発行より、実質公債費比率上昇の抑制に努める。</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　地方債の残高は、臨時財政対策債や合併特例債等の発行により年々増加し、平成</a:t>
          </a:r>
          <a:r>
            <a:rPr lang="ja-JP" altLang="en-US" sz="1300" b="0" i="0">
              <a:solidFill>
                <a:schemeClr val="dk1"/>
              </a:solidFill>
              <a:latin typeface="+mn-lt"/>
              <a:ea typeface="+mn-ea"/>
              <a:cs typeface="+mn-cs"/>
            </a:rPr>
            <a:t>２１</a:t>
          </a:r>
          <a:r>
            <a:rPr lang="ja-JP" altLang="ja-JP" sz="1300" b="0" i="0">
              <a:solidFill>
                <a:schemeClr val="dk1"/>
              </a:solidFill>
              <a:latin typeface="+mn-lt"/>
              <a:ea typeface="+mn-ea"/>
              <a:cs typeface="+mn-cs"/>
            </a:rPr>
            <a:t>年度と</a:t>
          </a:r>
          <a:r>
            <a:rPr lang="ja-JP" altLang="en-US" sz="1300" b="0" i="0">
              <a:solidFill>
                <a:schemeClr val="dk1"/>
              </a:solidFill>
              <a:latin typeface="+mn-lt"/>
              <a:ea typeface="+mn-ea"/>
              <a:cs typeface="+mn-cs"/>
            </a:rPr>
            <a:t>２５</a:t>
          </a:r>
          <a:r>
            <a:rPr lang="ja-JP" altLang="ja-JP" sz="1300" b="0" i="0">
              <a:solidFill>
                <a:schemeClr val="dk1"/>
              </a:solidFill>
              <a:latin typeface="+mn-lt"/>
              <a:ea typeface="+mn-ea"/>
              <a:cs typeface="+mn-cs"/>
            </a:rPr>
            <a:t>年度の比較では約</a:t>
          </a:r>
          <a:r>
            <a:rPr lang="ja-JP" altLang="en-US" sz="1300" b="0" i="0">
              <a:solidFill>
                <a:schemeClr val="dk1"/>
              </a:solidFill>
              <a:latin typeface="+mn-lt"/>
              <a:ea typeface="+mn-ea"/>
              <a:cs typeface="+mn-cs"/>
            </a:rPr>
            <a:t>３２</a:t>
          </a:r>
          <a:r>
            <a:rPr lang="ja-JP" altLang="ja-JP" sz="1300" b="0" i="0">
              <a:solidFill>
                <a:schemeClr val="dk1"/>
              </a:solidFill>
              <a:latin typeface="+mn-lt"/>
              <a:ea typeface="+mn-ea"/>
              <a:cs typeface="+mn-cs"/>
            </a:rPr>
            <a:t>億円増加している。しかし、合併特例債償還に係る交付税措置等により基準財政需要額算入見込額も平成</a:t>
          </a:r>
          <a:r>
            <a:rPr lang="ja-JP" altLang="en-US" sz="1300" b="0" i="0">
              <a:solidFill>
                <a:schemeClr val="dk1"/>
              </a:solidFill>
              <a:latin typeface="+mn-lt"/>
              <a:ea typeface="+mn-ea"/>
              <a:cs typeface="+mn-cs"/>
            </a:rPr>
            <a:t>２１</a:t>
          </a:r>
          <a:r>
            <a:rPr lang="ja-JP" altLang="ja-JP" sz="1300" b="0" i="0">
              <a:solidFill>
                <a:schemeClr val="dk1"/>
              </a:solidFill>
              <a:latin typeface="+mn-lt"/>
              <a:ea typeface="+mn-ea"/>
              <a:cs typeface="+mn-cs"/>
            </a:rPr>
            <a:t>年度と</a:t>
          </a:r>
          <a:r>
            <a:rPr lang="ja-JP" altLang="en-US" sz="1300" b="0" i="0">
              <a:solidFill>
                <a:schemeClr val="dk1"/>
              </a:solidFill>
              <a:latin typeface="+mn-lt"/>
              <a:ea typeface="+mn-ea"/>
              <a:cs typeface="+mn-cs"/>
            </a:rPr>
            <a:t>２５</a:t>
          </a:r>
          <a:r>
            <a:rPr lang="ja-JP" altLang="ja-JP" sz="1300" b="0" i="0">
              <a:solidFill>
                <a:schemeClr val="dk1"/>
              </a:solidFill>
              <a:latin typeface="+mn-lt"/>
              <a:ea typeface="+mn-ea"/>
              <a:cs typeface="+mn-cs"/>
            </a:rPr>
            <a:t>年度</a:t>
          </a:r>
          <a:r>
            <a:rPr lang="ja-JP" altLang="ja-JP" sz="1300" b="0" i="0">
              <a:solidFill>
                <a:sysClr val="windowText" lastClr="000000"/>
              </a:solidFill>
              <a:latin typeface="+mn-lt"/>
              <a:ea typeface="+mn-ea"/>
              <a:cs typeface="+mn-cs"/>
            </a:rPr>
            <a:t>の比較で約</a:t>
          </a:r>
          <a:r>
            <a:rPr lang="ja-JP" altLang="en-US" sz="1300" b="0" i="0">
              <a:solidFill>
                <a:sysClr val="windowText" lastClr="000000"/>
              </a:solidFill>
              <a:latin typeface="+mn-lt"/>
              <a:ea typeface="+mn-ea"/>
              <a:cs typeface="+mn-cs"/>
            </a:rPr>
            <a:t>３６</a:t>
          </a:r>
          <a:r>
            <a:rPr lang="ja-JP" altLang="ja-JP" sz="1300" b="0" i="0">
              <a:solidFill>
                <a:sysClr val="windowText" lastClr="000000"/>
              </a:solidFill>
              <a:latin typeface="+mn-lt"/>
              <a:ea typeface="+mn-ea"/>
              <a:cs typeface="+mn-cs"/>
            </a:rPr>
            <a:t>億円増加しており、算出式の分子は減少している。退職手当等負担見込額は、平成</a:t>
          </a:r>
          <a:r>
            <a:rPr lang="ja-JP" altLang="en-US" sz="1300" b="0" i="0">
              <a:solidFill>
                <a:sysClr val="windowText" lastClr="000000"/>
              </a:solidFill>
              <a:latin typeface="+mn-lt"/>
              <a:ea typeface="+mn-ea"/>
              <a:cs typeface="+mn-cs"/>
            </a:rPr>
            <a:t>２２</a:t>
          </a:r>
          <a:r>
            <a:rPr lang="ja-JP" altLang="ja-JP" sz="1300" b="0" i="0">
              <a:solidFill>
                <a:sysClr val="windowText" lastClr="000000"/>
              </a:solidFill>
              <a:latin typeface="+mn-lt"/>
              <a:ea typeface="+mn-ea"/>
              <a:cs typeface="+mn-cs"/>
            </a:rPr>
            <a:t>年度までの定員適正化計画以降も定員管理により職員数が減少しているため、年々減額している。充当可能基金の増加は、平成</a:t>
          </a:r>
          <a:r>
            <a:rPr lang="ja-JP" altLang="en-US" sz="1300" b="0" i="0">
              <a:solidFill>
                <a:sysClr val="windowText" lastClr="000000"/>
              </a:solidFill>
              <a:latin typeface="+mn-lt"/>
              <a:ea typeface="+mn-ea"/>
              <a:cs typeface="+mn-cs"/>
            </a:rPr>
            <a:t>２１</a:t>
          </a:r>
          <a:r>
            <a:rPr lang="ja-JP" altLang="ja-JP" sz="1300" b="0" i="0">
              <a:solidFill>
                <a:sysClr val="windowText" lastClr="000000"/>
              </a:solidFill>
              <a:latin typeface="+mn-lt"/>
              <a:ea typeface="+mn-ea"/>
              <a:cs typeface="+mn-cs"/>
            </a:rPr>
            <a:t>年度から平成</a:t>
          </a:r>
          <a:r>
            <a:rPr lang="ja-JP" altLang="en-US" sz="1300" b="0" i="0">
              <a:solidFill>
                <a:sysClr val="windowText" lastClr="000000"/>
              </a:solidFill>
              <a:latin typeface="+mn-lt"/>
              <a:ea typeface="+mn-ea"/>
              <a:cs typeface="+mn-cs"/>
            </a:rPr>
            <a:t>２４</a:t>
          </a:r>
          <a:r>
            <a:rPr lang="ja-JP" altLang="ja-JP" sz="1300" b="0" i="0">
              <a:solidFill>
                <a:sysClr val="windowText" lastClr="000000"/>
              </a:solidFill>
              <a:latin typeface="+mn-lt"/>
              <a:ea typeface="+mn-ea"/>
              <a:cs typeface="+mn-cs"/>
            </a:rPr>
            <a:t>年度までに財政調整基金が</a:t>
          </a:r>
          <a:r>
            <a:rPr lang="ja-JP" altLang="en-US" sz="1300" b="0" i="0">
              <a:solidFill>
                <a:sysClr val="windowText" lastClr="000000"/>
              </a:solidFill>
              <a:latin typeface="+mn-lt"/>
              <a:ea typeface="+mn-ea"/>
              <a:cs typeface="+mn-cs"/>
            </a:rPr>
            <a:t>４９</a:t>
          </a:r>
          <a:r>
            <a:rPr lang="ja-JP" altLang="ja-JP" sz="1300" b="0" i="0">
              <a:solidFill>
                <a:sysClr val="windowText" lastClr="000000"/>
              </a:solidFill>
              <a:latin typeface="+mn-lt"/>
              <a:ea typeface="+mn-ea"/>
              <a:cs typeface="+mn-cs"/>
            </a:rPr>
            <a:t>億円増加したことによる。現在は財源的に有利な地方債の発行により比率は減少しているが、借入が増えれば比率も上昇するため、一般会計はもとより、公営企業会計、一部事務組合等でも事業の総点検を図り、財政の健全化を推進する</a:t>
          </a:r>
          <a:r>
            <a:rPr lang="ja-JP" altLang="ja-JP" sz="1300" b="0" i="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29736858</v>
      </c>
      <c r="BO4" s="349"/>
      <c r="BP4" s="349"/>
      <c r="BQ4" s="349"/>
      <c r="BR4" s="349"/>
      <c r="BS4" s="349"/>
      <c r="BT4" s="349"/>
      <c r="BU4" s="350"/>
      <c r="BV4" s="348">
        <v>30808128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2.5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28895615</v>
      </c>
      <c r="BO5" s="386"/>
      <c r="BP5" s="386"/>
      <c r="BQ5" s="386"/>
      <c r="BR5" s="386"/>
      <c r="BS5" s="386"/>
      <c r="BT5" s="386"/>
      <c r="BU5" s="387"/>
      <c r="BV5" s="385">
        <v>30047619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86.8</v>
      </c>
      <c r="CU5" s="383"/>
      <c r="CV5" s="383"/>
      <c r="CW5" s="383"/>
      <c r="CX5" s="383"/>
      <c r="CY5" s="383"/>
      <c r="CZ5" s="383"/>
      <c r="DA5" s="384"/>
      <c r="DB5" s="382">
        <v>86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841243</v>
      </c>
      <c r="BO6" s="386"/>
      <c r="BP6" s="386"/>
      <c r="BQ6" s="386"/>
      <c r="BR6" s="386"/>
      <c r="BS6" s="386"/>
      <c r="BT6" s="386"/>
      <c r="BU6" s="387"/>
      <c r="BV6" s="385">
        <v>760509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95.5</v>
      </c>
      <c r="CU6" s="423"/>
      <c r="CV6" s="423"/>
      <c r="CW6" s="423"/>
      <c r="CX6" s="423"/>
      <c r="CY6" s="423"/>
      <c r="CZ6" s="423"/>
      <c r="DA6" s="424"/>
      <c r="DB6" s="422">
        <v>94.2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160385</v>
      </c>
      <c r="BO7" s="386"/>
      <c r="BP7" s="386"/>
      <c r="BQ7" s="386"/>
      <c r="BR7" s="386"/>
      <c r="BS7" s="386"/>
      <c r="BT7" s="386"/>
      <c r="BU7" s="387"/>
      <c r="BV7" s="385">
        <v>306630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18142293</v>
      </c>
      <c r="CU7" s="386"/>
      <c r="CV7" s="386"/>
      <c r="CW7" s="386"/>
      <c r="CX7" s="386"/>
      <c r="CY7" s="386"/>
      <c r="CZ7" s="386"/>
      <c r="DA7" s="387"/>
      <c r="DB7" s="385">
        <v>18091902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680858</v>
      </c>
      <c r="BO8" s="386"/>
      <c r="BP8" s="386"/>
      <c r="BQ8" s="386"/>
      <c r="BR8" s="386"/>
      <c r="BS8" s="386"/>
      <c r="BT8" s="386"/>
      <c r="BU8" s="387"/>
      <c r="BV8" s="385">
        <v>453879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79409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226979</v>
      </c>
      <c r="BO9" s="386"/>
      <c r="BP9" s="386"/>
      <c r="BQ9" s="386"/>
      <c r="BR9" s="386"/>
      <c r="BS9" s="386"/>
      <c r="BT9" s="386"/>
      <c r="BU9" s="387"/>
      <c r="BV9" s="385">
        <v>-222657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15.2</v>
      </c>
      <c r="CU9" s="383"/>
      <c r="CV9" s="383"/>
      <c r="CW9" s="383"/>
      <c r="CX9" s="383"/>
      <c r="CY9" s="383"/>
      <c r="CZ9" s="383"/>
      <c r="DA9" s="384"/>
      <c r="DB9" s="382">
        <v>13.5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81497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153724</v>
      </c>
      <c r="BO10" s="386"/>
      <c r="BP10" s="386"/>
      <c r="BQ10" s="386"/>
      <c r="BR10" s="386"/>
      <c r="BS10" s="386"/>
      <c r="BT10" s="386"/>
      <c r="BU10" s="387"/>
      <c r="BV10" s="385">
        <v>855759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265498</v>
      </c>
      <c r="BO11" s="386"/>
      <c r="BP11" s="386"/>
      <c r="BQ11" s="386"/>
      <c r="BR11" s="386"/>
      <c r="BS11" s="386"/>
      <c r="BT11" s="386"/>
      <c r="BU11" s="387"/>
      <c r="BV11" s="385">
        <v>81208</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78918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9888</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78391</v>
      </c>
      <c r="S13" s="467"/>
      <c r="T13" s="467"/>
      <c r="U13" s="467"/>
      <c r="V13" s="468"/>
      <c r="W13" s="401" t="s">
        <v>122</v>
      </c>
      <c r="X13" s="402"/>
      <c r="Y13" s="402"/>
      <c r="Z13" s="402"/>
      <c r="AA13" s="402"/>
      <c r="AB13" s="392"/>
      <c r="AC13" s="436">
        <v>2053</v>
      </c>
      <c r="AD13" s="437"/>
      <c r="AE13" s="437"/>
      <c r="AF13" s="437"/>
      <c r="AG13" s="476"/>
      <c r="AH13" s="436">
        <v>3334</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646201</v>
      </c>
      <c r="BO13" s="386"/>
      <c r="BP13" s="386"/>
      <c r="BQ13" s="386"/>
      <c r="BR13" s="386"/>
      <c r="BS13" s="386"/>
      <c r="BT13" s="386"/>
      <c r="BU13" s="387"/>
      <c r="BV13" s="385">
        <v>704422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10.3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79161</v>
      </c>
      <c r="S14" s="467"/>
      <c r="T14" s="467"/>
      <c r="U14" s="467"/>
      <c r="V14" s="468"/>
      <c r="W14" s="375"/>
      <c r="X14" s="376"/>
      <c r="Y14" s="376"/>
      <c r="Z14" s="376"/>
      <c r="AA14" s="376"/>
      <c r="AB14" s="365"/>
      <c r="AC14" s="469">
        <v>5.7</v>
      </c>
      <c r="AD14" s="470"/>
      <c r="AE14" s="470"/>
      <c r="AF14" s="470"/>
      <c r="AG14" s="471"/>
      <c r="AH14" s="469">
        <v>8.1999999999999993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46.5</v>
      </c>
      <c r="CU14" s="481"/>
      <c r="CV14" s="481"/>
      <c r="CW14" s="481"/>
      <c r="CX14" s="481"/>
      <c r="CY14" s="481"/>
      <c r="CZ14" s="481"/>
      <c r="DA14" s="482"/>
      <c r="DB14" s="480">
        <v>58.9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78629</v>
      </c>
      <c r="S15" s="467"/>
      <c r="T15" s="467"/>
      <c r="U15" s="467"/>
      <c r="V15" s="468"/>
      <c r="W15" s="401" t="s">
        <v>129</v>
      </c>
      <c r="X15" s="402"/>
      <c r="Y15" s="402"/>
      <c r="Z15" s="402"/>
      <c r="AA15" s="402"/>
      <c r="AB15" s="392"/>
      <c r="AC15" s="436">
        <v>10061</v>
      </c>
      <c r="AD15" s="437"/>
      <c r="AE15" s="437"/>
      <c r="AF15" s="437"/>
      <c r="AG15" s="476"/>
      <c r="AH15" s="436">
        <v>12067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8040276</v>
      </c>
      <c r="BO15" s="349"/>
      <c r="BP15" s="349"/>
      <c r="BQ15" s="349"/>
      <c r="BR15" s="349"/>
      <c r="BS15" s="349"/>
      <c r="BT15" s="349"/>
      <c r="BU15" s="350"/>
      <c r="BV15" s="348">
        <v>8023813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27.9</v>
      </c>
      <c r="AD16" s="470"/>
      <c r="AE16" s="470"/>
      <c r="AF16" s="470"/>
      <c r="AG16" s="471"/>
      <c r="AH16" s="469">
        <v>29.7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12756809</v>
      </c>
      <c r="BO16" s="386"/>
      <c r="BP16" s="386"/>
      <c r="BQ16" s="386"/>
      <c r="BR16" s="386"/>
      <c r="BS16" s="386"/>
      <c r="BT16" s="386"/>
      <c r="BU16" s="387"/>
      <c r="BV16" s="385">
        <v>12739021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23969</v>
      </c>
      <c r="AD17" s="437"/>
      <c r="AE17" s="437"/>
      <c r="AF17" s="437"/>
      <c r="AG17" s="476"/>
      <c r="AH17" s="436">
        <v>24892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10316981</v>
      </c>
      <c r="BO17" s="386"/>
      <c r="BP17" s="386"/>
      <c r="BQ17" s="386"/>
      <c r="BR17" s="386"/>
      <c r="BS17" s="386"/>
      <c r="BT17" s="386"/>
      <c r="BU17" s="387"/>
      <c r="BV17" s="385">
        <v>10282370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240.27</v>
      </c>
      <c r="M18" s="498"/>
      <c r="N18" s="498"/>
      <c r="O18" s="498"/>
      <c r="P18" s="498"/>
      <c r="Q18" s="498"/>
      <c r="R18" s="499"/>
      <c r="S18" s="499"/>
      <c r="T18" s="499"/>
      <c r="U18" s="499"/>
      <c r="V18" s="500"/>
      <c r="W18" s="403"/>
      <c r="X18" s="404"/>
      <c r="Y18" s="404"/>
      <c r="Z18" s="404"/>
      <c r="AA18" s="404"/>
      <c r="AB18" s="395"/>
      <c r="AC18" s="501">
        <v>66.400000000000006</v>
      </c>
      <c r="AD18" s="502"/>
      <c r="AE18" s="502"/>
      <c r="AF18" s="502"/>
      <c r="AG18" s="503"/>
      <c r="AH18" s="501">
        <v>61.3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16020182</v>
      </c>
      <c r="BO18" s="386"/>
      <c r="BP18" s="386"/>
      <c r="BQ18" s="386"/>
      <c r="BR18" s="386"/>
      <c r="BS18" s="386"/>
      <c r="BT18" s="386"/>
      <c r="BU18" s="387"/>
      <c r="BV18" s="385">
        <v>15666898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20470700</v>
      </c>
      <c r="BO19" s="386"/>
      <c r="BP19" s="386"/>
      <c r="BQ19" s="386"/>
      <c r="BR19" s="386"/>
      <c r="BS19" s="386"/>
      <c r="BT19" s="386"/>
      <c r="BU19" s="387"/>
      <c r="BV19" s="385">
        <v>20290982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27946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29374805</v>
      </c>
      <c r="BO23" s="386"/>
      <c r="BP23" s="386"/>
      <c r="BQ23" s="386"/>
      <c r="BR23" s="386"/>
      <c r="BS23" s="386"/>
      <c r="BT23" s="386"/>
      <c r="BU23" s="387"/>
      <c r="BV23" s="385">
        <v>28925542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7200</v>
      </c>
      <c r="R24" s="437"/>
      <c r="S24" s="437"/>
      <c r="T24" s="437"/>
      <c r="U24" s="437"/>
      <c r="V24" s="476"/>
      <c r="W24" s="531"/>
      <c r="X24" s="519"/>
      <c r="Y24" s="520"/>
      <c r="Z24" s="435" t="s">
        <v>152</v>
      </c>
      <c r="AA24" s="415"/>
      <c r="AB24" s="415"/>
      <c r="AC24" s="415"/>
      <c r="AD24" s="415"/>
      <c r="AE24" s="415"/>
      <c r="AF24" s="415"/>
      <c r="AG24" s="416"/>
      <c r="AH24" s="436">
        <v>618</v>
      </c>
      <c r="AI24" s="437"/>
      <c r="AJ24" s="437"/>
      <c r="AK24" s="437"/>
      <c r="AL24" s="476"/>
      <c r="AM24" s="436">
        <v>1993668</v>
      </c>
      <c r="AN24" s="437"/>
      <c r="AO24" s="437"/>
      <c r="AP24" s="437"/>
      <c r="AQ24" s="437"/>
      <c r="AR24" s="476"/>
      <c r="AS24" s="436">
        <v>3226</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24706623</v>
      </c>
      <c r="BO24" s="386"/>
      <c r="BP24" s="386"/>
      <c r="BQ24" s="386"/>
      <c r="BR24" s="386"/>
      <c r="BS24" s="386"/>
      <c r="BT24" s="386"/>
      <c r="BU24" s="387"/>
      <c r="BV24" s="385">
        <v>23299081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6840</v>
      </c>
      <c r="R25" s="437"/>
      <c r="S25" s="437"/>
      <c r="T25" s="437"/>
      <c r="U25" s="437"/>
      <c r="V25" s="476"/>
      <c r="W25" s="531"/>
      <c r="X25" s="519"/>
      <c r="Y25" s="520"/>
      <c r="Z25" s="435" t="s">
        <v>155</v>
      </c>
      <c r="AA25" s="415"/>
      <c r="AB25" s="415"/>
      <c r="AC25" s="415"/>
      <c r="AD25" s="415"/>
      <c r="AE25" s="415"/>
      <c r="AF25" s="415"/>
      <c r="AG25" s="416"/>
      <c r="AH25" s="436">
        <v>128</v>
      </c>
      <c r="AI25" s="437"/>
      <c r="AJ25" s="437"/>
      <c r="AK25" s="437"/>
      <c r="AL25" s="476"/>
      <c r="AM25" s="436">
        <v>415616</v>
      </c>
      <c r="AN25" s="437"/>
      <c r="AO25" s="437"/>
      <c r="AP25" s="437"/>
      <c r="AQ25" s="437"/>
      <c r="AR25" s="476"/>
      <c r="AS25" s="436">
        <v>3247</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2295268</v>
      </c>
      <c r="BO25" s="349"/>
      <c r="BP25" s="349"/>
      <c r="BQ25" s="349"/>
      <c r="BR25" s="349"/>
      <c r="BS25" s="349"/>
      <c r="BT25" s="349"/>
      <c r="BU25" s="350"/>
      <c r="BV25" s="348">
        <v>2577723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6175</v>
      </c>
      <c r="R26" s="437"/>
      <c r="S26" s="437"/>
      <c r="T26" s="437"/>
      <c r="U26" s="437"/>
      <c r="V26" s="476"/>
      <c r="W26" s="531"/>
      <c r="X26" s="519"/>
      <c r="Y26" s="520"/>
      <c r="Z26" s="435" t="s">
        <v>158</v>
      </c>
      <c r="AA26" s="539"/>
      <c r="AB26" s="539"/>
      <c r="AC26" s="539"/>
      <c r="AD26" s="539"/>
      <c r="AE26" s="539"/>
      <c r="AF26" s="539"/>
      <c r="AG26" s="540"/>
      <c r="AH26" s="436">
        <v>32</v>
      </c>
      <c r="AI26" s="437"/>
      <c r="AJ26" s="437"/>
      <c r="AK26" s="437"/>
      <c r="AL26" s="476"/>
      <c r="AM26" s="436">
        <v>93152</v>
      </c>
      <c r="AN26" s="437"/>
      <c r="AO26" s="437"/>
      <c r="AP26" s="437"/>
      <c r="AQ26" s="437"/>
      <c r="AR26" s="476"/>
      <c r="AS26" s="436">
        <v>2911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4600</v>
      </c>
      <c r="R27" s="437"/>
      <c r="S27" s="437"/>
      <c r="T27" s="437"/>
      <c r="U27" s="437"/>
      <c r="V27" s="476"/>
      <c r="W27" s="531"/>
      <c r="X27" s="519"/>
      <c r="Y27" s="520"/>
      <c r="Z27" s="435" t="s">
        <v>161</v>
      </c>
      <c r="AA27" s="415"/>
      <c r="AB27" s="415"/>
      <c r="AC27" s="415"/>
      <c r="AD27" s="415"/>
      <c r="AE27" s="415"/>
      <c r="AF27" s="415"/>
      <c r="AG27" s="416"/>
      <c r="AH27" s="436">
        <v>7</v>
      </c>
      <c r="AI27" s="437"/>
      <c r="AJ27" s="437"/>
      <c r="AK27" s="437"/>
      <c r="AL27" s="476"/>
      <c r="AM27" s="436">
        <v>21056</v>
      </c>
      <c r="AN27" s="437"/>
      <c r="AO27" s="437"/>
      <c r="AP27" s="437"/>
      <c r="AQ27" s="437"/>
      <c r="AR27" s="476"/>
      <c r="AS27" s="436">
        <v>3008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1477969</v>
      </c>
      <c r="BO27" s="553"/>
      <c r="BP27" s="553"/>
      <c r="BQ27" s="553"/>
      <c r="BR27" s="553"/>
      <c r="BS27" s="553"/>
      <c r="BT27" s="553"/>
      <c r="BU27" s="554"/>
      <c r="BV27" s="552">
        <v>1476858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4250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7159374</v>
      </c>
      <c r="BO28" s="349"/>
      <c r="BP28" s="349"/>
      <c r="BQ28" s="349"/>
      <c r="BR28" s="349"/>
      <c r="BS28" s="349"/>
      <c r="BT28" s="349"/>
      <c r="BU28" s="350"/>
      <c r="BV28" s="348">
        <v>7005650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22</v>
      </c>
      <c r="M29" s="437"/>
      <c r="N29" s="437"/>
      <c r="O29" s="437"/>
      <c r="P29" s="476"/>
      <c r="Q29" s="436">
        <v>4000</v>
      </c>
      <c r="R29" s="437"/>
      <c r="S29" s="437"/>
      <c r="T29" s="437"/>
      <c r="U29" s="437"/>
      <c r="V29" s="476"/>
      <c r="W29" s="531"/>
      <c r="X29" s="519"/>
      <c r="Y29" s="520"/>
      <c r="Z29" s="435" t="s">
        <v>168</v>
      </c>
      <c r="AA29" s="415"/>
      <c r="AB29" s="415"/>
      <c r="AC29" s="415"/>
      <c r="AD29" s="415"/>
      <c r="AE29" s="415"/>
      <c r="AF29" s="415"/>
      <c r="AG29" s="416"/>
      <c r="AH29" s="436">
        <v>625</v>
      </c>
      <c r="AI29" s="437"/>
      <c r="AJ29" s="437"/>
      <c r="AK29" s="437"/>
      <c r="AL29" s="476"/>
      <c r="AM29" s="436">
        <v>2014724</v>
      </c>
      <c r="AN29" s="437"/>
      <c r="AO29" s="437"/>
      <c r="AP29" s="437"/>
      <c r="AQ29" s="437"/>
      <c r="AR29" s="476"/>
      <c r="AS29" s="436">
        <v>3224</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1880387</v>
      </c>
      <c r="BO29" s="386"/>
      <c r="BP29" s="386"/>
      <c r="BQ29" s="386"/>
      <c r="BR29" s="386"/>
      <c r="BS29" s="386"/>
      <c r="BT29" s="386"/>
      <c r="BU29" s="387"/>
      <c r="BV29" s="385">
        <v>1387213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97.5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4300362</v>
      </c>
      <c r="BO30" s="553"/>
      <c r="BP30" s="553"/>
      <c r="BQ30" s="553"/>
      <c r="BR30" s="553"/>
      <c r="BS30" s="553"/>
      <c r="BT30" s="553"/>
      <c r="BU30" s="554"/>
      <c r="BV30" s="552">
        <v>3766571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笠間市国民健康保険特別会計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笠間市水道事業会計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IF('各会計、関係団体の財政状況及び健全化判断比率'!B35="","",'各会計、関係団体の財政状況及び健全化判断比率'!B35)</f>
        <v>笠間市公共下水道事業特別会計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茨城県市町村総合事務組合（一般会計）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笠間市開発公社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笠間市介護保険特別会計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笠間市工業用水道事業会計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IF('各会計、関係団体の財政状況及び健全化判断比率'!B36="","",'各会計、関係団体の財政状況及び健全化判断比率'!B36)</f>
        <v>笠間市農業集落排水事業特別会計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茨城県市町村総合事務組合（県民交通災害共済事業特別会計）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笠間工芸の丘</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笠間市後期高齢者医療特別会計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IF('各会計、関係団体の財政状況及び健全化判断比率'!B34="","",'各会計、関係団体の財政状況及び健全化判断比率'!B34)</f>
        <v>笠間市立病院事業会計</v>
      </c>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IF('各会計、関係団体の財政状況及び健全化判断比率'!B37="","",'各会計、関係団体の財政状況及び健全化判断比率'!B37)</f>
        <v>笠間市岩間駅東土地区画整理事業特別会計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茨城租税債権管理機構</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笠間商業開発</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笠間市介護サービス事業特別会計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茨城県後期高齢者医療広域連合（一般会計）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茨城県後期高齢者医療広域連合（後期高齢医療特別会計）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茨城地方広域環境事務組合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笠間・水戸環境組合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笠間地方広域事務組合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筑北環境衛生組合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customSheetViews>
    <customSheetView guid="{66CD809A-3501-451E-8E03-944B9E8664A0}" scale="70" showGridLines="0" fitToPage="1" hiddenRows="1" hiddenColumns="1">
      <selection activeCell="CT22" sqref="CT22:DA23"/>
      <pageMargins left="0" right="0" top="0.39370078740157483" bottom="0.39370078740157483" header="0.19685039370078741" footer="0.19685039370078741"/>
      <printOptions horizontalCentered="1"/>
      <pageSetup paperSize="9" scale="56"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7" t="s">
        <v>23</v>
      </c>
      <c r="C41" s="1168"/>
      <c r="D41" s="81"/>
      <c r="E41" s="1173" t="s">
        <v>24</v>
      </c>
      <c r="F41" s="1173"/>
      <c r="G41" s="1173"/>
      <c r="H41" s="1174"/>
      <c r="I41" s="82">
        <v>26128</v>
      </c>
      <c r="J41" s="83">
        <v>26744</v>
      </c>
      <c r="K41" s="83">
        <v>27101</v>
      </c>
      <c r="L41" s="83">
        <v>28874</v>
      </c>
      <c r="M41" s="84">
        <v>29316</v>
      </c>
    </row>
    <row r="42" spans="2:13" ht="27.75" customHeight="1">
      <c r="B42" s="1169"/>
      <c r="C42" s="1170"/>
      <c r="D42" s="85"/>
      <c r="E42" s="1175" t="s">
        <v>25</v>
      </c>
      <c r="F42" s="1175"/>
      <c r="G42" s="1175"/>
      <c r="H42" s="1176"/>
      <c r="I42" s="86">
        <v>626</v>
      </c>
      <c r="J42" s="87">
        <v>567</v>
      </c>
      <c r="K42" s="87">
        <v>511</v>
      </c>
      <c r="L42" s="87">
        <v>454</v>
      </c>
      <c r="M42" s="88">
        <v>407</v>
      </c>
    </row>
    <row r="43" spans="2:13" ht="27.75" customHeight="1">
      <c r="B43" s="1169"/>
      <c r="C43" s="1170"/>
      <c r="D43" s="85"/>
      <c r="E43" s="1175" t="s">
        <v>26</v>
      </c>
      <c r="F43" s="1175"/>
      <c r="G43" s="1175"/>
      <c r="H43" s="1176"/>
      <c r="I43" s="86">
        <v>19145</v>
      </c>
      <c r="J43" s="87">
        <v>18798</v>
      </c>
      <c r="K43" s="87">
        <v>18774</v>
      </c>
      <c r="L43" s="87">
        <v>18531</v>
      </c>
      <c r="M43" s="88">
        <v>18140</v>
      </c>
    </row>
    <row r="44" spans="2:13" ht="27.75" customHeight="1">
      <c r="B44" s="1169"/>
      <c r="C44" s="1170"/>
      <c r="D44" s="85"/>
      <c r="E44" s="1175" t="s">
        <v>27</v>
      </c>
      <c r="F44" s="1175"/>
      <c r="G44" s="1175"/>
      <c r="H44" s="1176"/>
      <c r="I44" s="86">
        <v>862</v>
      </c>
      <c r="J44" s="87">
        <v>620</v>
      </c>
      <c r="K44" s="87">
        <v>521</v>
      </c>
      <c r="L44" s="87">
        <v>424</v>
      </c>
      <c r="M44" s="88">
        <v>350</v>
      </c>
    </row>
    <row r="45" spans="2:13" ht="27.75" customHeight="1">
      <c r="B45" s="1169"/>
      <c r="C45" s="1170"/>
      <c r="D45" s="85"/>
      <c r="E45" s="1175" t="s">
        <v>28</v>
      </c>
      <c r="F45" s="1175"/>
      <c r="G45" s="1175"/>
      <c r="H45" s="1176"/>
      <c r="I45" s="86">
        <v>7732</v>
      </c>
      <c r="J45" s="87">
        <v>7557</v>
      </c>
      <c r="K45" s="87">
        <v>7115</v>
      </c>
      <c r="L45" s="87">
        <v>6818</v>
      </c>
      <c r="M45" s="88">
        <v>6223</v>
      </c>
    </row>
    <row r="46" spans="2:13" ht="27.75" customHeight="1">
      <c r="B46" s="1169"/>
      <c r="C46" s="1170"/>
      <c r="D46" s="85"/>
      <c r="E46" s="1175" t="s">
        <v>29</v>
      </c>
      <c r="F46" s="1175"/>
      <c r="G46" s="1175"/>
      <c r="H46" s="1176"/>
      <c r="I46" s="86">
        <v>9</v>
      </c>
      <c r="J46" s="87">
        <v>7</v>
      </c>
      <c r="K46" s="87">
        <v>16</v>
      </c>
      <c r="L46" s="87">
        <v>13</v>
      </c>
      <c r="M46" s="88">
        <v>7</v>
      </c>
    </row>
    <row r="47" spans="2:13" ht="27.75" customHeight="1">
      <c r="B47" s="1169"/>
      <c r="C47" s="1170"/>
      <c r="D47" s="85"/>
      <c r="E47" s="1175" t="s">
        <v>30</v>
      </c>
      <c r="F47" s="1175"/>
      <c r="G47" s="1175"/>
      <c r="H47" s="1176"/>
      <c r="I47" s="86" t="s">
        <v>477</v>
      </c>
      <c r="J47" s="87" t="s">
        <v>477</v>
      </c>
      <c r="K47" s="87" t="s">
        <v>477</v>
      </c>
      <c r="L47" s="87" t="s">
        <v>477</v>
      </c>
      <c r="M47" s="88" t="s">
        <v>477</v>
      </c>
    </row>
    <row r="48" spans="2:13" ht="27.75" customHeight="1">
      <c r="B48" s="1171"/>
      <c r="C48" s="1172"/>
      <c r="D48" s="85"/>
      <c r="E48" s="1175" t="s">
        <v>31</v>
      </c>
      <c r="F48" s="1175"/>
      <c r="G48" s="1175"/>
      <c r="H48" s="1176"/>
      <c r="I48" s="86" t="s">
        <v>477</v>
      </c>
      <c r="J48" s="87" t="s">
        <v>477</v>
      </c>
      <c r="K48" s="87" t="s">
        <v>477</v>
      </c>
      <c r="L48" s="87" t="s">
        <v>477</v>
      </c>
      <c r="M48" s="88" t="s">
        <v>477</v>
      </c>
    </row>
    <row r="49" spans="2:13" ht="27.75" customHeight="1">
      <c r="B49" s="1177" t="s">
        <v>32</v>
      </c>
      <c r="C49" s="1178"/>
      <c r="D49" s="89"/>
      <c r="E49" s="1175" t="s">
        <v>33</v>
      </c>
      <c r="F49" s="1175"/>
      <c r="G49" s="1175"/>
      <c r="H49" s="1176"/>
      <c r="I49" s="86">
        <v>7795</v>
      </c>
      <c r="J49" s="87">
        <v>9610</v>
      </c>
      <c r="K49" s="87">
        <v>11621</v>
      </c>
      <c r="L49" s="87">
        <v>12530</v>
      </c>
      <c r="M49" s="88">
        <v>13473</v>
      </c>
    </row>
    <row r="50" spans="2:13" ht="27.75" customHeight="1">
      <c r="B50" s="1169"/>
      <c r="C50" s="1170"/>
      <c r="D50" s="85"/>
      <c r="E50" s="1175" t="s">
        <v>34</v>
      </c>
      <c r="F50" s="1175"/>
      <c r="G50" s="1175"/>
      <c r="H50" s="1176"/>
      <c r="I50" s="86">
        <v>613</v>
      </c>
      <c r="J50" s="87">
        <v>610</v>
      </c>
      <c r="K50" s="87">
        <v>579</v>
      </c>
      <c r="L50" s="87">
        <v>543</v>
      </c>
      <c r="M50" s="88">
        <v>512</v>
      </c>
    </row>
    <row r="51" spans="2:13" ht="27.75" customHeight="1">
      <c r="B51" s="1171"/>
      <c r="C51" s="1172"/>
      <c r="D51" s="85"/>
      <c r="E51" s="1175" t="s">
        <v>35</v>
      </c>
      <c r="F51" s="1175"/>
      <c r="G51" s="1175"/>
      <c r="H51" s="1176"/>
      <c r="I51" s="86">
        <v>29666</v>
      </c>
      <c r="J51" s="87">
        <v>30084</v>
      </c>
      <c r="K51" s="87">
        <v>30901</v>
      </c>
      <c r="L51" s="87">
        <v>32801</v>
      </c>
      <c r="M51" s="88">
        <v>33230</v>
      </c>
    </row>
    <row r="52" spans="2:13" ht="27.75" customHeight="1" thickBot="1">
      <c r="B52" s="1179" t="s">
        <v>36</v>
      </c>
      <c r="C52" s="1180"/>
      <c r="D52" s="90"/>
      <c r="E52" s="1181" t="s">
        <v>37</v>
      </c>
      <c r="F52" s="1181"/>
      <c r="G52" s="1181"/>
      <c r="H52" s="1182"/>
      <c r="I52" s="91">
        <v>16428</v>
      </c>
      <c r="J52" s="92">
        <v>13990</v>
      </c>
      <c r="K52" s="92">
        <v>10938</v>
      </c>
      <c r="L52" s="92">
        <v>9241</v>
      </c>
      <c r="M52" s="93">
        <v>7229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customSheetViews>
    <customSheetView guid="{66CD809A-3501-451E-8E03-944B9E8664A0}" scale="55" showGridLines="0" fitToPage="1" hiddenRows="1" hiddenColumns="1" topLeftCell="A40">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60568</v>
      </c>
      <c r="E3" s="116"/>
      <c r="F3" s="117">
        <v>58009</v>
      </c>
      <c r="G3" s="118"/>
      <c r="H3" s="119"/>
    </row>
    <row r="4" spans="1:8">
      <c r="A4" s="120"/>
      <c r="B4" s="121"/>
      <c r="C4" s="122"/>
      <c r="D4" s="123">
        <v>26487</v>
      </c>
      <c r="E4" s="124"/>
      <c r="F4" s="125">
        <v>32190</v>
      </c>
      <c r="G4" s="126"/>
      <c r="H4" s="127"/>
    </row>
    <row r="5" spans="1:8">
      <c r="A5" s="108" t="s">
        <v>511</v>
      </c>
      <c r="B5" s="113"/>
      <c r="C5" s="114"/>
      <c r="D5" s="115">
        <v>43006</v>
      </c>
      <c r="E5" s="116"/>
      <c r="F5" s="117">
        <v>61882</v>
      </c>
      <c r="G5" s="118"/>
      <c r="H5" s="119"/>
    </row>
    <row r="6" spans="1:8">
      <c r="A6" s="120"/>
      <c r="B6" s="121"/>
      <c r="C6" s="122"/>
      <c r="D6" s="123">
        <v>22869</v>
      </c>
      <c r="E6" s="124"/>
      <c r="F6" s="125">
        <v>32175</v>
      </c>
      <c r="G6" s="126"/>
      <c r="H6" s="127"/>
    </row>
    <row r="7" spans="1:8">
      <c r="A7" s="108" t="s">
        <v>512</v>
      </c>
      <c r="B7" s="113"/>
      <c r="C7" s="114"/>
      <c r="D7" s="115">
        <v>31815</v>
      </c>
      <c r="E7" s="116"/>
      <c r="F7" s="117">
        <v>47569</v>
      </c>
      <c r="G7" s="118"/>
      <c r="H7" s="119"/>
    </row>
    <row r="8" spans="1:8">
      <c r="A8" s="120"/>
      <c r="B8" s="121"/>
      <c r="C8" s="122"/>
      <c r="D8" s="123">
        <v>12647</v>
      </c>
      <c r="E8" s="124"/>
      <c r="F8" s="125">
        <v>26255</v>
      </c>
      <c r="G8" s="126"/>
      <c r="H8" s="127"/>
    </row>
    <row r="9" spans="1:8">
      <c r="A9" s="108" t="s">
        <v>513</v>
      </c>
      <c r="B9" s="113"/>
      <c r="C9" s="114"/>
      <c r="D9" s="115">
        <v>62776</v>
      </c>
      <c r="E9" s="116"/>
      <c r="F9" s="117">
        <v>50880</v>
      </c>
      <c r="G9" s="118"/>
      <c r="H9" s="119"/>
    </row>
    <row r="10" spans="1:8">
      <c r="A10" s="120"/>
      <c r="B10" s="121"/>
      <c r="C10" s="122"/>
      <c r="D10" s="123">
        <v>23609</v>
      </c>
      <c r="E10" s="124"/>
      <c r="F10" s="125">
        <v>26879</v>
      </c>
      <c r="G10" s="126"/>
      <c r="H10" s="127"/>
    </row>
    <row r="11" spans="1:8">
      <c r="A11" s="108" t="s">
        <v>514</v>
      </c>
      <c r="B11" s="113"/>
      <c r="C11" s="114"/>
      <c r="D11" s="115">
        <v>50654</v>
      </c>
      <c r="E11" s="116"/>
      <c r="F11" s="117">
        <v>63956</v>
      </c>
      <c r="G11" s="118"/>
      <c r="H11" s="119"/>
    </row>
    <row r="12" spans="1:8">
      <c r="A12" s="120"/>
      <c r="B12" s="121"/>
      <c r="C12" s="128"/>
      <c r="D12" s="123">
        <v>22417</v>
      </c>
      <c r="E12" s="124"/>
      <c r="F12" s="125">
        <v>29239</v>
      </c>
      <c r="G12" s="126"/>
      <c r="H12" s="127"/>
    </row>
    <row r="13" spans="1:8">
      <c r="A13" s="108"/>
      <c r="B13" s="113"/>
      <c r="C13" s="129"/>
      <c r="D13" s="130">
        <v>49764</v>
      </c>
      <c r="E13" s="131"/>
      <c r="F13" s="132">
        <v>56459</v>
      </c>
      <c r="G13" s="133"/>
      <c r="H13" s="119"/>
    </row>
    <row r="14" spans="1:8">
      <c r="A14" s="120"/>
      <c r="B14" s="121"/>
      <c r="C14" s="122"/>
      <c r="D14" s="123">
        <v>21606</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3.75</v>
      </c>
      <c r="C19" s="134">
        <f>ROUND(VALUE(SUBSTITUTE(実質収支比率等に係る経年分析!G$48,"▲","-")),2)</f>
        <v>3.09</v>
      </c>
      <c r="D19" s="134">
        <f>ROUND(VALUE(SUBSTITUTE(実質収支比率等に係る経年分析!H$48,"▲","-")),2)</f>
        <v>3.67</v>
      </c>
      <c r="E19" s="134">
        <f>ROUND(VALUE(SUBSTITUTE(実質収支比率等に係る経年分析!I$48,"▲","-")),2)</f>
        <v>2.5099999999999998</v>
      </c>
      <c r="F19" s="134">
        <f>ROUND(VALUE(SUBSTITUTE(実質収支比率等に係る経年分析!J$48,"▲","-")),2)</f>
        <v>3.75</v>
      </c>
    </row>
    <row r="20" spans="1:11">
      <c r="A20" s="134" t="s">
        <v>42</v>
      </c>
      <c r="B20" s="134">
        <f>ROUND(VALUE(SUBSTITUTE(実質収支比率等に係る経年分析!F$47,"▲","-")),2)</f>
        <v>12.55</v>
      </c>
      <c r="C20" s="134">
        <f>ROUND(VALUE(SUBSTITUTE(実質収支比率等に係る経年分析!G$47,"▲","-")),2)</f>
        <v>22.26</v>
      </c>
      <c r="D20" s="134">
        <f>ROUND(VALUE(SUBSTITUTE(実質収支比率等に係る経年分析!H$47,"▲","-")),2)</f>
        <v>33.9</v>
      </c>
      <c r="E20" s="134">
        <f>ROUND(VALUE(SUBSTITUTE(実質収支比率等に係る経年分析!I$47,"▲","-")),2)</f>
        <v>38.72</v>
      </c>
      <c r="F20" s="134">
        <f>ROUND(VALUE(SUBSTITUTE(実質収支比率等に係る経年分析!J$47,"▲","-")),2)</f>
        <v>39.46</v>
      </c>
    </row>
    <row r="21" spans="1:11">
      <c r="A21" s="134" t="s">
        <v>43</v>
      </c>
      <c r="B21" s="134">
        <f>IF(ISNUMBER(VALUE(SUBSTITUTE(実質収支比率等に係る経年分析!F$49,"▲","-"))),ROUND(VALUE(SUBSTITUTE(実質収支比率等に係る経年分析!F$49,"▲","-")),2),NA())</f>
        <v>2.2000000000000002</v>
      </c>
      <c r="C21" s="134">
        <f>IF(ISNUMBER(VALUE(SUBSTITUTE(実質収支比率等に係る経年分析!G$49,"▲","-"))),ROUND(VALUE(SUBSTITUTE(実質収支比率等に係る経年分析!G$49,"▲","-")),2),NA())</f>
        <v>9.8000000000000007</v>
      </c>
      <c r="D21" s="134">
        <f>IF(ISNUMBER(VALUE(SUBSTITUTE(実質収支比率等に係る経年分析!H$49,"▲","-"))),ROUND(VALUE(SUBSTITUTE(実質収支比率等に係る経年分析!H$49,"▲","-")),2),NA())</f>
        <v>11.96</v>
      </c>
      <c r="E21" s="134">
        <f>IF(ISNUMBER(VALUE(SUBSTITUTE(実質収支比率等に係る経年分析!I$49,"▲","-"))),ROUND(VALUE(SUBSTITUTE(実質収支比率等に係る経年分析!I$49,"▲","-")),2),NA())</f>
        <v>3.89</v>
      </c>
      <c r="F21" s="134">
        <f>IF(ISNUMBER(VALUE(SUBSTITUTE(実質収支比率等に係る経年分析!J$49,"▲","-"))),ROUND(VALUE(SUBSTITUTE(実質収支比率等に係る経年分析!J$49,"▲","-")),2),NA())</f>
        <v>3.56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笠間市農業集落排水事業特別会計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笠間市介護保険特別会計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0.28999999999999998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笠間市公共下水道事業特別会計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笠間市立病院事業会計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笠間市工業用水道事業会計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1.42</v>
      </c>
    </row>
    <row r="34" spans="1:16">
      <c r="A34" s="135" t="str">
        <f>IF(連結実質赤字比率に係る赤字・黒字の構成分析!C$36="",NA(),連結実質赤字比率に係る赤字・黒字の構成分析!C$36)</f>
        <v>笠間市国民健康保険特別会計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f>IF(ROUND(VALUE(SUBSTITUTE(連結実質赤字比率に係る赤字・黒字の構成分析!G$36,"▲", "-")), 2) &lt; 0, ABS(ROUND(VALUE(SUBSTITUTE(連結実質赤字比率に係る赤字・黒字の構成分析!G$36,"▲", "-")), 2)), NA())</f>
        <v>0.55000000000000004</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2.5099999999999998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3.75</v>
      </c>
    </row>
    <row r="36" spans="1:16">
      <c r="A36" s="135" t="str">
        <f>IF(連結実質赤字比率に係る赤字・黒字の構成分析!C$34="",NA(),連結実質赤字比率に係る赤字・黒字の構成分析!C$34)</f>
        <v>笠間市水道事業会計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2209</v>
      </c>
      <c r="E42" s="136"/>
      <c r="F42" s="136"/>
      <c r="G42" s="136">
        <f>'実質公債費比率（分子）の構造'!L$52</f>
        <v>2288</v>
      </c>
      <c r="H42" s="136"/>
      <c r="I42" s="136"/>
      <c r="J42" s="136">
        <f>'実質公債費比率（分子）の構造'!M$52</f>
        <v>2392</v>
      </c>
      <c r="K42" s="136"/>
      <c r="L42" s="136"/>
      <c r="M42" s="136">
        <f>'実質公債費比率（分子）の構造'!N$52</f>
        <v>2495</v>
      </c>
      <c r="N42" s="136"/>
      <c r="O42" s="136"/>
      <c r="P42" s="136">
        <f>'実質公債費比率（分子）の構造'!O$52</f>
        <v>2674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174</v>
      </c>
      <c r="C44" s="136"/>
      <c r="D44" s="136"/>
      <c r="E44" s="136">
        <f>'実質公債費比率（分子）の構造'!L$50</f>
        <v>54</v>
      </c>
      <c r="F44" s="136"/>
      <c r="G44" s="136"/>
      <c r="H44" s="136">
        <f>'実質公債費比率（分子）の構造'!M$50</f>
        <v>54</v>
      </c>
      <c r="I44" s="136"/>
      <c r="J44" s="136"/>
      <c r="K44" s="136">
        <f>'実質公債費比率（分子）の構造'!N$50</f>
        <v>51</v>
      </c>
      <c r="L44" s="136"/>
      <c r="M44" s="136"/>
      <c r="N44" s="136">
        <f>'実質公債費比率（分子）の構造'!O$50</f>
        <v>44</v>
      </c>
      <c r="O44" s="136"/>
      <c r="P44" s="136"/>
    </row>
    <row r="45" spans="1:16">
      <c r="A45" s="136" t="s">
        <v>53</v>
      </c>
      <c r="B45" s="136">
        <f>'実質公債費比率（分子）の構造'!K$49</f>
        <v>258</v>
      </c>
      <c r="C45" s="136"/>
      <c r="D45" s="136"/>
      <c r="E45" s="136">
        <f>'実質公債費比率（分子）の構造'!L$49</f>
        <v>174</v>
      </c>
      <c r="F45" s="136"/>
      <c r="G45" s="136"/>
      <c r="H45" s="136">
        <f>'実質公債費比率（分子）の構造'!M$49</f>
        <v>80</v>
      </c>
      <c r="I45" s="136"/>
      <c r="J45" s="136"/>
      <c r="K45" s="136">
        <f>'実質公債費比率（分子）の構造'!N$49</f>
        <v>81</v>
      </c>
      <c r="L45" s="136"/>
      <c r="M45" s="136"/>
      <c r="N45" s="136">
        <f>'実質公債費比率（分子）の構造'!O$49</f>
        <v>86</v>
      </c>
      <c r="O45" s="136"/>
      <c r="P45" s="136"/>
    </row>
    <row r="46" spans="1:16">
      <c r="A46" s="136" t="s">
        <v>54</v>
      </c>
      <c r="B46" s="136">
        <f>'実質公債費比率（分子）の構造'!K$48</f>
        <v>1154</v>
      </c>
      <c r="C46" s="136"/>
      <c r="D46" s="136"/>
      <c r="E46" s="136">
        <f>'実質公債費比率（分子）の構造'!L$48</f>
        <v>1159</v>
      </c>
      <c r="F46" s="136"/>
      <c r="G46" s="136"/>
      <c r="H46" s="136">
        <f>'実質公債費比率（分子）の構造'!M$48</f>
        <v>1183</v>
      </c>
      <c r="I46" s="136"/>
      <c r="J46" s="136"/>
      <c r="K46" s="136">
        <f>'実質公債費比率（分子）の構造'!N$48</f>
        <v>1212</v>
      </c>
      <c r="L46" s="136"/>
      <c r="M46" s="136"/>
      <c r="N46" s="136">
        <f>'実質公債費比率（分子）の構造'!O$48</f>
        <v>1110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2598</v>
      </c>
      <c r="C49" s="136"/>
      <c r="D49" s="136"/>
      <c r="E49" s="136">
        <f>'実質公債費比率（分子）の構造'!L$45</f>
        <v>2639</v>
      </c>
      <c r="F49" s="136"/>
      <c r="G49" s="136"/>
      <c r="H49" s="136">
        <f>'実質公債費比率（分子）の構造'!M$45</f>
        <v>2705</v>
      </c>
      <c r="I49" s="136"/>
      <c r="J49" s="136"/>
      <c r="K49" s="136">
        <f>'実質公債費比率（分子）の構造'!N$45</f>
        <v>2728</v>
      </c>
      <c r="L49" s="136"/>
      <c r="M49" s="136"/>
      <c r="N49" s="136">
        <f>'実質公債費比率（分子）の構造'!O$45</f>
        <v>2921</v>
      </c>
      <c r="O49" s="136"/>
      <c r="P49" s="136"/>
    </row>
    <row r="50" spans="1:16">
      <c r="A50" s="136" t="s">
        <v>58</v>
      </c>
      <c r="B50" s="136" t="e">
        <f>NA()</f>
        <v>#N/A</v>
      </c>
      <c r="C50" s="136">
        <f>IF(ISNUMBER('実質公債費比率（分子）の構造'!K$53),'実質公債費比率（分子）の構造'!K$53,NA())</f>
        <v>1975</v>
      </c>
      <c r="D50" s="136" t="e">
        <f>NA()</f>
        <v>#N/A</v>
      </c>
      <c r="E50" s="136" t="e">
        <f>NA()</f>
        <v>#N/A</v>
      </c>
      <c r="F50" s="136">
        <f>IF(ISNUMBER('実質公債費比率（分子）の構造'!L$53),'実質公債費比率（分子）の構造'!L$53,NA())</f>
        <v>1738</v>
      </c>
      <c r="G50" s="136" t="e">
        <f>NA()</f>
        <v>#N/A</v>
      </c>
      <c r="H50" s="136" t="e">
        <f>NA()</f>
        <v>#N/A</v>
      </c>
      <c r="I50" s="136">
        <f>IF(ISNUMBER('実質公債費比率（分子）の構造'!M$53),'実質公債費比率（分子）の構造'!M$53,NA())</f>
        <v>1630</v>
      </c>
      <c r="J50" s="136" t="e">
        <f>NA()</f>
        <v>#N/A</v>
      </c>
      <c r="K50" s="136" t="e">
        <f>NA()</f>
        <v>#N/A</v>
      </c>
      <c r="L50" s="136">
        <f>IF(ISNUMBER('実質公債費比率（分子）の構造'!N$53),'実質公債費比率（分子）の構造'!N$53,NA())</f>
        <v>1577</v>
      </c>
      <c r="M50" s="136" t="e">
        <f>NA()</f>
        <v>#N/A</v>
      </c>
      <c r="N50" s="136" t="e">
        <f>NA()</f>
        <v>#N/A</v>
      </c>
      <c r="O50" s="136">
        <f>IF(ISNUMBER('実質公債費比率（分子）の構造'!O$53),'実質公債費比率（分子）の構造'!O$53,NA())</f>
        <v>1487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29666</v>
      </c>
      <c r="E56" s="135"/>
      <c r="F56" s="135"/>
      <c r="G56" s="135">
        <f>'将来負担比率（分子）の構造'!J$51</f>
        <v>30084</v>
      </c>
      <c r="H56" s="135"/>
      <c r="I56" s="135"/>
      <c r="J56" s="135">
        <f>'将来負担比率（分子）の構造'!K$51</f>
        <v>30901</v>
      </c>
      <c r="K56" s="135"/>
      <c r="L56" s="135"/>
      <c r="M56" s="135">
        <f>'将来負担比率（分子）の構造'!L$51</f>
        <v>32801</v>
      </c>
      <c r="N56" s="135"/>
      <c r="O56" s="135"/>
      <c r="P56" s="135">
        <f>'将来負担比率（分子）の構造'!M$51</f>
        <v>33230</v>
      </c>
    </row>
    <row r="57" spans="1:16">
      <c r="A57" s="135" t="s">
        <v>34</v>
      </c>
      <c r="B57" s="135"/>
      <c r="C57" s="135"/>
      <c r="D57" s="135">
        <f>'将来負担比率（分子）の構造'!I$50</f>
        <v>613</v>
      </c>
      <c r="E57" s="135"/>
      <c r="F57" s="135"/>
      <c r="G57" s="135">
        <f>'将来負担比率（分子）の構造'!J$50</f>
        <v>610</v>
      </c>
      <c r="H57" s="135"/>
      <c r="I57" s="135"/>
      <c r="J57" s="135">
        <f>'将来負担比率（分子）の構造'!K$50</f>
        <v>579</v>
      </c>
      <c r="K57" s="135"/>
      <c r="L57" s="135"/>
      <c r="M57" s="135">
        <f>'将来負担比率（分子）の構造'!L$50</f>
        <v>543</v>
      </c>
      <c r="N57" s="135"/>
      <c r="O57" s="135"/>
      <c r="P57" s="135">
        <f>'将来負担比率（分子）の構造'!M$50</f>
        <v>512</v>
      </c>
    </row>
    <row r="58" spans="1:16">
      <c r="A58" s="135" t="s">
        <v>33</v>
      </c>
      <c r="B58" s="135"/>
      <c r="C58" s="135"/>
      <c r="D58" s="135">
        <f>'将来負担比率（分子）の構造'!I$49</f>
        <v>7795</v>
      </c>
      <c r="E58" s="135"/>
      <c r="F58" s="135"/>
      <c r="G58" s="135">
        <f>'将来負担比率（分子）の構造'!J$49</f>
        <v>9610</v>
      </c>
      <c r="H58" s="135"/>
      <c r="I58" s="135"/>
      <c r="J58" s="135">
        <f>'将来負担比率（分子）の構造'!K$49</f>
        <v>11621</v>
      </c>
      <c r="K58" s="135"/>
      <c r="L58" s="135"/>
      <c r="M58" s="135">
        <f>'将来負担比率（分子）の構造'!L$49</f>
        <v>12530</v>
      </c>
      <c r="N58" s="135"/>
      <c r="O58" s="135"/>
      <c r="P58" s="135">
        <f>'将来負担比率（分子）の構造'!M$49</f>
        <v>13473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9</v>
      </c>
      <c r="C61" s="135"/>
      <c r="D61" s="135"/>
      <c r="E61" s="135">
        <f>'将来負担比率（分子）の構造'!J$46</f>
        <v>7</v>
      </c>
      <c r="F61" s="135"/>
      <c r="G61" s="135"/>
      <c r="H61" s="135">
        <f>'将来負担比率（分子）の構造'!K$46</f>
        <v>16</v>
      </c>
      <c r="I61" s="135"/>
      <c r="J61" s="135"/>
      <c r="K61" s="135">
        <f>'将来負担比率（分子）の構造'!L$46</f>
        <v>13</v>
      </c>
      <c r="L61" s="135"/>
      <c r="M61" s="135"/>
      <c r="N61" s="135">
        <f>'将来負担比率（分子）の構造'!M$46</f>
        <v>7</v>
      </c>
      <c r="O61" s="135"/>
      <c r="P61" s="135"/>
    </row>
    <row r="62" spans="1:16">
      <c r="A62" s="135" t="s">
        <v>28</v>
      </c>
      <c r="B62" s="135">
        <f>'将来負担比率（分子）の構造'!I$45</f>
        <v>7732</v>
      </c>
      <c r="C62" s="135"/>
      <c r="D62" s="135"/>
      <c r="E62" s="135">
        <f>'将来負担比率（分子）の構造'!J$45</f>
        <v>7557</v>
      </c>
      <c r="F62" s="135"/>
      <c r="G62" s="135"/>
      <c r="H62" s="135">
        <f>'将来負担比率（分子）の構造'!K$45</f>
        <v>7115</v>
      </c>
      <c r="I62" s="135"/>
      <c r="J62" s="135"/>
      <c r="K62" s="135">
        <f>'将来負担比率（分子）の構造'!L$45</f>
        <v>6818</v>
      </c>
      <c r="L62" s="135"/>
      <c r="M62" s="135"/>
      <c r="N62" s="135">
        <f>'将来負担比率（分子）の構造'!M$45</f>
        <v>6223</v>
      </c>
      <c r="O62" s="135"/>
      <c r="P62" s="135"/>
    </row>
    <row r="63" spans="1:16">
      <c r="A63" s="135" t="s">
        <v>27</v>
      </c>
      <c r="B63" s="135">
        <f>'将来負担比率（分子）の構造'!I$44</f>
        <v>862</v>
      </c>
      <c r="C63" s="135"/>
      <c r="D63" s="135"/>
      <c r="E63" s="135">
        <f>'将来負担比率（分子）の構造'!J$44</f>
        <v>620</v>
      </c>
      <c r="F63" s="135"/>
      <c r="G63" s="135"/>
      <c r="H63" s="135">
        <f>'将来負担比率（分子）の構造'!K$44</f>
        <v>521</v>
      </c>
      <c r="I63" s="135"/>
      <c r="J63" s="135"/>
      <c r="K63" s="135">
        <f>'将来負担比率（分子）の構造'!L$44</f>
        <v>424</v>
      </c>
      <c r="L63" s="135"/>
      <c r="M63" s="135"/>
      <c r="N63" s="135">
        <f>'将来負担比率（分子）の構造'!M$44</f>
        <v>350</v>
      </c>
      <c r="O63" s="135"/>
      <c r="P63" s="135"/>
    </row>
    <row r="64" spans="1:16">
      <c r="A64" s="135" t="s">
        <v>26</v>
      </c>
      <c r="B64" s="135">
        <f>'将来負担比率（分子）の構造'!I$43</f>
        <v>19145</v>
      </c>
      <c r="C64" s="135"/>
      <c r="D64" s="135"/>
      <c r="E64" s="135">
        <f>'将来負担比率（分子）の構造'!J$43</f>
        <v>18798</v>
      </c>
      <c r="F64" s="135"/>
      <c r="G64" s="135"/>
      <c r="H64" s="135">
        <f>'将来負担比率（分子）の構造'!K$43</f>
        <v>18774</v>
      </c>
      <c r="I64" s="135"/>
      <c r="J64" s="135"/>
      <c r="K64" s="135">
        <f>'将来負担比率（分子）の構造'!L$43</f>
        <v>18531</v>
      </c>
      <c r="L64" s="135"/>
      <c r="M64" s="135"/>
      <c r="N64" s="135">
        <f>'将来負担比率（分子）の構造'!M$43</f>
        <v>18140</v>
      </c>
      <c r="O64" s="135"/>
      <c r="P64" s="135"/>
    </row>
    <row r="65" spans="1:16">
      <c r="A65" s="135" t="s">
        <v>25</v>
      </c>
      <c r="B65" s="135">
        <f>'将来負担比率（分子）の構造'!I$42</f>
        <v>626</v>
      </c>
      <c r="C65" s="135"/>
      <c r="D65" s="135"/>
      <c r="E65" s="135">
        <f>'将来負担比率（分子）の構造'!J$42</f>
        <v>567</v>
      </c>
      <c r="F65" s="135"/>
      <c r="G65" s="135"/>
      <c r="H65" s="135">
        <f>'将来負担比率（分子）の構造'!K$42</f>
        <v>511</v>
      </c>
      <c r="I65" s="135"/>
      <c r="J65" s="135"/>
      <c r="K65" s="135">
        <f>'将来負担比率（分子）の構造'!L$42</f>
        <v>454</v>
      </c>
      <c r="L65" s="135"/>
      <c r="M65" s="135"/>
      <c r="N65" s="135">
        <f>'将来負担比率（分子）の構造'!M$42</f>
        <v>407</v>
      </c>
      <c r="O65" s="135"/>
      <c r="P65" s="135"/>
    </row>
    <row r="66" spans="1:16">
      <c r="A66" s="135" t="s">
        <v>24</v>
      </c>
      <c r="B66" s="135">
        <f>'将来負担比率（分子）の構造'!I$41</f>
        <v>26128</v>
      </c>
      <c r="C66" s="135"/>
      <c r="D66" s="135"/>
      <c r="E66" s="135">
        <f>'将来負担比率（分子）の構造'!J$41</f>
        <v>26744</v>
      </c>
      <c r="F66" s="135"/>
      <c r="G66" s="135"/>
      <c r="H66" s="135">
        <f>'将来負担比率（分子）の構造'!K$41</f>
        <v>27101</v>
      </c>
      <c r="I66" s="135"/>
      <c r="J66" s="135"/>
      <c r="K66" s="135">
        <f>'将来負担比率（分子）の構造'!L$41</f>
        <v>28874</v>
      </c>
      <c r="L66" s="135"/>
      <c r="M66" s="135"/>
      <c r="N66" s="135">
        <f>'将来負担比率（分子）の構造'!M$41</f>
        <v>29316</v>
      </c>
      <c r="O66" s="135"/>
      <c r="P66" s="135"/>
    </row>
    <row r="67" spans="1:16">
      <c r="A67" s="135" t="s">
        <v>62</v>
      </c>
      <c r="B67" s="135" t="e">
        <f>NA()</f>
        <v>#N/A</v>
      </c>
      <c r="C67" s="135">
        <f>IF(ISNUMBER('将来負担比率（分子）の構造'!I$52), IF('将来負担比率（分子）の構造'!I$52 &lt; 0, 0, '将来負担比率（分子）の構造'!I$52), NA())</f>
        <v>16428</v>
      </c>
      <c r="D67" s="135" t="e">
        <f>NA()</f>
        <v>#N/A</v>
      </c>
      <c r="E67" s="135" t="e">
        <f>NA()</f>
        <v>#N/A</v>
      </c>
      <c r="F67" s="135">
        <f>IF(ISNUMBER('将来負担比率（分子）の構造'!J$52), IF('将来負担比率（分子）の構造'!J$52 &lt; 0, 0, '将来負担比率（分子）の構造'!J$52), NA())</f>
        <v>13990</v>
      </c>
      <c r="G67" s="135" t="e">
        <f>NA()</f>
        <v>#N/A</v>
      </c>
      <c r="H67" s="135" t="e">
        <f>NA()</f>
        <v>#N/A</v>
      </c>
      <c r="I67" s="135">
        <f>IF(ISNUMBER('将来負担比率（分子）の構造'!K$52), IF('将来負担比率（分子）の構造'!K$52 &lt; 0, 0, '将来負担比率（分子）の構造'!K$52), NA())</f>
        <v>10938</v>
      </c>
      <c r="J67" s="135" t="e">
        <f>NA()</f>
        <v>#N/A</v>
      </c>
      <c r="K67" s="135" t="e">
        <f>NA()</f>
        <v>#N/A</v>
      </c>
      <c r="L67" s="135">
        <f>IF(ISNUMBER('将来負担比率（分子）の構造'!L$52), IF('将来負担比率（分子）の構造'!L$52 &lt; 0, 0, '将来負担比率（分子）の構造'!L$52), NA())</f>
        <v>9241</v>
      </c>
      <c r="M67" s="135" t="e">
        <f>NA()</f>
        <v>#N/A</v>
      </c>
      <c r="N67" s="135" t="e">
        <f>NA()</f>
        <v>#N/A</v>
      </c>
      <c r="O67" s="135">
        <f>IF(ISNUMBER('将来負担比率（分子）の構造'!M$52), IF('将来負担比率（分子）の構造'!M$52 &lt; 0, 0, '将来負担比率（分子）の構造'!M$52), NA())</f>
        <v>7229</v>
      </c>
      <c r="P67" s="135" t="e">
        <f>NA()</f>
        <v>#N/A</v>
      </c>
    </row>
  </sheetData>
  <sheetProtection password="CC05" sheet="1" objects="1" scenarios="1"/>
  <customSheetViews>
    <customSheetView guid="{66CD809A-3501-451E-8E03-944B9E8664A0}"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9046247</v>
      </c>
      <c r="S5" s="581"/>
      <c r="T5" s="581"/>
      <c r="U5" s="581"/>
      <c r="V5" s="581"/>
      <c r="W5" s="581"/>
      <c r="X5" s="581"/>
      <c r="Y5" s="582"/>
      <c r="Z5" s="583">
        <v>30.4</v>
      </c>
      <c r="AA5" s="583"/>
      <c r="AB5" s="583"/>
      <c r="AC5" s="583"/>
      <c r="AD5" s="584">
        <v>9046097</v>
      </c>
      <c r="AE5" s="584"/>
      <c r="AF5" s="584"/>
      <c r="AG5" s="584"/>
      <c r="AH5" s="584"/>
      <c r="AI5" s="584"/>
      <c r="AJ5" s="584"/>
      <c r="AK5" s="584"/>
      <c r="AL5" s="585">
        <v>53.9</v>
      </c>
      <c r="AM5" s="586"/>
      <c r="AN5" s="586"/>
      <c r="AO5" s="587"/>
      <c r="AP5" s="577" t="s">
        <v>206</v>
      </c>
      <c r="AQ5" s="578"/>
      <c r="AR5" s="578"/>
      <c r="AS5" s="578"/>
      <c r="AT5" s="578"/>
      <c r="AU5" s="578"/>
      <c r="AV5" s="578"/>
      <c r="AW5" s="578"/>
      <c r="AX5" s="578"/>
      <c r="AY5" s="578"/>
      <c r="AZ5" s="578"/>
      <c r="BA5" s="578"/>
      <c r="BB5" s="578"/>
      <c r="BC5" s="578"/>
      <c r="BD5" s="578"/>
      <c r="BE5" s="578"/>
      <c r="BF5" s="579"/>
      <c r="BG5" s="591">
        <v>9046097</v>
      </c>
      <c r="BH5" s="592"/>
      <c r="BI5" s="592"/>
      <c r="BJ5" s="592"/>
      <c r="BK5" s="592"/>
      <c r="BL5" s="592"/>
      <c r="BM5" s="592"/>
      <c r="BN5" s="593"/>
      <c r="BO5" s="594">
        <v>100</v>
      </c>
      <c r="BP5" s="594"/>
      <c r="BQ5" s="594"/>
      <c r="BR5" s="594"/>
      <c r="BS5" s="595">
        <v>72123</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369132</v>
      </c>
      <c r="S6" s="592"/>
      <c r="T6" s="592"/>
      <c r="U6" s="592"/>
      <c r="V6" s="592"/>
      <c r="W6" s="592"/>
      <c r="X6" s="592"/>
      <c r="Y6" s="593"/>
      <c r="Z6" s="594">
        <v>1.2</v>
      </c>
      <c r="AA6" s="594"/>
      <c r="AB6" s="594"/>
      <c r="AC6" s="594"/>
      <c r="AD6" s="595">
        <v>369132</v>
      </c>
      <c r="AE6" s="595"/>
      <c r="AF6" s="595"/>
      <c r="AG6" s="595"/>
      <c r="AH6" s="595"/>
      <c r="AI6" s="595"/>
      <c r="AJ6" s="595"/>
      <c r="AK6" s="595"/>
      <c r="AL6" s="596">
        <v>2.2000000000000002</v>
      </c>
      <c r="AM6" s="597"/>
      <c r="AN6" s="597"/>
      <c r="AO6" s="598"/>
      <c r="AP6" s="588" t="s">
        <v>211</v>
      </c>
      <c r="AQ6" s="589"/>
      <c r="AR6" s="589"/>
      <c r="AS6" s="589"/>
      <c r="AT6" s="589"/>
      <c r="AU6" s="589"/>
      <c r="AV6" s="589"/>
      <c r="AW6" s="589"/>
      <c r="AX6" s="589"/>
      <c r="AY6" s="589"/>
      <c r="AZ6" s="589"/>
      <c r="BA6" s="589"/>
      <c r="BB6" s="589"/>
      <c r="BC6" s="589"/>
      <c r="BD6" s="589"/>
      <c r="BE6" s="589"/>
      <c r="BF6" s="590"/>
      <c r="BG6" s="591">
        <v>9046097</v>
      </c>
      <c r="BH6" s="592"/>
      <c r="BI6" s="592"/>
      <c r="BJ6" s="592"/>
      <c r="BK6" s="592"/>
      <c r="BL6" s="592"/>
      <c r="BM6" s="592"/>
      <c r="BN6" s="593"/>
      <c r="BO6" s="594">
        <v>100</v>
      </c>
      <c r="BP6" s="594"/>
      <c r="BQ6" s="594"/>
      <c r="BR6" s="594"/>
      <c r="BS6" s="595">
        <v>72123</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269689</v>
      </c>
      <c r="CS6" s="592"/>
      <c r="CT6" s="592"/>
      <c r="CU6" s="592"/>
      <c r="CV6" s="592"/>
      <c r="CW6" s="592"/>
      <c r="CX6" s="592"/>
      <c r="CY6" s="593"/>
      <c r="CZ6" s="594">
        <v>0.9</v>
      </c>
      <c r="DA6" s="594"/>
      <c r="DB6" s="594"/>
      <c r="DC6" s="594"/>
      <c r="DD6" s="600" t="s">
        <v>213</v>
      </c>
      <c r="DE6" s="592"/>
      <c r="DF6" s="592"/>
      <c r="DG6" s="592"/>
      <c r="DH6" s="592"/>
      <c r="DI6" s="592"/>
      <c r="DJ6" s="592"/>
      <c r="DK6" s="592"/>
      <c r="DL6" s="592"/>
      <c r="DM6" s="592"/>
      <c r="DN6" s="592"/>
      <c r="DO6" s="592"/>
      <c r="DP6" s="593"/>
      <c r="DQ6" s="600">
        <v>269689</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17207</v>
      </c>
      <c r="S7" s="592"/>
      <c r="T7" s="592"/>
      <c r="U7" s="592"/>
      <c r="V7" s="592"/>
      <c r="W7" s="592"/>
      <c r="X7" s="592"/>
      <c r="Y7" s="593"/>
      <c r="Z7" s="594">
        <v>0.1</v>
      </c>
      <c r="AA7" s="594"/>
      <c r="AB7" s="594"/>
      <c r="AC7" s="594"/>
      <c r="AD7" s="595">
        <v>17207</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3927706</v>
      </c>
      <c r="BH7" s="592"/>
      <c r="BI7" s="592"/>
      <c r="BJ7" s="592"/>
      <c r="BK7" s="592"/>
      <c r="BL7" s="592"/>
      <c r="BM7" s="592"/>
      <c r="BN7" s="593"/>
      <c r="BO7" s="594">
        <v>43.4</v>
      </c>
      <c r="BP7" s="594"/>
      <c r="BQ7" s="594"/>
      <c r="BR7" s="594"/>
      <c r="BS7" s="595">
        <v>72123</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4372034</v>
      </c>
      <c r="CS7" s="592"/>
      <c r="CT7" s="592"/>
      <c r="CU7" s="592"/>
      <c r="CV7" s="592"/>
      <c r="CW7" s="592"/>
      <c r="CX7" s="592"/>
      <c r="CY7" s="593"/>
      <c r="CZ7" s="594">
        <v>15.1</v>
      </c>
      <c r="DA7" s="594"/>
      <c r="DB7" s="594"/>
      <c r="DC7" s="594"/>
      <c r="DD7" s="600">
        <v>348371</v>
      </c>
      <c r="DE7" s="592"/>
      <c r="DF7" s="592"/>
      <c r="DG7" s="592"/>
      <c r="DH7" s="592"/>
      <c r="DI7" s="592"/>
      <c r="DJ7" s="592"/>
      <c r="DK7" s="592"/>
      <c r="DL7" s="592"/>
      <c r="DM7" s="592"/>
      <c r="DN7" s="592"/>
      <c r="DO7" s="592"/>
      <c r="DP7" s="593"/>
      <c r="DQ7" s="600">
        <v>3500817</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28371</v>
      </c>
      <c r="S8" s="592"/>
      <c r="T8" s="592"/>
      <c r="U8" s="592"/>
      <c r="V8" s="592"/>
      <c r="W8" s="592"/>
      <c r="X8" s="592"/>
      <c r="Y8" s="593"/>
      <c r="Z8" s="594">
        <v>0.1</v>
      </c>
      <c r="AA8" s="594"/>
      <c r="AB8" s="594"/>
      <c r="AC8" s="594"/>
      <c r="AD8" s="595">
        <v>28371</v>
      </c>
      <c r="AE8" s="595"/>
      <c r="AF8" s="595"/>
      <c r="AG8" s="595"/>
      <c r="AH8" s="595"/>
      <c r="AI8" s="595"/>
      <c r="AJ8" s="595"/>
      <c r="AK8" s="595"/>
      <c r="AL8" s="596">
        <v>0.2</v>
      </c>
      <c r="AM8" s="597"/>
      <c r="AN8" s="597"/>
      <c r="AO8" s="598"/>
      <c r="AP8" s="588" t="s">
        <v>218</v>
      </c>
      <c r="AQ8" s="589"/>
      <c r="AR8" s="589"/>
      <c r="AS8" s="589"/>
      <c r="AT8" s="589"/>
      <c r="AU8" s="589"/>
      <c r="AV8" s="589"/>
      <c r="AW8" s="589"/>
      <c r="AX8" s="589"/>
      <c r="AY8" s="589"/>
      <c r="AZ8" s="589"/>
      <c r="BA8" s="589"/>
      <c r="BB8" s="589"/>
      <c r="BC8" s="589"/>
      <c r="BD8" s="589"/>
      <c r="BE8" s="589"/>
      <c r="BF8" s="590"/>
      <c r="BG8" s="591">
        <v>109832</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8930011</v>
      </c>
      <c r="CS8" s="592"/>
      <c r="CT8" s="592"/>
      <c r="CU8" s="592"/>
      <c r="CV8" s="592"/>
      <c r="CW8" s="592"/>
      <c r="CX8" s="592"/>
      <c r="CY8" s="593"/>
      <c r="CZ8" s="594">
        <v>30.9</v>
      </c>
      <c r="DA8" s="594"/>
      <c r="DB8" s="594"/>
      <c r="DC8" s="594"/>
      <c r="DD8" s="600">
        <v>1111</v>
      </c>
      <c r="DE8" s="592"/>
      <c r="DF8" s="592"/>
      <c r="DG8" s="592"/>
      <c r="DH8" s="592"/>
      <c r="DI8" s="592"/>
      <c r="DJ8" s="592"/>
      <c r="DK8" s="592"/>
      <c r="DL8" s="592"/>
      <c r="DM8" s="592"/>
      <c r="DN8" s="592"/>
      <c r="DO8" s="592"/>
      <c r="DP8" s="593"/>
      <c r="DQ8" s="600">
        <v>4281316</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47204</v>
      </c>
      <c r="S9" s="592"/>
      <c r="T9" s="592"/>
      <c r="U9" s="592"/>
      <c r="V9" s="592"/>
      <c r="W9" s="592"/>
      <c r="X9" s="592"/>
      <c r="Y9" s="593"/>
      <c r="Z9" s="594">
        <v>0.2</v>
      </c>
      <c r="AA9" s="594"/>
      <c r="AB9" s="594"/>
      <c r="AC9" s="594"/>
      <c r="AD9" s="595">
        <v>47204</v>
      </c>
      <c r="AE9" s="595"/>
      <c r="AF9" s="595"/>
      <c r="AG9" s="595"/>
      <c r="AH9" s="595"/>
      <c r="AI9" s="595"/>
      <c r="AJ9" s="595"/>
      <c r="AK9" s="595"/>
      <c r="AL9" s="596">
        <v>0.3</v>
      </c>
      <c r="AM9" s="597"/>
      <c r="AN9" s="597"/>
      <c r="AO9" s="598"/>
      <c r="AP9" s="588" t="s">
        <v>221</v>
      </c>
      <c r="AQ9" s="589"/>
      <c r="AR9" s="589"/>
      <c r="AS9" s="589"/>
      <c r="AT9" s="589"/>
      <c r="AU9" s="589"/>
      <c r="AV9" s="589"/>
      <c r="AW9" s="589"/>
      <c r="AX9" s="589"/>
      <c r="AY9" s="589"/>
      <c r="AZ9" s="589"/>
      <c r="BA9" s="589"/>
      <c r="BB9" s="589"/>
      <c r="BC9" s="589"/>
      <c r="BD9" s="589"/>
      <c r="BE9" s="589"/>
      <c r="BF9" s="590"/>
      <c r="BG9" s="591">
        <v>3195729</v>
      </c>
      <c r="BH9" s="592"/>
      <c r="BI9" s="592"/>
      <c r="BJ9" s="592"/>
      <c r="BK9" s="592"/>
      <c r="BL9" s="592"/>
      <c r="BM9" s="592"/>
      <c r="BN9" s="593"/>
      <c r="BO9" s="594">
        <v>35.299999999999997</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2321297</v>
      </c>
      <c r="CS9" s="592"/>
      <c r="CT9" s="592"/>
      <c r="CU9" s="592"/>
      <c r="CV9" s="592"/>
      <c r="CW9" s="592"/>
      <c r="CX9" s="592"/>
      <c r="CY9" s="593"/>
      <c r="CZ9" s="594">
        <v>8</v>
      </c>
      <c r="DA9" s="594"/>
      <c r="DB9" s="594"/>
      <c r="DC9" s="594"/>
      <c r="DD9" s="600">
        <v>225248</v>
      </c>
      <c r="DE9" s="592"/>
      <c r="DF9" s="592"/>
      <c r="DG9" s="592"/>
      <c r="DH9" s="592"/>
      <c r="DI9" s="592"/>
      <c r="DJ9" s="592"/>
      <c r="DK9" s="592"/>
      <c r="DL9" s="592"/>
      <c r="DM9" s="592"/>
      <c r="DN9" s="592"/>
      <c r="DO9" s="592"/>
      <c r="DP9" s="593"/>
      <c r="DQ9" s="600">
        <v>1833916</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682863</v>
      </c>
      <c r="S10" s="592"/>
      <c r="T10" s="592"/>
      <c r="U10" s="592"/>
      <c r="V10" s="592"/>
      <c r="W10" s="592"/>
      <c r="X10" s="592"/>
      <c r="Y10" s="593"/>
      <c r="Z10" s="594">
        <v>2.2999999999999998</v>
      </c>
      <c r="AA10" s="594"/>
      <c r="AB10" s="594"/>
      <c r="AC10" s="594"/>
      <c r="AD10" s="595">
        <v>682863</v>
      </c>
      <c r="AE10" s="595"/>
      <c r="AF10" s="595"/>
      <c r="AG10" s="595"/>
      <c r="AH10" s="595"/>
      <c r="AI10" s="595"/>
      <c r="AJ10" s="595"/>
      <c r="AK10" s="595"/>
      <c r="AL10" s="596">
        <v>4.0999999999999996</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180914</v>
      </c>
      <c r="BH10" s="592"/>
      <c r="BI10" s="592"/>
      <c r="BJ10" s="592"/>
      <c r="BK10" s="592"/>
      <c r="BL10" s="592"/>
      <c r="BM10" s="592"/>
      <c r="BN10" s="593"/>
      <c r="BO10" s="594">
        <v>2</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33585</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200</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231815</v>
      </c>
      <c r="S11" s="592"/>
      <c r="T11" s="592"/>
      <c r="U11" s="592"/>
      <c r="V11" s="592"/>
      <c r="W11" s="592"/>
      <c r="X11" s="592"/>
      <c r="Y11" s="593"/>
      <c r="Z11" s="594">
        <v>0.8</v>
      </c>
      <c r="AA11" s="594"/>
      <c r="AB11" s="594"/>
      <c r="AC11" s="594"/>
      <c r="AD11" s="595">
        <v>231815</v>
      </c>
      <c r="AE11" s="595"/>
      <c r="AF11" s="595"/>
      <c r="AG11" s="595"/>
      <c r="AH11" s="595"/>
      <c r="AI11" s="595"/>
      <c r="AJ11" s="595"/>
      <c r="AK11" s="595"/>
      <c r="AL11" s="596">
        <v>1.4</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441231</v>
      </c>
      <c r="BH11" s="592"/>
      <c r="BI11" s="592"/>
      <c r="BJ11" s="592"/>
      <c r="BK11" s="592"/>
      <c r="BL11" s="592"/>
      <c r="BM11" s="592"/>
      <c r="BN11" s="593"/>
      <c r="BO11" s="594">
        <v>4.9000000000000004</v>
      </c>
      <c r="BP11" s="594"/>
      <c r="BQ11" s="594"/>
      <c r="BR11" s="594"/>
      <c r="BS11" s="600">
        <v>72123</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941795</v>
      </c>
      <c r="CS11" s="592"/>
      <c r="CT11" s="592"/>
      <c r="CU11" s="592"/>
      <c r="CV11" s="592"/>
      <c r="CW11" s="592"/>
      <c r="CX11" s="592"/>
      <c r="CY11" s="593"/>
      <c r="CZ11" s="594">
        <v>3.3</v>
      </c>
      <c r="DA11" s="594"/>
      <c r="DB11" s="594"/>
      <c r="DC11" s="594"/>
      <c r="DD11" s="600">
        <v>162140</v>
      </c>
      <c r="DE11" s="592"/>
      <c r="DF11" s="592"/>
      <c r="DG11" s="592"/>
      <c r="DH11" s="592"/>
      <c r="DI11" s="592"/>
      <c r="DJ11" s="592"/>
      <c r="DK11" s="592"/>
      <c r="DL11" s="592"/>
      <c r="DM11" s="592"/>
      <c r="DN11" s="592"/>
      <c r="DO11" s="592"/>
      <c r="DP11" s="593"/>
      <c r="DQ11" s="600">
        <v>784045</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4362337</v>
      </c>
      <c r="BH12" s="592"/>
      <c r="BI12" s="592"/>
      <c r="BJ12" s="592"/>
      <c r="BK12" s="592"/>
      <c r="BL12" s="592"/>
      <c r="BM12" s="592"/>
      <c r="BN12" s="593"/>
      <c r="BO12" s="594">
        <v>48.2</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840484</v>
      </c>
      <c r="CS12" s="592"/>
      <c r="CT12" s="592"/>
      <c r="CU12" s="592"/>
      <c r="CV12" s="592"/>
      <c r="CW12" s="592"/>
      <c r="CX12" s="592"/>
      <c r="CY12" s="593"/>
      <c r="CZ12" s="594">
        <v>2.9</v>
      </c>
      <c r="DA12" s="594"/>
      <c r="DB12" s="594"/>
      <c r="DC12" s="594"/>
      <c r="DD12" s="600">
        <v>386956</v>
      </c>
      <c r="DE12" s="592"/>
      <c r="DF12" s="592"/>
      <c r="DG12" s="592"/>
      <c r="DH12" s="592"/>
      <c r="DI12" s="592"/>
      <c r="DJ12" s="592"/>
      <c r="DK12" s="592"/>
      <c r="DL12" s="592"/>
      <c r="DM12" s="592"/>
      <c r="DN12" s="592"/>
      <c r="DO12" s="592"/>
      <c r="DP12" s="593"/>
      <c r="DQ12" s="600">
        <v>633688</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88025</v>
      </c>
      <c r="S13" s="592"/>
      <c r="T13" s="592"/>
      <c r="U13" s="592"/>
      <c r="V13" s="592"/>
      <c r="W13" s="592"/>
      <c r="X13" s="592"/>
      <c r="Y13" s="593"/>
      <c r="Z13" s="594">
        <v>0.3</v>
      </c>
      <c r="AA13" s="594"/>
      <c r="AB13" s="594"/>
      <c r="AC13" s="594"/>
      <c r="AD13" s="595">
        <v>88025</v>
      </c>
      <c r="AE13" s="595"/>
      <c r="AF13" s="595"/>
      <c r="AG13" s="595"/>
      <c r="AH13" s="595"/>
      <c r="AI13" s="595"/>
      <c r="AJ13" s="595"/>
      <c r="AK13" s="595"/>
      <c r="AL13" s="596">
        <v>0.5</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4342763</v>
      </c>
      <c r="BH13" s="592"/>
      <c r="BI13" s="592"/>
      <c r="BJ13" s="592"/>
      <c r="BK13" s="592"/>
      <c r="BL13" s="592"/>
      <c r="BM13" s="592"/>
      <c r="BN13" s="593"/>
      <c r="BO13" s="594">
        <v>48</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3382465</v>
      </c>
      <c r="CS13" s="592"/>
      <c r="CT13" s="592"/>
      <c r="CU13" s="592"/>
      <c r="CV13" s="592"/>
      <c r="CW13" s="592"/>
      <c r="CX13" s="592"/>
      <c r="CY13" s="593"/>
      <c r="CZ13" s="594">
        <v>11.7</v>
      </c>
      <c r="DA13" s="594"/>
      <c r="DB13" s="594"/>
      <c r="DC13" s="594"/>
      <c r="DD13" s="600">
        <v>1826581</v>
      </c>
      <c r="DE13" s="592"/>
      <c r="DF13" s="592"/>
      <c r="DG13" s="592"/>
      <c r="DH13" s="592"/>
      <c r="DI13" s="592"/>
      <c r="DJ13" s="592"/>
      <c r="DK13" s="592"/>
      <c r="DL13" s="592"/>
      <c r="DM13" s="592"/>
      <c r="DN13" s="592"/>
      <c r="DO13" s="592"/>
      <c r="DP13" s="593"/>
      <c r="DQ13" s="600">
        <v>1761748</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161199</v>
      </c>
      <c r="BH14" s="592"/>
      <c r="BI14" s="592"/>
      <c r="BJ14" s="592"/>
      <c r="BK14" s="592"/>
      <c r="BL14" s="592"/>
      <c r="BM14" s="592"/>
      <c r="BN14" s="593"/>
      <c r="BO14" s="594">
        <v>1.8</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1362145</v>
      </c>
      <c r="CS14" s="592"/>
      <c r="CT14" s="592"/>
      <c r="CU14" s="592"/>
      <c r="CV14" s="592"/>
      <c r="CW14" s="592"/>
      <c r="CX14" s="592"/>
      <c r="CY14" s="593"/>
      <c r="CZ14" s="594">
        <v>4.7</v>
      </c>
      <c r="DA14" s="594"/>
      <c r="DB14" s="594"/>
      <c r="DC14" s="594"/>
      <c r="DD14" s="600">
        <v>267982</v>
      </c>
      <c r="DE14" s="592"/>
      <c r="DF14" s="592"/>
      <c r="DG14" s="592"/>
      <c r="DH14" s="592"/>
      <c r="DI14" s="592"/>
      <c r="DJ14" s="592"/>
      <c r="DK14" s="592"/>
      <c r="DL14" s="592"/>
      <c r="DM14" s="592"/>
      <c r="DN14" s="592"/>
      <c r="DO14" s="592"/>
      <c r="DP14" s="593"/>
      <c r="DQ14" s="600">
        <v>1151257</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31628</v>
      </c>
      <c r="S15" s="592"/>
      <c r="T15" s="592"/>
      <c r="U15" s="592"/>
      <c r="V15" s="592"/>
      <c r="W15" s="592"/>
      <c r="X15" s="592"/>
      <c r="Y15" s="593"/>
      <c r="Z15" s="594">
        <v>0.1</v>
      </c>
      <c r="AA15" s="594"/>
      <c r="AB15" s="594"/>
      <c r="AC15" s="594"/>
      <c r="AD15" s="595">
        <v>31628</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594855</v>
      </c>
      <c r="BH15" s="592"/>
      <c r="BI15" s="592"/>
      <c r="BJ15" s="592"/>
      <c r="BK15" s="592"/>
      <c r="BL15" s="592"/>
      <c r="BM15" s="592"/>
      <c r="BN15" s="593"/>
      <c r="BO15" s="594">
        <v>6.6</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3218384</v>
      </c>
      <c r="CS15" s="592"/>
      <c r="CT15" s="592"/>
      <c r="CU15" s="592"/>
      <c r="CV15" s="592"/>
      <c r="CW15" s="592"/>
      <c r="CX15" s="592"/>
      <c r="CY15" s="593"/>
      <c r="CZ15" s="594">
        <v>11.1</v>
      </c>
      <c r="DA15" s="594"/>
      <c r="DB15" s="594"/>
      <c r="DC15" s="594"/>
      <c r="DD15" s="600">
        <v>779127</v>
      </c>
      <c r="DE15" s="592"/>
      <c r="DF15" s="592"/>
      <c r="DG15" s="592"/>
      <c r="DH15" s="592"/>
      <c r="DI15" s="592"/>
      <c r="DJ15" s="592"/>
      <c r="DK15" s="592"/>
      <c r="DL15" s="592"/>
      <c r="DM15" s="592"/>
      <c r="DN15" s="592"/>
      <c r="DO15" s="592"/>
      <c r="DP15" s="593"/>
      <c r="DQ15" s="600">
        <v>2293966</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7041359</v>
      </c>
      <c r="S16" s="592"/>
      <c r="T16" s="592"/>
      <c r="U16" s="592"/>
      <c r="V16" s="592"/>
      <c r="W16" s="592"/>
      <c r="X16" s="592"/>
      <c r="Y16" s="593"/>
      <c r="Z16" s="594">
        <v>23.7</v>
      </c>
      <c r="AA16" s="594"/>
      <c r="AB16" s="594"/>
      <c r="AC16" s="594"/>
      <c r="AD16" s="595">
        <v>6151232</v>
      </c>
      <c r="AE16" s="595"/>
      <c r="AF16" s="595"/>
      <c r="AG16" s="595"/>
      <c r="AH16" s="595"/>
      <c r="AI16" s="595"/>
      <c r="AJ16" s="595"/>
      <c r="AK16" s="595"/>
      <c r="AL16" s="596">
        <v>36.700000000000003</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37869</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6151232</v>
      </c>
      <c r="S17" s="592"/>
      <c r="T17" s="592"/>
      <c r="U17" s="592"/>
      <c r="V17" s="592"/>
      <c r="W17" s="592"/>
      <c r="X17" s="592"/>
      <c r="Y17" s="593"/>
      <c r="Z17" s="594">
        <v>20.7</v>
      </c>
      <c r="AA17" s="594"/>
      <c r="AB17" s="594"/>
      <c r="AC17" s="594"/>
      <c r="AD17" s="595">
        <v>6151232</v>
      </c>
      <c r="AE17" s="595"/>
      <c r="AF17" s="595"/>
      <c r="AG17" s="595"/>
      <c r="AH17" s="595"/>
      <c r="AI17" s="595"/>
      <c r="AJ17" s="595"/>
      <c r="AK17" s="595"/>
      <c r="AL17" s="596">
        <v>36.700000000000003</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3185857</v>
      </c>
      <c r="CS17" s="592"/>
      <c r="CT17" s="592"/>
      <c r="CU17" s="592"/>
      <c r="CV17" s="592"/>
      <c r="CW17" s="592"/>
      <c r="CX17" s="592"/>
      <c r="CY17" s="593"/>
      <c r="CZ17" s="594">
        <v>11</v>
      </c>
      <c r="DA17" s="594"/>
      <c r="DB17" s="594"/>
      <c r="DC17" s="594"/>
      <c r="DD17" s="600" t="s">
        <v>111</v>
      </c>
      <c r="DE17" s="592"/>
      <c r="DF17" s="592"/>
      <c r="DG17" s="592"/>
      <c r="DH17" s="592"/>
      <c r="DI17" s="592"/>
      <c r="DJ17" s="592"/>
      <c r="DK17" s="592"/>
      <c r="DL17" s="592"/>
      <c r="DM17" s="592"/>
      <c r="DN17" s="592"/>
      <c r="DO17" s="592"/>
      <c r="DP17" s="593"/>
      <c r="DQ17" s="600">
        <v>3118815</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674362</v>
      </c>
      <c r="S18" s="592"/>
      <c r="T18" s="592"/>
      <c r="U18" s="592"/>
      <c r="V18" s="592"/>
      <c r="W18" s="592"/>
      <c r="X18" s="592"/>
      <c r="Y18" s="593"/>
      <c r="Z18" s="594">
        <v>2.2999999999999998</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215765</v>
      </c>
      <c r="S19" s="592"/>
      <c r="T19" s="592"/>
      <c r="U19" s="592"/>
      <c r="V19" s="592"/>
      <c r="W19" s="592"/>
      <c r="X19" s="592"/>
      <c r="Y19" s="593"/>
      <c r="Z19" s="594">
        <v>0.7</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150</v>
      </c>
      <c r="BH19" s="592"/>
      <c r="BI19" s="592"/>
      <c r="BJ19" s="592"/>
      <c r="BK19" s="592"/>
      <c r="BL19" s="592"/>
      <c r="BM19" s="592"/>
      <c r="BN19" s="593"/>
      <c r="BO19" s="594">
        <v>0</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17583851</v>
      </c>
      <c r="S20" s="592"/>
      <c r="T20" s="592"/>
      <c r="U20" s="592"/>
      <c r="V20" s="592"/>
      <c r="W20" s="592"/>
      <c r="X20" s="592"/>
      <c r="Y20" s="593"/>
      <c r="Z20" s="594">
        <v>59.1</v>
      </c>
      <c r="AA20" s="594"/>
      <c r="AB20" s="594"/>
      <c r="AC20" s="594"/>
      <c r="AD20" s="595">
        <v>16693574</v>
      </c>
      <c r="AE20" s="595"/>
      <c r="AF20" s="595"/>
      <c r="AG20" s="595"/>
      <c r="AH20" s="595"/>
      <c r="AI20" s="595"/>
      <c r="AJ20" s="595"/>
      <c r="AK20" s="595"/>
      <c r="AL20" s="596">
        <v>99.5</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150</v>
      </c>
      <c r="BH20" s="592"/>
      <c r="BI20" s="592"/>
      <c r="BJ20" s="592"/>
      <c r="BK20" s="592"/>
      <c r="BL20" s="592"/>
      <c r="BM20" s="592"/>
      <c r="BN20" s="593"/>
      <c r="BO20" s="594">
        <v>0</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28895615</v>
      </c>
      <c r="CS20" s="592"/>
      <c r="CT20" s="592"/>
      <c r="CU20" s="592"/>
      <c r="CV20" s="592"/>
      <c r="CW20" s="592"/>
      <c r="CX20" s="592"/>
      <c r="CY20" s="593"/>
      <c r="CZ20" s="594">
        <v>100</v>
      </c>
      <c r="DA20" s="594"/>
      <c r="DB20" s="594"/>
      <c r="DC20" s="594"/>
      <c r="DD20" s="600">
        <v>3997516</v>
      </c>
      <c r="DE20" s="592"/>
      <c r="DF20" s="592"/>
      <c r="DG20" s="592"/>
      <c r="DH20" s="592"/>
      <c r="DI20" s="592"/>
      <c r="DJ20" s="592"/>
      <c r="DK20" s="592"/>
      <c r="DL20" s="592"/>
      <c r="DM20" s="592"/>
      <c r="DN20" s="592"/>
      <c r="DO20" s="592"/>
      <c r="DP20" s="593"/>
      <c r="DQ20" s="600">
        <v>19629457</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10618</v>
      </c>
      <c r="S21" s="592"/>
      <c r="T21" s="592"/>
      <c r="U21" s="592"/>
      <c r="V21" s="592"/>
      <c r="W21" s="592"/>
      <c r="X21" s="592"/>
      <c r="Y21" s="593"/>
      <c r="Z21" s="594">
        <v>0</v>
      </c>
      <c r="AA21" s="594"/>
      <c r="AB21" s="594"/>
      <c r="AC21" s="594"/>
      <c r="AD21" s="595">
        <v>10618</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235900</v>
      </c>
      <c r="S22" s="592"/>
      <c r="T22" s="592"/>
      <c r="U22" s="592"/>
      <c r="V22" s="592"/>
      <c r="W22" s="592"/>
      <c r="X22" s="592"/>
      <c r="Y22" s="593"/>
      <c r="Z22" s="594">
        <v>0.8</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209202</v>
      </c>
      <c r="S23" s="592"/>
      <c r="T23" s="592"/>
      <c r="U23" s="592"/>
      <c r="V23" s="592"/>
      <c r="W23" s="592"/>
      <c r="X23" s="592"/>
      <c r="Y23" s="593"/>
      <c r="Z23" s="594">
        <v>0.7</v>
      </c>
      <c r="AA23" s="594"/>
      <c r="AB23" s="594"/>
      <c r="AC23" s="594"/>
      <c r="AD23" s="595">
        <v>24976</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150</v>
      </c>
      <c r="BH23" s="592"/>
      <c r="BI23" s="592"/>
      <c r="BJ23" s="592"/>
      <c r="BK23" s="592"/>
      <c r="BL23" s="592"/>
      <c r="BM23" s="592"/>
      <c r="BN23" s="593"/>
      <c r="BO23" s="594">
        <v>0</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139589</v>
      </c>
      <c r="S24" s="592"/>
      <c r="T24" s="592"/>
      <c r="U24" s="592"/>
      <c r="V24" s="592"/>
      <c r="W24" s="592"/>
      <c r="X24" s="592"/>
      <c r="Y24" s="593"/>
      <c r="Z24" s="594">
        <v>0.5</v>
      </c>
      <c r="AA24" s="594"/>
      <c r="AB24" s="594"/>
      <c r="AC24" s="594"/>
      <c r="AD24" s="595">
        <v>37</v>
      </c>
      <c r="AE24" s="595"/>
      <c r="AF24" s="595"/>
      <c r="AG24" s="595"/>
      <c r="AH24" s="595"/>
      <c r="AI24" s="595"/>
      <c r="AJ24" s="595"/>
      <c r="AK24" s="595"/>
      <c r="AL24" s="596">
        <v>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13580990</v>
      </c>
      <c r="CS24" s="581"/>
      <c r="CT24" s="581"/>
      <c r="CU24" s="581"/>
      <c r="CV24" s="581"/>
      <c r="CW24" s="581"/>
      <c r="CX24" s="581"/>
      <c r="CY24" s="582"/>
      <c r="CZ24" s="618">
        <v>47</v>
      </c>
      <c r="DA24" s="619"/>
      <c r="DB24" s="619"/>
      <c r="DC24" s="620"/>
      <c r="DD24" s="617">
        <v>9651888</v>
      </c>
      <c r="DE24" s="581"/>
      <c r="DF24" s="581"/>
      <c r="DG24" s="581"/>
      <c r="DH24" s="581"/>
      <c r="DI24" s="581"/>
      <c r="DJ24" s="581"/>
      <c r="DK24" s="582"/>
      <c r="DL24" s="617">
        <v>9142678</v>
      </c>
      <c r="DM24" s="581"/>
      <c r="DN24" s="581"/>
      <c r="DO24" s="581"/>
      <c r="DP24" s="581"/>
      <c r="DQ24" s="581"/>
      <c r="DR24" s="581"/>
      <c r="DS24" s="581"/>
      <c r="DT24" s="581"/>
      <c r="DU24" s="581"/>
      <c r="DV24" s="582"/>
      <c r="DW24" s="585">
        <v>49.5</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4550694</v>
      </c>
      <c r="S25" s="592"/>
      <c r="T25" s="592"/>
      <c r="U25" s="592"/>
      <c r="V25" s="592"/>
      <c r="W25" s="592"/>
      <c r="X25" s="592"/>
      <c r="Y25" s="593"/>
      <c r="Z25" s="594">
        <v>15.3</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5465763</v>
      </c>
      <c r="CS25" s="623"/>
      <c r="CT25" s="623"/>
      <c r="CU25" s="623"/>
      <c r="CV25" s="623"/>
      <c r="CW25" s="623"/>
      <c r="CX25" s="623"/>
      <c r="CY25" s="624"/>
      <c r="CZ25" s="625">
        <v>18.899999999999999</v>
      </c>
      <c r="DA25" s="626"/>
      <c r="DB25" s="626"/>
      <c r="DC25" s="627"/>
      <c r="DD25" s="600">
        <v>5146626</v>
      </c>
      <c r="DE25" s="623"/>
      <c r="DF25" s="623"/>
      <c r="DG25" s="623"/>
      <c r="DH25" s="623"/>
      <c r="DI25" s="623"/>
      <c r="DJ25" s="623"/>
      <c r="DK25" s="624"/>
      <c r="DL25" s="600">
        <v>4903414</v>
      </c>
      <c r="DM25" s="623"/>
      <c r="DN25" s="623"/>
      <c r="DO25" s="623"/>
      <c r="DP25" s="623"/>
      <c r="DQ25" s="623"/>
      <c r="DR25" s="623"/>
      <c r="DS25" s="623"/>
      <c r="DT25" s="623"/>
      <c r="DU25" s="623"/>
      <c r="DV25" s="624"/>
      <c r="DW25" s="596">
        <v>26.6</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3511879</v>
      </c>
      <c r="CS26" s="592"/>
      <c r="CT26" s="592"/>
      <c r="CU26" s="592"/>
      <c r="CV26" s="592"/>
      <c r="CW26" s="592"/>
      <c r="CX26" s="592"/>
      <c r="CY26" s="593"/>
      <c r="CZ26" s="625">
        <v>12.2</v>
      </c>
      <c r="DA26" s="626"/>
      <c r="DB26" s="626"/>
      <c r="DC26" s="627"/>
      <c r="DD26" s="600">
        <v>3220777</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1782947</v>
      </c>
      <c r="S27" s="592"/>
      <c r="T27" s="592"/>
      <c r="U27" s="592"/>
      <c r="V27" s="592"/>
      <c r="W27" s="592"/>
      <c r="X27" s="592"/>
      <c r="Y27" s="593"/>
      <c r="Z27" s="594">
        <v>6</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9046247</v>
      </c>
      <c r="BH27" s="592"/>
      <c r="BI27" s="592"/>
      <c r="BJ27" s="592"/>
      <c r="BK27" s="592"/>
      <c r="BL27" s="592"/>
      <c r="BM27" s="592"/>
      <c r="BN27" s="593"/>
      <c r="BO27" s="594">
        <v>100</v>
      </c>
      <c r="BP27" s="594"/>
      <c r="BQ27" s="594"/>
      <c r="BR27" s="594"/>
      <c r="BS27" s="600">
        <v>72123</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4929370</v>
      </c>
      <c r="CS27" s="623"/>
      <c r="CT27" s="623"/>
      <c r="CU27" s="623"/>
      <c r="CV27" s="623"/>
      <c r="CW27" s="623"/>
      <c r="CX27" s="623"/>
      <c r="CY27" s="624"/>
      <c r="CZ27" s="625">
        <v>17.100000000000001</v>
      </c>
      <c r="DA27" s="626"/>
      <c r="DB27" s="626"/>
      <c r="DC27" s="627"/>
      <c r="DD27" s="600">
        <v>1386447</v>
      </c>
      <c r="DE27" s="623"/>
      <c r="DF27" s="623"/>
      <c r="DG27" s="623"/>
      <c r="DH27" s="623"/>
      <c r="DI27" s="623"/>
      <c r="DJ27" s="623"/>
      <c r="DK27" s="624"/>
      <c r="DL27" s="600">
        <v>1385947</v>
      </c>
      <c r="DM27" s="623"/>
      <c r="DN27" s="623"/>
      <c r="DO27" s="623"/>
      <c r="DP27" s="623"/>
      <c r="DQ27" s="623"/>
      <c r="DR27" s="623"/>
      <c r="DS27" s="623"/>
      <c r="DT27" s="623"/>
      <c r="DU27" s="623"/>
      <c r="DV27" s="624"/>
      <c r="DW27" s="596">
        <v>7.5</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85125</v>
      </c>
      <c r="S28" s="592"/>
      <c r="T28" s="592"/>
      <c r="U28" s="592"/>
      <c r="V28" s="592"/>
      <c r="W28" s="592"/>
      <c r="X28" s="592"/>
      <c r="Y28" s="593"/>
      <c r="Z28" s="594">
        <v>0.3</v>
      </c>
      <c r="AA28" s="594"/>
      <c r="AB28" s="594"/>
      <c r="AC28" s="594"/>
      <c r="AD28" s="595">
        <v>52694</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3185857</v>
      </c>
      <c r="CS28" s="592"/>
      <c r="CT28" s="592"/>
      <c r="CU28" s="592"/>
      <c r="CV28" s="592"/>
      <c r="CW28" s="592"/>
      <c r="CX28" s="592"/>
      <c r="CY28" s="593"/>
      <c r="CZ28" s="625">
        <v>11</v>
      </c>
      <c r="DA28" s="626"/>
      <c r="DB28" s="626"/>
      <c r="DC28" s="627"/>
      <c r="DD28" s="600">
        <v>3118815</v>
      </c>
      <c r="DE28" s="592"/>
      <c r="DF28" s="592"/>
      <c r="DG28" s="592"/>
      <c r="DH28" s="592"/>
      <c r="DI28" s="592"/>
      <c r="DJ28" s="592"/>
      <c r="DK28" s="593"/>
      <c r="DL28" s="600">
        <v>2853317</v>
      </c>
      <c r="DM28" s="592"/>
      <c r="DN28" s="592"/>
      <c r="DO28" s="592"/>
      <c r="DP28" s="592"/>
      <c r="DQ28" s="592"/>
      <c r="DR28" s="592"/>
      <c r="DS28" s="592"/>
      <c r="DT28" s="592"/>
      <c r="DU28" s="592"/>
      <c r="DV28" s="593"/>
      <c r="DW28" s="596">
        <v>15.5</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16238</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3185857</v>
      </c>
      <c r="CS29" s="623"/>
      <c r="CT29" s="623"/>
      <c r="CU29" s="623"/>
      <c r="CV29" s="623"/>
      <c r="CW29" s="623"/>
      <c r="CX29" s="623"/>
      <c r="CY29" s="624"/>
      <c r="CZ29" s="625">
        <v>11</v>
      </c>
      <c r="DA29" s="626"/>
      <c r="DB29" s="626"/>
      <c r="DC29" s="627"/>
      <c r="DD29" s="600">
        <v>3118815</v>
      </c>
      <c r="DE29" s="623"/>
      <c r="DF29" s="623"/>
      <c r="DG29" s="623"/>
      <c r="DH29" s="623"/>
      <c r="DI29" s="623"/>
      <c r="DJ29" s="623"/>
      <c r="DK29" s="624"/>
      <c r="DL29" s="600">
        <v>2853317</v>
      </c>
      <c r="DM29" s="623"/>
      <c r="DN29" s="623"/>
      <c r="DO29" s="623"/>
      <c r="DP29" s="623"/>
      <c r="DQ29" s="623"/>
      <c r="DR29" s="623"/>
      <c r="DS29" s="623"/>
      <c r="DT29" s="623"/>
      <c r="DU29" s="623"/>
      <c r="DV29" s="624"/>
      <c r="DW29" s="596">
        <v>15.5</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209458</v>
      </c>
      <c r="S30" s="592"/>
      <c r="T30" s="592"/>
      <c r="U30" s="592"/>
      <c r="V30" s="592"/>
      <c r="W30" s="592"/>
      <c r="X30" s="592"/>
      <c r="Y30" s="593"/>
      <c r="Z30" s="594">
        <v>0.7</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97.4</v>
      </c>
      <c r="BH30" s="650"/>
      <c r="BI30" s="650"/>
      <c r="BJ30" s="650"/>
      <c r="BK30" s="650"/>
      <c r="BL30" s="650"/>
      <c r="BM30" s="586">
        <v>88.9</v>
      </c>
      <c r="BN30" s="650"/>
      <c r="BO30" s="650"/>
      <c r="BP30" s="650"/>
      <c r="BQ30" s="651"/>
      <c r="BR30" s="649">
        <v>97</v>
      </c>
      <c r="BS30" s="650"/>
      <c r="BT30" s="650"/>
      <c r="BU30" s="650"/>
      <c r="BV30" s="650"/>
      <c r="BW30" s="650"/>
      <c r="BX30" s="586">
        <v>87.2</v>
      </c>
      <c r="BY30" s="650"/>
      <c r="BZ30" s="650"/>
      <c r="CA30" s="650"/>
      <c r="CB30" s="651"/>
      <c r="CD30" s="654"/>
      <c r="CE30" s="655"/>
      <c r="CF30" s="605" t="s">
        <v>290</v>
      </c>
      <c r="CG30" s="606"/>
      <c r="CH30" s="606"/>
      <c r="CI30" s="606"/>
      <c r="CJ30" s="606"/>
      <c r="CK30" s="606"/>
      <c r="CL30" s="606"/>
      <c r="CM30" s="606"/>
      <c r="CN30" s="606"/>
      <c r="CO30" s="606"/>
      <c r="CP30" s="606"/>
      <c r="CQ30" s="607"/>
      <c r="CR30" s="591">
        <v>2813917</v>
      </c>
      <c r="CS30" s="592"/>
      <c r="CT30" s="592"/>
      <c r="CU30" s="592"/>
      <c r="CV30" s="592"/>
      <c r="CW30" s="592"/>
      <c r="CX30" s="592"/>
      <c r="CY30" s="593"/>
      <c r="CZ30" s="625">
        <v>9.6999999999999993</v>
      </c>
      <c r="DA30" s="626"/>
      <c r="DB30" s="626"/>
      <c r="DC30" s="627"/>
      <c r="DD30" s="600">
        <v>2755553</v>
      </c>
      <c r="DE30" s="592"/>
      <c r="DF30" s="592"/>
      <c r="DG30" s="592"/>
      <c r="DH30" s="592"/>
      <c r="DI30" s="592"/>
      <c r="DJ30" s="592"/>
      <c r="DK30" s="593"/>
      <c r="DL30" s="600">
        <v>2490055</v>
      </c>
      <c r="DM30" s="592"/>
      <c r="DN30" s="592"/>
      <c r="DO30" s="592"/>
      <c r="DP30" s="592"/>
      <c r="DQ30" s="592"/>
      <c r="DR30" s="592"/>
      <c r="DS30" s="592"/>
      <c r="DT30" s="592"/>
      <c r="DU30" s="592"/>
      <c r="DV30" s="593"/>
      <c r="DW30" s="596">
        <v>13.5</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760509</v>
      </c>
      <c r="S31" s="592"/>
      <c r="T31" s="592"/>
      <c r="U31" s="592"/>
      <c r="V31" s="592"/>
      <c r="W31" s="592"/>
      <c r="X31" s="592"/>
      <c r="Y31" s="593"/>
      <c r="Z31" s="594">
        <v>2.6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97.4</v>
      </c>
      <c r="BH31" s="623"/>
      <c r="BI31" s="623"/>
      <c r="BJ31" s="623"/>
      <c r="BK31" s="623"/>
      <c r="BL31" s="623"/>
      <c r="BM31" s="597">
        <v>90</v>
      </c>
      <c r="BN31" s="647"/>
      <c r="BO31" s="647"/>
      <c r="BP31" s="647"/>
      <c r="BQ31" s="648"/>
      <c r="BR31" s="646">
        <v>97.3</v>
      </c>
      <c r="BS31" s="623"/>
      <c r="BT31" s="623"/>
      <c r="BU31" s="623"/>
      <c r="BV31" s="623"/>
      <c r="BW31" s="623"/>
      <c r="BX31" s="597">
        <v>88.9</v>
      </c>
      <c r="BY31" s="647"/>
      <c r="BZ31" s="647"/>
      <c r="CA31" s="647"/>
      <c r="CB31" s="648"/>
      <c r="CD31" s="654"/>
      <c r="CE31" s="655"/>
      <c r="CF31" s="605" t="s">
        <v>294</v>
      </c>
      <c r="CG31" s="606"/>
      <c r="CH31" s="606"/>
      <c r="CI31" s="606"/>
      <c r="CJ31" s="606"/>
      <c r="CK31" s="606"/>
      <c r="CL31" s="606"/>
      <c r="CM31" s="606"/>
      <c r="CN31" s="606"/>
      <c r="CO31" s="606"/>
      <c r="CP31" s="606"/>
      <c r="CQ31" s="607"/>
      <c r="CR31" s="591">
        <v>371940</v>
      </c>
      <c r="CS31" s="623"/>
      <c r="CT31" s="623"/>
      <c r="CU31" s="623"/>
      <c r="CV31" s="623"/>
      <c r="CW31" s="623"/>
      <c r="CX31" s="623"/>
      <c r="CY31" s="624"/>
      <c r="CZ31" s="625">
        <v>1.3</v>
      </c>
      <c r="DA31" s="626"/>
      <c r="DB31" s="626"/>
      <c r="DC31" s="627"/>
      <c r="DD31" s="600">
        <v>363262</v>
      </c>
      <c r="DE31" s="623"/>
      <c r="DF31" s="623"/>
      <c r="DG31" s="623"/>
      <c r="DH31" s="623"/>
      <c r="DI31" s="623"/>
      <c r="DJ31" s="623"/>
      <c r="DK31" s="624"/>
      <c r="DL31" s="600">
        <v>363262</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889547</v>
      </c>
      <c r="S32" s="592"/>
      <c r="T32" s="592"/>
      <c r="U32" s="592"/>
      <c r="V32" s="592"/>
      <c r="W32" s="592"/>
      <c r="X32" s="592"/>
      <c r="Y32" s="593"/>
      <c r="Z32" s="594">
        <v>3</v>
      </c>
      <c r="AA32" s="594"/>
      <c r="AB32" s="594"/>
      <c r="AC32" s="594"/>
      <c r="AD32" s="595">
        <v>82</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97.1</v>
      </c>
      <c r="BH32" s="659"/>
      <c r="BI32" s="659"/>
      <c r="BJ32" s="659"/>
      <c r="BK32" s="659"/>
      <c r="BL32" s="659"/>
      <c r="BM32" s="660">
        <v>86.9</v>
      </c>
      <c r="BN32" s="659"/>
      <c r="BO32" s="659"/>
      <c r="BP32" s="659"/>
      <c r="BQ32" s="661"/>
      <c r="BR32" s="658">
        <v>96.5</v>
      </c>
      <c r="BS32" s="659"/>
      <c r="BT32" s="659"/>
      <c r="BU32" s="659"/>
      <c r="BV32" s="659"/>
      <c r="BW32" s="659"/>
      <c r="BX32" s="660">
        <v>84.6</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3263180</v>
      </c>
      <c r="S33" s="592"/>
      <c r="T33" s="592"/>
      <c r="U33" s="592"/>
      <c r="V33" s="592"/>
      <c r="W33" s="592"/>
      <c r="X33" s="592"/>
      <c r="Y33" s="593"/>
      <c r="Z33" s="594">
        <v>11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11279240</v>
      </c>
      <c r="CS33" s="623"/>
      <c r="CT33" s="623"/>
      <c r="CU33" s="623"/>
      <c r="CV33" s="623"/>
      <c r="CW33" s="623"/>
      <c r="CX33" s="623"/>
      <c r="CY33" s="624"/>
      <c r="CZ33" s="625">
        <v>39</v>
      </c>
      <c r="DA33" s="626"/>
      <c r="DB33" s="626"/>
      <c r="DC33" s="627"/>
      <c r="DD33" s="600">
        <v>8718317</v>
      </c>
      <c r="DE33" s="623"/>
      <c r="DF33" s="623"/>
      <c r="DG33" s="623"/>
      <c r="DH33" s="623"/>
      <c r="DI33" s="623"/>
      <c r="DJ33" s="623"/>
      <c r="DK33" s="624"/>
      <c r="DL33" s="600">
        <v>6877504</v>
      </c>
      <c r="DM33" s="623"/>
      <c r="DN33" s="623"/>
      <c r="DO33" s="623"/>
      <c r="DP33" s="623"/>
      <c r="DQ33" s="623"/>
      <c r="DR33" s="623"/>
      <c r="DS33" s="623"/>
      <c r="DT33" s="623"/>
      <c r="DU33" s="623"/>
      <c r="DV33" s="624"/>
      <c r="DW33" s="596">
        <v>37.299999999999997</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4414646</v>
      </c>
      <c r="CS34" s="592"/>
      <c r="CT34" s="592"/>
      <c r="CU34" s="592"/>
      <c r="CV34" s="592"/>
      <c r="CW34" s="592"/>
      <c r="CX34" s="592"/>
      <c r="CY34" s="593"/>
      <c r="CZ34" s="625">
        <v>15.3</v>
      </c>
      <c r="DA34" s="626"/>
      <c r="DB34" s="626"/>
      <c r="DC34" s="627"/>
      <c r="DD34" s="600">
        <v>3087897</v>
      </c>
      <c r="DE34" s="592"/>
      <c r="DF34" s="592"/>
      <c r="DG34" s="592"/>
      <c r="DH34" s="592"/>
      <c r="DI34" s="592"/>
      <c r="DJ34" s="592"/>
      <c r="DK34" s="593"/>
      <c r="DL34" s="600">
        <v>2711386</v>
      </c>
      <c r="DM34" s="592"/>
      <c r="DN34" s="592"/>
      <c r="DO34" s="592"/>
      <c r="DP34" s="592"/>
      <c r="DQ34" s="592"/>
      <c r="DR34" s="592"/>
      <c r="DS34" s="592"/>
      <c r="DT34" s="592"/>
      <c r="DU34" s="592"/>
      <c r="DV34" s="593"/>
      <c r="DW34" s="596">
        <v>14.7</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1674080</v>
      </c>
      <c r="S35" s="592"/>
      <c r="T35" s="592"/>
      <c r="U35" s="592"/>
      <c r="V35" s="592"/>
      <c r="W35" s="592"/>
      <c r="X35" s="592"/>
      <c r="Y35" s="593"/>
      <c r="Z35" s="594">
        <v>5.6</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3578223</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341523</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213537</v>
      </c>
      <c r="CS35" s="623"/>
      <c r="CT35" s="623"/>
      <c r="CU35" s="623"/>
      <c r="CV35" s="623"/>
      <c r="CW35" s="623"/>
      <c r="CX35" s="623"/>
      <c r="CY35" s="624"/>
      <c r="CZ35" s="625">
        <v>0.7</v>
      </c>
      <c r="DA35" s="626"/>
      <c r="DB35" s="626"/>
      <c r="DC35" s="627"/>
      <c r="DD35" s="600">
        <v>194462</v>
      </c>
      <c r="DE35" s="623"/>
      <c r="DF35" s="623"/>
      <c r="DG35" s="623"/>
      <c r="DH35" s="623"/>
      <c r="DI35" s="623"/>
      <c r="DJ35" s="623"/>
      <c r="DK35" s="624"/>
      <c r="DL35" s="600">
        <v>194462</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29736858</v>
      </c>
      <c r="S36" s="664"/>
      <c r="T36" s="664"/>
      <c r="U36" s="664"/>
      <c r="V36" s="664"/>
      <c r="W36" s="664"/>
      <c r="X36" s="664"/>
      <c r="Y36" s="665"/>
      <c r="Z36" s="666">
        <v>100</v>
      </c>
      <c r="AA36" s="666"/>
      <c r="AB36" s="666"/>
      <c r="AC36" s="666"/>
      <c r="AD36" s="667">
        <v>16781981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1161655</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187317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1849982</v>
      </c>
      <c r="CS36" s="592"/>
      <c r="CT36" s="592"/>
      <c r="CU36" s="592"/>
      <c r="CV36" s="592"/>
      <c r="CW36" s="592"/>
      <c r="CX36" s="592"/>
      <c r="CY36" s="593"/>
      <c r="CZ36" s="625">
        <v>6.4</v>
      </c>
      <c r="DA36" s="626"/>
      <c r="DB36" s="626"/>
      <c r="DC36" s="627"/>
      <c r="DD36" s="600">
        <v>1686845</v>
      </c>
      <c r="DE36" s="592"/>
      <c r="DF36" s="592"/>
      <c r="DG36" s="592"/>
      <c r="DH36" s="592"/>
      <c r="DI36" s="592"/>
      <c r="DJ36" s="592"/>
      <c r="DK36" s="593"/>
      <c r="DL36" s="600">
        <v>1147876</v>
      </c>
      <c r="DM36" s="592"/>
      <c r="DN36" s="592"/>
      <c r="DO36" s="592"/>
      <c r="DP36" s="592"/>
      <c r="DQ36" s="592"/>
      <c r="DR36" s="592"/>
      <c r="DS36" s="592"/>
      <c r="DT36" s="592"/>
      <c r="DU36" s="592"/>
      <c r="DV36" s="593"/>
      <c r="DW36" s="596">
        <v>6.2</v>
      </c>
      <c r="DX36" s="621"/>
      <c r="DY36" s="621"/>
      <c r="DZ36" s="621"/>
      <c r="EA36" s="621"/>
      <c r="EB36" s="621"/>
      <c r="EC36" s="622"/>
    </row>
    <row r="37" spans="2:133" ht="11.25" customHeight="1">
      <c r="AQ37" s="670" t="s">
        <v>312</v>
      </c>
      <c r="AR37" s="671"/>
      <c r="AS37" s="671"/>
      <c r="AT37" s="671"/>
      <c r="AU37" s="671"/>
      <c r="AV37" s="671"/>
      <c r="AW37" s="671"/>
      <c r="AX37" s="671"/>
      <c r="AY37" s="672"/>
      <c r="AZ37" s="591">
        <v>131692</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13335</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615422</v>
      </c>
      <c r="CS37" s="623"/>
      <c r="CT37" s="623"/>
      <c r="CU37" s="623"/>
      <c r="CV37" s="623"/>
      <c r="CW37" s="623"/>
      <c r="CX37" s="623"/>
      <c r="CY37" s="624"/>
      <c r="CZ37" s="625">
        <v>2.1</v>
      </c>
      <c r="DA37" s="626"/>
      <c r="DB37" s="626"/>
      <c r="DC37" s="627"/>
      <c r="DD37" s="600">
        <v>615010</v>
      </c>
      <c r="DE37" s="623"/>
      <c r="DF37" s="623"/>
      <c r="DG37" s="623"/>
      <c r="DH37" s="623"/>
      <c r="DI37" s="623"/>
      <c r="DJ37" s="623"/>
      <c r="DK37" s="624"/>
      <c r="DL37" s="600">
        <v>520635</v>
      </c>
      <c r="DM37" s="623"/>
      <c r="DN37" s="623"/>
      <c r="DO37" s="623"/>
      <c r="DP37" s="623"/>
      <c r="DQ37" s="623"/>
      <c r="DR37" s="623"/>
      <c r="DS37" s="623"/>
      <c r="DT37" s="623"/>
      <c r="DU37" s="623"/>
      <c r="DV37" s="624"/>
      <c r="DW37" s="596">
        <v>2.8</v>
      </c>
      <c r="DX37" s="621"/>
      <c r="DY37" s="621"/>
      <c r="DZ37" s="621"/>
      <c r="EA37" s="621"/>
      <c r="EB37" s="621"/>
      <c r="EC37" s="622"/>
    </row>
    <row r="38" spans="2:133" ht="11.25" customHeight="1">
      <c r="AQ38" s="670" t="s">
        <v>315</v>
      </c>
      <c r="AR38" s="671"/>
      <c r="AS38" s="671"/>
      <c r="AT38" s="671"/>
      <c r="AU38" s="671"/>
      <c r="AV38" s="671"/>
      <c r="AW38" s="671"/>
      <c r="AX38" s="671"/>
      <c r="AY38" s="672"/>
      <c r="AZ38" s="591">
        <v>84810</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24290</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3361721</v>
      </c>
      <c r="CS38" s="592"/>
      <c r="CT38" s="592"/>
      <c r="CU38" s="592"/>
      <c r="CV38" s="592"/>
      <c r="CW38" s="592"/>
      <c r="CX38" s="592"/>
      <c r="CY38" s="593"/>
      <c r="CZ38" s="625">
        <v>11.6</v>
      </c>
      <c r="DA38" s="626"/>
      <c r="DB38" s="626"/>
      <c r="DC38" s="627"/>
      <c r="DD38" s="600">
        <v>3011953</v>
      </c>
      <c r="DE38" s="592"/>
      <c r="DF38" s="592"/>
      <c r="DG38" s="592"/>
      <c r="DH38" s="592"/>
      <c r="DI38" s="592"/>
      <c r="DJ38" s="592"/>
      <c r="DK38" s="593"/>
      <c r="DL38" s="600">
        <v>2800147</v>
      </c>
      <c r="DM38" s="592"/>
      <c r="DN38" s="592"/>
      <c r="DO38" s="592"/>
      <c r="DP38" s="592"/>
      <c r="DQ38" s="592"/>
      <c r="DR38" s="592"/>
      <c r="DS38" s="592"/>
      <c r="DT38" s="592"/>
      <c r="DU38" s="592"/>
      <c r="DV38" s="593"/>
      <c r="DW38" s="596">
        <v>15.2</v>
      </c>
      <c r="DX38" s="621"/>
      <c r="DY38" s="621"/>
      <c r="DZ38" s="621"/>
      <c r="EA38" s="621"/>
      <c r="EB38" s="621"/>
      <c r="EC38" s="622"/>
    </row>
    <row r="39" spans="2:133" ht="11.25" customHeight="1">
      <c r="AQ39" s="670" t="s">
        <v>318</v>
      </c>
      <c r="AR39" s="671"/>
      <c r="AS39" s="671"/>
      <c r="AT39" s="671"/>
      <c r="AU39" s="671"/>
      <c r="AV39" s="671"/>
      <c r="AW39" s="671"/>
      <c r="AX39" s="671"/>
      <c r="AY39" s="672"/>
      <c r="AZ39" s="591">
        <v>18365</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97</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1371853</v>
      </c>
      <c r="CS39" s="623"/>
      <c r="CT39" s="623"/>
      <c r="CU39" s="623"/>
      <c r="CV39" s="623"/>
      <c r="CW39" s="623"/>
      <c r="CX39" s="623"/>
      <c r="CY39" s="624"/>
      <c r="CZ39" s="625">
        <v>4.7</v>
      </c>
      <c r="DA39" s="626"/>
      <c r="DB39" s="626"/>
      <c r="DC39" s="627"/>
      <c r="DD39" s="600">
        <v>706237</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628996</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94</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67501</v>
      </c>
      <c r="CS40" s="592"/>
      <c r="CT40" s="592"/>
      <c r="CU40" s="592"/>
      <c r="CV40" s="592"/>
      <c r="CW40" s="592"/>
      <c r="CX40" s="592"/>
      <c r="CY40" s="593"/>
      <c r="CZ40" s="625">
        <v>0.2</v>
      </c>
      <c r="DA40" s="626"/>
      <c r="DB40" s="626"/>
      <c r="DC40" s="627"/>
      <c r="DD40" s="600">
        <v>30923</v>
      </c>
      <c r="DE40" s="592"/>
      <c r="DF40" s="592"/>
      <c r="DG40" s="592"/>
      <c r="DH40" s="592"/>
      <c r="DI40" s="592"/>
      <c r="DJ40" s="592"/>
      <c r="DK40" s="593"/>
      <c r="DL40" s="600">
        <v>23633</v>
      </c>
      <c r="DM40" s="592"/>
      <c r="DN40" s="592"/>
      <c r="DO40" s="592"/>
      <c r="DP40" s="592"/>
      <c r="DQ40" s="592"/>
      <c r="DR40" s="592"/>
      <c r="DS40" s="592"/>
      <c r="DT40" s="592"/>
      <c r="DU40" s="592"/>
      <c r="DV40" s="593"/>
      <c r="DW40" s="596">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1552705</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225</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4035385</v>
      </c>
      <c r="CS42" s="592"/>
      <c r="CT42" s="592"/>
      <c r="CU42" s="592"/>
      <c r="CV42" s="592"/>
      <c r="CW42" s="592"/>
      <c r="CX42" s="592"/>
      <c r="CY42" s="593"/>
      <c r="CZ42" s="625">
        <v>14</v>
      </c>
      <c r="DA42" s="674"/>
      <c r="DB42" s="674"/>
      <c r="DC42" s="675"/>
      <c r="DD42" s="600">
        <v>1259252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104719</v>
      </c>
      <c r="CS43" s="623"/>
      <c r="CT43" s="623"/>
      <c r="CU43" s="623"/>
      <c r="CV43" s="623"/>
      <c r="CW43" s="623"/>
      <c r="CX43" s="623"/>
      <c r="CY43" s="624"/>
      <c r="CZ43" s="625">
        <v>0.4</v>
      </c>
      <c r="DA43" s="626"/>
      <c r="DB43" s="626"/>
      <c r="DC43" s="627"/>
      <c r="DD43" s="600">
        <v>104575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3997516</v>
      </c>
      <c r="CS44" s="592"/>
      <c r="CT44" s="592"/>
      <c r="CU44" s="592"/>
      <c r="CV44" s="592"/>
      <c r="CW44" s="592"/>
      <c r="CX44" s="592"/>
      <c r="CY44" s="593"/>
      <c r="CZ44" s="625">
        <v>13.8</v>
      </c>
      <c r="DA44" s="674"/>
      <c r="DB44" s="674"/>
      <c r="DC44" s="675"/>
      <c r="DD44" s="600">
        <v>1259252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2158716</v>
      </c>
      <c r="CS45" s="623"/>
      <c r="CT45" s="623"/>
      <c r="CU45" s="623"/>
      <c r="CV45" s="623"/>
      <c r="CW45" s="623"/>
      <c r="CX45" s="623"/>
      <c r="CY45" s="624"/>
      <c r="CZ45" s="625">
        <v>7.5</v>
      </c>
      <c r="DA45" s="626"/>
      <c r="DB45" s="626"/>
      <c r="DC45" s="627"/>
      <c r="DD45" s="600">
        <v>63325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1769068</v>
      </c>
      <c r="CS46" s="592"/>
      <c r="CT46" s="592"/>
      <c r="CU46" s="592"/>
      <c r="CV46" s="592"/>
      <c r="CW46" s="592"/>
      <c r="CX46" s="592"/>
      <c r="CY46" s="593"/>
      <c r="CZ46" s="625">
        <v>6.1</v>
      </c>
      <c r="DA46" s="674"/>
      <c r="DB46" s="674"/>
      <c r="DC46" s="675"/>
      <c r="DD46" s="600">
        <v>1153970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37869</v>
      </c>
      <c r="CS47" s="623"/>
      <c r="CT47" s="623"/>
      <c r="CU47" s="623"/>
      <c r="CV47" s="623"/>
      <c r="CW47" s="623"/>
      <c r="CX47" s="623"/>
      <c r="CY47" s="624"/>
      <c r="CZ47" s="625">
        <v>0.1</v>
      </c>
      <c r="DA47" s="626"/>
      <c r="DB47" s="626"/>
      <c r="DC47" s="627"/>
      <c r="DD47" s="600" t="s">
        <v>322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28895615</v>
      </c>
      <c r="CS49" s="659"/>
      <c r="CT49" s="659"/>
      <c r="CU49" s="659"/>
      <c r="CV49" s="659"/>
      <c r="CW49" s="659"/>
      <c r="CX49" s="659"/>
      <c r="CY49" s="686"/>
      <c r="CZ49" s="687">
        <v>100</v>
      </c>
      <c r="DA49" s="688"/>
      <c r="DB49" s="688"/>
      <c r="DC49" s="689"/>
      <c r="DD49" s="690">
        <v>19629457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customSheetViews>
    <customSheetView guid="{66CD809A-3501-451E-8E03-944B9E8664A0}" showGridLines="0" fitToPage="1" hiddenRows="1" hiddenColumns="1">
      <pageMargins left="0" right="0" top="0.39370078740157483" bottom="0.39370078740157483" header="0.19685039370078741" footer="0.19685039370078741"/>
      <printOptions horizontalCentered="1"/>
      <pageSetup paperSize="9" scale="67"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29727</v>
      </c>
      <c r="R7" s="721"/>
      <c r="S7" s="721"/>
      <c r="T7" s="721"/>
      <c r="U7" s="721"/>
      <c r="V7" s="721">
        <v>28886</v>
      </c>
      <c r="W7" s="721"/>
      <c r="X7" s="721"/>
      <c r="Y7" s="721"/>
      <c r="Z7" s="721"/>
      <c r="AA7" s="721">
        <v>841</v>
      </c>
      <c r="AB7" s="721"/>
      <c r="AC7" s="721"/>
      <c r="AD7" s="721"/>
      <c r="AE7" s="722"/>
      <c r="AF7" s="723">
        <v>681</v>
      </c>
      <c r="AG7" s="724"/>
      <c r="AH7" s="724"/>
      <c r="AI7" s="724"/>
      <c r="AJ7" s="725"/>
      <c r="AK7" s="760">
        <v>209</v>
      </c>
      <c r="AL7" s="761"/>
      <c r="AM7" s="761"/>
      <c r="AN7" s="761"/>
      <c r="AO7" s="761"/>
      <c r="AP7" s="761">
        <v>29316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533</v>
      </c>
      <c r="BT7" s="765"/>
      <c r="BU7" s="765"/>
      <c r="BV7" s="765"/>
      <c r="BW7" s="765"/>
      <c r="BX7" s="765"/>
      <c r="BY7" s="765"/>
      <c r="BZ7" s="765"/>
      <c r="CA7" s="765"/>
      <c r="CB7" s="765"/>
      <c r="CC7" s="765"/>
      <c r="CD7" s="765"/>
      <c r="CE7" s="765"/>
      <c r="CF7" s="765"/>
      <c r="CG7" s="766"/>
      <c r="CH7" s="757">
        <v>-3</v>
      </c>
      <c r="CI7" s="758"/>
      <c r="CJ7" s="758"/>
      <c r="CK7" s="758"/>
      <c r="CL7" s="759"/>
      <c r="CM7" s="757">
        <v>567</v>
      </c>
      <c r="CN7" s="758"/>
      <c r="CO7" s="758"/>
      <c r="CP7" s="758"/>
      <c r="CQ7" s="759"/>
      <c r="CR7" s="757">
        <v>3</v>
      </c>
      <c r="CS7" s="758"/>
      <c r="CT7" s="758"/>
      <c r="CU7" s="758"/>
      <c r="CV7" s="759"/>
      <c r="CW7" s="757" t="s">
        <v>538</v>
      </c>
      <c r="CX7" s="758"/>
      <c r="CY7" s="758"/>
      <c r="CZ7" s="758"/>
      <c r="DA7" s="759"/>
      <c r="DB7" s="757" t="s">
        <v>538</v>
      </c>
      <c r="DC7" s="758"/>
      <c r="DD7" s="758"/>
      <c r="DE7" s="758"/>
      <c r="DF7" s="759"/>
      <c r="DG7" s="757" t="s">
        <v>538</v>
      </c>
      <c r="DH7" s="758"/>
      <c r="DI7" s="758"/>
      <c r="DJ7" s="758"/>
      <c r="DK7" s="759"/>
      <c r="DL7" s="757" t="s">
        <v>538</v>
      </c>
      <c r="DM7" s="758"/>
      <c r="DN7" s="758"/>
      <c r="DO7" s="758"/>
      <c r="DP7" s="759"/>
      <c r="DQ7" s="757" t="s">
        <v>538</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534</v>
      </c>
      <c r="BT8" s="755"/>
      <c r="BU8" s="755"/>
      <c r="BV8" s="755"/>
      <c r="BW8" s="755"/>
      <c r="BX8" s="755"/>
      <c r="BY8" s="755"/>
      <c r="BZ8" s="755"/>
      <c r="CA8" s="755"/>
      <c r="CB8" s="755"/>
      <c r="CC8" s="755"/>
      <c r="CD8" s="755"/>
      <c r="CE8" s="755"/>
      <c r="CF8" s="755"/>
      <c r="CG8" s="756"/>
      <c r="CH8" s="767">
        <v>-3</v>
      </c>
      <c r="CI8" s="768"/>
      <c r="CJ8" s="768"/>
      <c r="CK8" s="768"/>
      <c r="CL8" s="769"/>
      <c r="CM8" s="767">
        <v>93</v>
      </c>
      <c r="CN8" s="768"/>
      <c r="CO8" s="768"/>
      <c r="CP8" s="768"/>
      <c r="CQ8" s="769"/>
      <c r="CR8" s="767">
        <v>10</v>
      </c>
      <c r="CS8" s="768"/>
      <c r="CT8" s="768"/>
      <c r="CU8" s="768"/>
      <c r="CV8" s="769"/>
      <c r="CW8" s="767" t="s">
        <v>538</v>
      </c>
      <c r="CX8" s="768"/>
      <c r="CY8" s="768"/>
      <c r="CZ8" s="768"/>
      <c r="DA8" s="769"/>
      <c r="DB8" s="767" t="s">
        <v>538</v>
      </c>
      <c r="DC8" s="768"/>
      <c r="DD8" s="768"/>
      <c r="DE8" s="768"/>
      <c r="DF8" s="769"/>
      <c r="DG8" s="767" t="s">
        <v>538</v>
      </c>
      <c r="DH8" s="768"/>
      <c r="DI8" s="768"/>
      <c r="DJ8" s="768"/>
      <c r="DK8" s="769"/>
      <c r="DL8" s="767" t="s">
        <v>538</v>
      </c>
      <c r="DM8" s="768"/>
      <c r="DN8" s="768"/>
      <c r="DO8" s="768"/>
      <c r="DP8" s="769"/>
      <c r="DQ8" s="767" t="s">
        <v>538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535</v>
      </c>
      <c r="BT9" s="755"/>
      <c r="BU9" s="755"/>
      <c r="BV9" s="755"/>
      <c r="BW9" s="755"/>
      <c r="BX9" s="755"/>
      <c r="BY9" s="755"/>
      <c r="BZ9" s="755"/>
      <c r="CA9" s="755"/>
      <c r="CB9" s="755"/>
      <c r="CC9" s="755"/>
      <c r="CD9" s="755"/>
      <c r="CE9" s="755"/>
      <c r="CF9" s="755"/>
      <c r="CG9" s="756"/>
      <c r="CH9" s="767" t="s">
        <v>538</v>
      </c>
      <c r="CI9" s="768"/>
      <c r="CJ9" s="768"/>
      <c r="CK9" s="768"/>
      <c r="CL9" s="769"/>
      <c r="CM9" s="767" t="s">
        <v>538</v>
      </c>
      <c r="CN9" s="768"/>
      <c r="CO9" s="768"/>
      <c r="CP9" s="768"/>
      <c r="CQ9" s="769"/>
      <c r="CR9" s="767">
        <v>20</v>
      </c>
      <c r="CS9" s="768"/>
      <c r="CT9" s="768"/>
      <c r="CU9" s="768"/>
      <c r="CV9" s="769"/>
      <c r="CW9" s="767" t="s">
        <v>538</v>
      </c>
      <c r="CX9" s="768"/>
      <c r="CY9" s="768"/>
      <c r="CZ9" s="768"/>
      <c r="DA9" s="769"/>
      <c r="DB9" s="767" t="s">
        <v>538</v>
      </c>
      <c r="DC9" s="768"/>
      <c r="DD9" s="768"/>
      <c r="DE9" s="768"/>
      <c r="DF9" s="769"/>
      <c r="DG9" s="767" t="s">
        <v>538</v>
      </c>
      <c r="DH9" s="768"/>
      <c r="DI9" s="768"/>
      <c r="DJ9" s="768"/>
      <c r="DK9" s="769"/>
      <c r="DL9" s="767" t="s">
        <v>538</v>
      </c>
      <c r="DM9" s="768"/>
      <c r="DN9" s="768"/>
      <c r="DO9" s="768"/>
      <c r="DP9" s="769"/>
      <c r="DQ9" s="767" t="s">
        <v>538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681</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9008</v>
      </c>
      <c r="R28" s="809"/>
      <c r="S28" s="809"/>
      <c r="T28" s="809"/>
      <c r="U28" s="809"/>
      <c r="V28" s="809">
        <v>8667</v>
      </c>
      <c r="W28" s="809"/>
      <c r="X28" s="809"/>
      <c r="Y28" s="809"/>
      <c r="Z28" s="809"/>
      <c r="AA28" s="809">
        <v>342</v>
      </c>
      <c r="AB28" s="809"/>
      <c r="AC28" s="809"/>
      <c r="AD28" s="809"/>
      <c r="AE28" s="810"/>
      <c r="AF28" s="811">
        <v>342</v>
      </c>
      <c r="AG28" s="809"/>
      <c r="AH28" s="809"/>
      <c r="AI28" s="809"/>
      <c r="AJ28" s="812"/>
      <c r="AK28" s="813">
        <v>629</v>
      </c>
      <c r="AL28" s="804"/>
      <c r="AM28" s="804"/>
      <c r="AN28" s="804"/>
      <c r="AO28" s="804"/>
      <c r="AP28" s="804" t="s">
        <v>536</v>
      </c>
      <c r="AQ28" s="804"/>
      <c r="AR28" s="804"/>
      <c r="AS28" s="804"/>
      <c r="AT28" s="804"/>
      <c r="AU28" s="804" t="s">
        <v>537</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5237</v>
      </c>
      <c r="R29" s="745"/>
      <c r="S29" s="745"/>
      <c r="T29" s="745"/>
      <c r="U29" s="745"/>
      <c r="V29" s="745">
        <v>5196</v>
      </c>
      <c r="W29" s="745"/>
      <c r="X29" s="745"/>
      <c r="Y29" s="745"/>
      <c r="Z29" s="745"/>
      <c r="AA29" s="745">
        <v>41</v>
      </c>
      <c r="AB29" s="745"/>
      <c r="AC29" s="745"/>
      <c r="AD29" s="745"/>
      <c r="AE29" s="746"/>
      <c r="AF29" s="747">
        <v>41</v>
      </c>
      <c r="AG29" s="748"/>
      <c r="AH29" s="748"/>
      <c r="AI29" s="748"/>
      <c r="AJ29" s="749"/>
      <c r="AK29" s="816">
        <v>155</v>
      </c>
      <c r="AL29" s="817"/>
      <c r="AM29" s="817"/>
      <c r="AN29" s="817"/>
      <c r="AO29" s="817"/>
      <c r="AP29" s="817" t="s">
        <v>537</v>
      </c>
      <c r="AQ29" s="817"/>
      <c r="AR29" s="817"/>
      <c r="AS29" s="817"/>
      <c r="AT29" s="817"/>
      <c r="AU29" s="817" t="s">
        <v>537</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670</v>
      </c>
      <c r="R30" s="745"/>
      <c r="S30" s="745"/>
      <c r="T30" s="745"/>
      <c r="U30" s="745"/>
      <c r="V30" s="745">
        <v>666</v>
      </c>
      <c r="W30" s="745"/>
      <c r="X30" s="745"/>
      <c r="Y30" s="745"/>
      <c r="Z30" s="745"/>
      <c r="AA30" s="745">
        <v>4</v>
      </c>
      <c r="AB30" s="745"/>
      <c r="AC30" s="745"/>
      <c r="AD30" s="745"/>
      <c r="AE30" s="746"/>
      <c r="AF30" s="747">
        <v>4</v>
      </c>
      <c r="AG30" s="748"/>
      <c r="AH30" s="748"/>
      <c r="AI30" s="748"/>
      <c r="AJ30" s="749"/>
      <c r="AK30" s="816">
        <v>781</v>
      </c>
      <c r="AL30" s="817"/>
      <c r="AM30" s="817"/>
      <c r="AN30" s="817"/>
      <c r="AO30" s="817"/>
      <c r="AP30" s="817" t="s">
        <v>537</v>
      </c>
      <c r="AQ30" s="817"/>
      <c r="AR30" s="817"/>
      <c r="AS30" s="817"/>
      <c r="AT30" s="817"/>
      <c r="AU30" s="817" t="s">
        <v>537</v>
      </c>
      <c r="AV30" s="817"/>
      <c r="AW30" s="817"/>
      <c r="AX30" s="817"/>
      <c r="AY30" s="817"/>
      <c r="AZ30" s="818" t="s">
        <v>537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24</v>
      </c>
      <c r="R31" s="745"/>
      <c r="S31" s="745"/>
      <c r="T31" s="745"/>
      <c r="U31" s="745"/>
      <c r="V31" s="745">
        <v>22</v>
      </c>
      <c r="W31" s="745"/>
      <c r="X31" s="745"/>
      <c r="Y31" s="745"/>
      <c r="Z31" s="745"/>
      <c r="AA31" s="745">
        <v>2</v>
      </c>
      <c r="AB31" s="745"/>
      <c r="AC31" s="745"/>
      <c r="AD31" s="745"/>
      <c r="AE31" s="746"/>
      <c r="AF31" s="747">
        <v>2</v>
      </c>
      <c r="AG31" s="748"/>
      <c r="AH31" s="748"/>
      <c r="AI31" s="748"/>
      <c r="AJ31" s="749"/>
      <c r="AK31" s="816">
        <v>4</v>
      </c>
      <c r="AL31" s="817"/>
      <c r="AM31" s="817"/>
      <c r="AN31" s="817"/>
      <c r="AO31" s="817"/>
      <c r="AP31" s="817" t="s">
        <v>537</v>
      </c>
      <c r="AQ31" s="817"/>
      <c r="AR31" s="817"/>
      <c r="AS31" s="817"/>
      <c r="AT31" s="817"/>
      <c r="AU31" s="817" t="s">
        <v>537</v>
      </c>
      <c r="AV31" s="817"/>
      <c r="AW31" s="817"/>
      <c r="AX31" s="817"/>
      <c r="AY31" s="817"/>
      <c r="AZ31" s="818" t="s">
        <v>537</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1617</v>
      </c>
      <c r="R32" s="745"/>
      <c r="S32" s="745"/>
      <c r="T32" s="745"/>
      <c r="U32" s="745"/>
      <c r="V32" s="745">
        <v>1647</v>
      </c>
      <c r="W32" s="745"/>
      <c r="X32" s="745"/>
      <c r="Y32" s="745"/>
      <c r="Z32" s="745"/>
      <c r="AA32" s="745">
        <v>-30</v>
      </c>
      <c r="AB32" s="745"/>
      <c r="AC32" s="745"/>
      <c r="AD32" s="745"/>
      <c r="AE32" s="746"/>
      <c r="AF32" s="747">
        <v>2434</v>
      </c>
      <c r="AG32" s="748"/>
      <c r="AH32" s="748"/>
      <c r="AI32" s="748"/>
      <c r="AJ32" s="749"/>
      <c r="AK32" s="816">
        <v>66</v>
      </c>
      <c r="AL32" s="817"/>
      <c r="AM32" s="817"/>
      <c r="AN32" s="817"/>
      <c r="AO32" s="817"/>
      <c r="AP32" s="817">
        <v>3857</v>
      </c>
      <c r="AQ32" s="817"/>
      <c r="AR32" s="817"/>
      <c r="AS32" s="817"/>
      <c r="AT32" s="817"/>
      <c r="AU32" s="817">
        <v>478</v>
      </c>
      <c r="AV32" s="817"/>
      <c r="AW32" s="817"/>
      <c r="AX32" s="817"/>
      <c r="AY32" s="817"/>
      <c r="AZ32" s="818" t="s">
        <v>536</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28</v>
      </c>
      <c r="R33" s="745"/>
      <c r="S33" s="745"/>
      <c r="T33" s="745"/>
      <c r="U33" s="745"/>
      <c r="V33" s="745">
        <v>23</v>
      </c>
      <c r="W33" s="745"/>
      <c r="X33" s="745"/>
      <c r="Y33" s="745"/>
      <c r="Z33" s="745"/>
      <c r="AA33" s="745">
        <v>5</v>
      </c>
      <c r="AB33" s="745"/>
      <c r="AC33" s="745"/>
      <c r="AD33" s="745"/>
      <c r="AE33" s="746"/>
      <c r="AF33" s="747">
        <v>258</v>
      </c>
      <c r="AG33" s="748"/>
      <c r="AH33" s="748"/>
      <c r="AI33" s="748"/>
      <c r="AJ33" s="749"/>
      <c r="AK33" s="816" t="s">
        <v>536</v>
      </c>
      <c r="AL33" s="817"/>
      <c r="AM33" s="817"/>
      <c r="AN33" s="817"/>
      <c r="AO33" s="817"/>
      <c r="AP33" s="817" t="s">
        <v>537</v>
      </c>
      <c r="AQ33" s="817"/>
      <c r="AR33" s="817"/>
      <c r="AS33" s="817"/>
      <c r="AT33" s="817"/>
      <c r="AU33" s="817" t="s">
        <v>537</v>
      </c>
      <c r="AV33" s="817"/>
      <c r="AW33" s="817"/>
      <c r="AX33" s="817"/>
      <c r="AY33" s="817"/>
      <c r="AZ33" s="818" t="s">
        <v>537</v>
      </c>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606</v>
      </c>
      <c r="R34" s="745"/>
      <c r="S34" s="745"/>
      <c r="T34" s="745"/>
      <c r="U34" s="745"/>
      <c r="V34" s="745">
        <v>592</v>
      </c>
      <c r="W34" s="745"/>
      <c r="X34" s="745"/>
      <c r="Y34" s="745"/>
      <c r="Z34" s="745"/>
      <c r="AA34" s="745">
        <v>14</v>
      </c>
      <c r="AB34" s="745"/>
      <c r="AC34" s="745"/>
      <c r="AD34" s="745"/>
      <c r="AE34" s="746"/>
      <c r="AF34" s="747">
        <v>135</v>
      </c>
      <c r="AG34" s="748"/>
      <c r="AH34" s="748"/>
      <c r="AI34" s="748"/>
      <c r="AJ34" s="749"/>
      <c r="AK34" s="816">
        <v>129</v>
      </c>
      <c r="AL34" s="817"/>
      <c r="AM34" s="817"/>
      <c r="AN34" s="817"/>
      <c r="AO34" s="817"/>
      <c r="AP34" s="817">
        <v>79</v>
      </c>
      <c r="AQ34" s="817"/>
      <c r="AR34" s="817"/>
      <c r="AS34" s="817"/>
      <c r="AT34" s="817"/>
      <c r="AU34" s="817">
        <v>58</v>
      </c>
      <c r="AV34" s="817"/>
      <c r="AW34" s="817"/>
      <c r="AX34" s="817"/>
      <c r="AY34" s="817"/>
      <c r="AZ34" s="818" t="s">
        <v>537</v>
      </c>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385</v>
      </c>
      <c r="C35" s="742"/>
      <c r="D35" s="742"/>
      <c r="E35" s="742"/>
      <c r="F35" s="742"/>
      <c r="G35" s="742"/>
      <c r="H35" s="742"/>
      <c r="I35" s="742"/>
      <c r="J35" s="742"/>
      <c r="K35" s="742"/>
      <c r="L35" s="742"/>
      <c r="M35" s="742"/>
      <c r="N35" s="742"/>
      <c r="O35" s="742"/>
      <c r="P35" s="743"/>
      <c r="Q35" s="744">
        <v>2892</v>
      </c>
      <c r="R35" s="745"/>
      <c r="S35" s="745"/>
      <c r="T35" s="745"/>
      <c r="U35" s="745"/>
      <c r="V35" s="745">
        <v>2786</v>
      </c>
      <c r="W35" s="745"/>
      <c r="X35" s="745"/>
      <c r="Y35" s="745"/>
      <c r="Z35" s="745"/>
      <c r="AA35" s="745">
        <v>106</v>
      </c>
      <c r="AB35" s="745"/>
      <c r="AC35" s="745"/>
      <c r="AD35" s="745"/>
      <c r="AE35" s="746"/>
      <c r="AF35" s="747">
        <v>56</v>
      </c>
      <c r="AG35" s="748"/>
      <c r="AH35" s="748"/>
      <c r="AI35" s="748"/>
      <c r="AJ35" s="749"/>
      <c r="AK35" s="816">
        <v>870</v>
      </c>
      <c r="AL35" s="817"/>
      <c r="AM35" s="817"/>
      <c r="AN35" s="817"/>
      <c r="AO35" s="817"/>
      <c r="AP35" s="817">
        <v>16221</v>
      </c>
      <c r="AQ35" s="817"/>
      <c r="AR35" s="817"/>
      <c r="AS35" s="817"/>
      <c r="AT35" s="817"/>
      <c r="AU35" s="817">
        <v>13382</v>
      </c>
      <c r="AV35" s="817"/>
      <c r="AW35" s="817"/>
      <c r="AX35" s="817"/>
      <c r="AY35" s="817"/>
      <c r="AZ35" s="818" t="s">
        <v>537</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387</v>
      </c>
      <c r="C36" s="742"/>
      <c r="D36" s="742"/>
      <c r="E36" s="742"/>
      <c r="F36" s="742"/>
      <c r="G36" s="742"/>
      <c r="H36" s="742"/>
      <c r="I36" s="742"/>
      <c r="J36" s="742"/>
      <c r="K36" s="742"/>
      <c r="L36" s="742"/>
      <c r="M36" s="742"/>
      <c r="N36" s="742"/>
      <c r="O36" s="742"/>
      <c r="P36" s="743"/>
      <c r="Q36" s="744">
        <v>572</v>
      </c>
      <c r="R36" s="745"/>
      <c r="S36" s="745"/>
      <c r="T36" s="745"/>
      <c r="U36" s="745"/>
      <c r="V36" s="745">
        <v>560</v>
      </c>
      <c r="W36" s="745"/>
      <c r="X36" s="745"/>
      <c r="Y36" s="745"/>
      <c r="Z36" s="745"/>
      <c r="AA36" s="745">
        <v>12</v>
      </c>
      <c r="AB36" s="745"/>
      <c r="AC36" s="745"/>
      <c r="AD36" s="745"/>
      <c r="AE36" s="746"/>
      <c r="AF36" s="747">
        <v>12</v>
      </c>
      <c r="AG36" s="748"/>
      <c r="AH36" s="748"/>
      <c r="AI36" s="748"/>
      <c r="AJ36" s="749"/>
      <c r="AK36" s="816">
        <v>294</v>
      </c>
      <c r="AL36" s="817"/>
      <c r="AM36" s="817"/>
      <c r="AN36" s="817"/>
      <c r="AO36" s="817"/>
      <c r="AP36" s="817">
        <v>4307</v>
      </c>
      <c r="AQ36" s="817"/>
      <c r="AR36" s="817"/>
      <c r="AS36" s="817"/>
      <c r="AT36" s="817"/>
      <c r="AU36" s="817">
        <v>4221</v>
      </c>
      <c r="AV36" s="817"/>
      <c r="AW36" s="817"/>
      <c r="AX36" s="817"/>
      <c r="AY36" s="817"/>
      <c r="AZ36" s="818" t="s">
        <v>537</v>
      </c>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388</v>
      </c>
      <c r="C37" s="742"/>
      <c r="D37" s="742"/>
      <c r="E37" s="742"/>
      <c r="F37" s="742"/>
      <c r="G37" s="742"/>
      <c r="H37" s="742"/>
      <c r="I37" s="742"/>
      <c r="J37" s="742"/>
      <c r="K37" s="742"/>
      <c r="L37" s="742"/>
      <c r="M37" s="742"/>
      <c r="N37" s="742"/>
      <c r="O37" s="742"/>
      <c r="P37" s="743"/>
      <c r="Q37" s="744">
        <v>45</v>
      </c>
      <c r="R37" s="745"/>
      <c r="S37" s="745"/>
      <c r="T37" s="745"/>
      <c r="U37" s="745"/>
      <c r="V37" s="745">
        <v>44</v>
      </c>
      <c r="W37" s="745"/>
      <c r="X37" s="745"/>
      <c r="Y37" s="745"/>
      <c r="Z37" s="745"/>
      <c r="AA37" s="745">
        <v>1</v>
      </c>
      <c r="AB37" s="745"/>
      <c r="AC37" s="745"/>
      <c r="AD37" s="745"/>
      <c r="AE37" s="746"/>
      <c r="AF37" s="747">
        <v>1</v>
      </c>
      <c r="AG37" s="748"/>
      <c r="AH37" s="748"/>
      <c r="AI37" s="748"/>
      <c r="AJ37" s="749"/>
      <c r="AK37" s="816">
        <v>18</v>
      </c>
      <c r="AL37" s="817"/>
      <c r="AM37" s="817"/>
      <c r="AN37" s="817"/>
      <c r="AO37" s="817"/>
      <c r="AP37" s="817">
        <v>106</v>
      </c>
      <c r="AQ37" s="817"/>
      <c r="AR37" s="817"/>
      <c r="AS37" s="817"/>
      <c r="AT37" s="817"/>
      <c r="AU37" s="817" t="s">
        <v>538</v>
      </c>
      <c r="AV37" s="817"/>
      <c r="AW37" s="817"/>
      <c r="AX37" s="817"/>
      <c r="AY37" s="817"/>
      <c r="AZ37" s="818" t="s">
        <v>537</v>
      </c>
      <c r="BA37" s="818"/>
      <c r="BB37" s="818"/>
      <c r="BC37" s="818"/>
      <c r="BD37" s="818"/>
      <c r="BE37" s="814" t="s">
        <v>386</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3283</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393</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thickBot="1">
      <c r="A68" s="209">
        <v>1</v>
      </c>
      <c r="B68" s="855" t="s">
        <v>546</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538</v>
      </c>
      <c r="AQ68" s="852"/>
      <c r="AR68" s="852"/>
      <c r="AS68" s="852"/>
      <c r="AT68" s="852"/>
      <c r="AU68" s="852" t="s">
        <v>538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thickTop="1">
      <c r="A69" s="212">
        <v>2</v>
      </c>
      <c r="B69" s="855" t="s">
        <v>547</v>
      </c>
      <c r="C69" s="856"/>
      <c r="D69" s="856"/>
      <c r="E69" s="856"/>
      <c r="F69" s="856"/>
      <c r="G69" s="856"/>
      <c r="H69" s="856"/>
      <c r="I69" s="856"/>
      <c r="J69" s="856"/>
      <c r="K69" s="856"/>
      <c r="L69" s="856"/>
      <c r="M69" s="856"/>
      <c r="N69" s="856"/>
      <c r="O69" s="856"/>
      <c r="P69" s="857"/>
      <c r="Q69" s="862">
        <v>221</v>
      </c>
      <c r="R69" s="817"/>
      <c r="S69" s="817"/>
      <c r="T69" s="817"/>
      <c r="U69" s="817"/>
      <c r="V69" s="817">
        <v>220</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538</v>
      </c>
      <c r="AQ69" s="817"/>
      <c r="AR69" s="817"/>
      <c r="AS69" s="817"/>
      <c r="AT69" s="817"/>
      <c r="AU69" s="817" t="s">
        <v>538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545</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17" t="s">
        <v>538</v>
      </c>
      <c r="AL70" s="817"/>
      <c r="AM70" s="817"/>
      <c r="AN70" s="817"/>
      <c r="AO70" s="817"/>
      <c r="AP70" s="817" t="s">
        <v>538</v>
      </c>
      <c r="AQ70" s="817"/>
      <c r="AR70" s="817"/>
      <c r="AS70" s="817"/>
      <c r="AT70" s="817"/>
      <c r="AU70" s="817" t="s">
        <v>538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543</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538</v>
      </c>
      <c r="AL71" s="817"/>
      <c r="AM71" s="817"/>
      <c r="AN71" s="817"/>
      <c r="AO71" s="817"/>
      <c r="AP71" s="817" t="s">
        <v>538</v>
      </c>
      <c r="AQ71" s="817"/>
      <c r="AR71" s="817"/>
      <c r="AS71" s="817"/>
      <c r="AT71" s="817"/>
      <c r="AU71" s="817" t="s">
        <v>538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544</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2359</v>
      </c>
      <c r="AL72" s="817"/>
      <c r="AM72" s="817"/>
      <c r="AN72" s="817"/>
      <c r="AO72" s="817"/>
      <c r="AP72" s="817" t="s">
        <v>538</v>
      </c>
      <c r="AQ72" s="817"/>
      <c r="AR72" s="817"/>
      <c r="AS72" s="817"/>
      <c r="AT72" s="817"/>
      <c r="AU72" s="817" t="s">
        <v>538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259</v>
      </c>
      <c r="R73" s="817"/>
      <c r="S73" s="817"/>
      <c r="T73" s="817"/>
      <c r="U73" s="817"/>
      <c r="V73" s="817">
        <v>234</v>
      </c>
      <c r="W73" s="817"/>
      <c r="X73" s="817"/>
      <c r="Y73" s="817"/>
      <c r="Z73" s="817"/>
      <c r="AA73" s="817">
        <v>25</v>
      </c>
      <c r="AB73" s="817"/>
      <c r="AC73" s="817"/>
      <c r="AD73" s="817"/>
      <c r="AE73" s="817"/>
      <c r="AF73" s="817">
        <v>25</v>
      </c>
      <c r="AG73" s="817"/>
      <c r="AH73" s="817"/>
      <c r="AI73" s="817"/>
      <c r="AJ73" s="817"/>
      <c r="AK73" s="817" t="s">
        <v>538</v>
      </c>
      <c r="AL73" s="817"/>
      <c r="AM73" s="817"/>
      <c r="AN73" s="817"/>
      <c r="AO73" s="817"/>
      <c r="AP73" s="817" t="s">
        <v>538</v>
      </c>
      <c r="AQ73" s="817"/>
      <c r="AR73" s="817"/>
      <c r="AS73" s="817"/>
      <c r="AT73" s="817"/>
      <c r="AU73" s="817" t="s">
        <v>538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688</v>
      </c>
      <c r="R74" s="817"/>
      <c r="S74" s="817"/>
      <c r="T74" s="817"/>
      <c r="U74" s="817"/>
      <c r="V74" s="817">
        <v>674</v>
      </c>
      <c r="W74" s="817"/>
      <c r="X74" s="817"/>
      <c r="Y74" s="817"/>
      <c r="Z74" s="817"/>
      <c r="AA74" s="817">
        <v>14</v>
      </c>
      <c r="AB74" s="817"/>
      <c r="AC74" s="817"/>
      <c r="AD74" s="817"/>
      <c r="AE74" s="817"/>
      <c r="AF74" s="817">
        <v>14</v>
      </c>
      <c r="AG74" s="817"/>
      <c r="AH74" s="817"/>
      <c r="AI74" s="817"/>
      <c r="AJ74" s="817"/>
      <c r="AK74" s="817">
        <v>134</v>
      </c>
      <c r="AL74" s="817"/>
      <c r="AM74" s="817"/>
      <c r="AN74" s="817"/>
      <c r="AO74" s="817"/>
      <c r="AP74" s="817" t="s">
        <v>538</v>
      </c>
      <c r="AQ74" s="817"/>
      <c r="AR74" s="817"/>
      <c r="AS74" s="817"/>
      <c r="AT74" s="817"/>
      <c r="AU74" s="817" t="s">
        <v>538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540</v>
      </c>
      <c r="C75" s="860"/>
      <c r="D75" s="860"/>
      <c r="E75" s="860"/>
      <c r="F75" s="860"/>
      <c r="G75" s="860"/>
      <c r="H75" s="860"/>
      <c r="I75" s="860"/>
      <c r="J75" s="860"/>
      <c r="K75" s="860"/>
      <c r="L75" s="860"/>
      <c r="M75" s="860"/>
      <c r="N75" s="860"/>
      <c r="O75" s="860"/>
      <c r="P75" s="861"/>
      <c r="Q75" s="865">
        <v>251</v>
      </c>
      <c r="R75" s="866"/>
      <c r="S75" s="866"/>
      <c r="T75" s="866"/>
      <c r="U75" s="816"/>
      <c r="V75" s="867">
        <v>240</v>
      </c>
      <c r="W75" s="866"/>
      <c r="X75" s="866"/>
      <c r="Y75" s="866"/>
      <c r="Z75" s="816"/>
      <c r="AA75" s="867">
        <v>11</v>
      </c>
      <c r="AB75" s="866"/>
      <c r="AC75" s="866"/>
      <c r="AD75" s="866"/>
      <c r="AE75" s="816"/>
      <c r="AF75" s="867">
        <v>11</v>
      </c>
      <c r="AG75" s="866"/>
      <c r="AH75" s="866"/>
      <c r="AI75" s="866"/>
      <c r="AJ75" s="816"/>
      <c r="AK75" s="867" t="s">
        <v>538</v>
      </c>
      <c r="AL75" s="866"/>
      <c r="AM75" s="866"/>
      <c r="AN75" s="866"/>
      <c r="AO75" s="816"/>
      <c r="AP75" s="817">
        <v>548</v>
      </c>
      <c r="AQ75" s="817"/>
      <c r="AR75" s="817"/>
      <c r="AS75" s="817"/>
      <c r="AT75" s="817"/>
      <c r="AU75" s="817">
        <v>350</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539</v>
      </c>
      <c r="C76" s="860"/>
      <c r="D76" s="860"/>
      <c r="E76" s="860"/>
      <c r="F76" s="860"/>
      <c r="G76" s="860"/>
      <c r="H76" s="860"/>
      <c r="I76" s="860"/>
      <c r="J76" s="860"/>
      <c r="K76" s="860"/>
      <c r="L76" s="860"/>
      <c r="M76" s="860"/>
      <c r="N76" s="860"/>
      <c r="O76" s="860"/>
      <c r="P76" s="861"/>
      <c r="Q76" s="865">
        <v>230</v>
      </c>
      <c r="R76" s="866"/>
      <c r="S76" s="866"/>
      <c r="T76" s="866"/>
      <c r="U76" s="816"/>
      <c r="V76" s="867">
        <v>205</v>
      </c>
      <c r="W76" s="866"/>
      <c r="X76" s="866"/>
      <c r="Y76" s="866"/>
      <c r="Z76" s="816"/>
      <c r="AA76" s="867">
        <v>25</v>
      </c>
      <c r="AB76" s="866"/>
      <c r="AC76" s="866"/>
      <c r="AD76" s="866"/>
      <c r="AE76" s="816"/>
      <c r="AF76" s="867">
        <v>25</v>
      </c>
      <c r="AG76" s="866"/>
      <c r="AH76" s="866"/>
      <c r="AI76" s="866"/>
      <c r="AJ76" s="816"/>
      <c r="AK76" s="867" t="s">
        <v>538</v>
      </c>
      <c r="AL76" s="866"/>
      <c r="AM76" s="866"/>
      <c r="AN76" s="866"/>
      <c r="AO76" s="816"/>
      <c r="AP76" s="817" t="s">
        <v>538</v>
      </c>
      <c r="AQ76" s="817"/>
      <c r="AR76" s="817"/>
      <c r="AS76" s="817"/>
      <c r="AT76" s="817"/>
      <c r="AU76" s="817" t="s">
        <v>538</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284</v>
      </c>
      <c r="AG109" s="881"/>
      <c r="AH109" s="881"/>
      <c r="AI109" s="881"/>
      <c r="AJ109" s="882"/>
      <c r="AK109" s="880" t="s">
        <v>283</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284</v>
      </c>
      <c r="BW109" s="881"/>
      <c r="BX109" s="881"/>
      <c r="BY109" s="881"/>
      <c r="BZ109" s="882"/>
      <c r="CA109" s="880" t="s">
        <v>283</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284</v>
      </c>
      <c r="DM109" s="881"/>
      <c r="DN109" s="881"/>
      <c r="DO109" s="881"/>
      <c r="DP109" s="882"/>
      <c r="DQ109" s="880" t="s">
        <v>283</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2705127</v>
      </c>
      <c r="AB110" s="888"/>
      <c r="AC110" s="888"/>
      <c r="AD110" s="888"/>
      <c r="AE110" s="889"/>
      <c r="AF110" s="890">
        <v>2727964</v>
      </c>
      <c r="AG110" s="888"/>
      <c r="AH110" s="888"/>
      <c r="AI110" s="888"/>
      <c r="AJ110" s="889"/>
      <c r="AK110" s="890">
        <v>2921263</v>
      </c>
      <c r="AL110" s="888"/>
      <c r="AM110" s="888"/>
      <c r="AN110" s="888"/>
      <c r="AO110" s="889"/>
      <c r="AP110" s="891">
        <v>18.8</v>
      </c>
      <c r="AQ110" s="892"/>
      <c r="AR110" s="892"/>
      <c r="AS110" s="892"/>
      <c r="AT110" s="893"/>
      <c r="AU110" s="894" t="s">
        <v>60</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27101122</v>
      </c>
      <c r="BR110" s="925"/>
      <c r="BS110" s="925"/>
      <c r="BT110" s="925"/>
      <c r="BU110" s="925"/>
      <c r="BV110" s="925">
        <v>28874244</v>
      </c>
      <c r="BW110" s="925"/>
      <c r="BX110" s="925"/>
      <c r="BY110" s="925"/>
      <c r="BZ110" s="925"/>
      <c r="CA110" s="925">
        <v>29316197</v>
      </c>
      <c r="CB110" s="925"/>
      <c r="CC110" s="925"/>
      <c r="CD110" s="925"/>
      <c r="CE110" s="925"/>
      <c r="CF110" s="939">
        <v>188.7</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511192</v>
      </c>
      <c r="BR111" s="918"/>
      <c r="BS111" s="918"/>
      <c r="BT111" s="918"/>
      <c r="BU111" s="918"/>
      <c r="BV111" s="918">
        <v>454100</v>
      </c>
      <c r="BW111" s="918"/>
      <c r="BX111" s="918"/>
      <c r="BY111" s="918"/>
      <c r="BZ111" s="918"/>
      <c r="CA111" s="918">
        <v>406779</v>
      </c>
      <c r="CB111" s="918"/>
      <c r="CC111" s="918"/>
      <c r="CD111" s="918"/>
      <c r="CE111" s="918"/>
      <c r="CF111" s="912">
        <v>2.6</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18773699</v>
      </c>
      <c r="BR112" s="918"/>
      <c r="BS112" s="918"/>
      <c r="BT112" s="918"/>
      <c r="BU112" s="918"/>
      <c r="BV112" s="918">
        <v>18531469</v>
      </c>
      <c r="BW112" s="918"/>
      <c r="BX112" s="918"/>
      <c r="BY112" s="918"/>
      <c r="BZ112" s="918"/>
      <c r="CA112" s="918">
        <v>18139899</v>
      </c>
      <c r="CB112" s="918"/>
      <c r="CC112" s="918"/>
      <c r="CD112" s="918"/>
      <c r="CE112" s="918"/>
      <c r="CF112" s="912">
        <v>116.8</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436324</v>
      </c>
      <c r="DH112" s="918"/>
      <c r="DI112" s="918"/>
      <c r="DJ112" s="918"/>
      <c r="DK112" s="918"/>
      <c r="DL112" s="918">
        <v>406971</v>
      </c>
      <c r="DM112" s="918"/>
      <c r="DN112" s="918"/>
      <c r="DO112" s="918"/>
      <c r="DP112" s="918"/>
      <c r="DQ112" s="918">
        <v>380720</v>
      </c>
      <c r="DR112" s="918"/>
      <c r="DS112" s="918"/>
      <c r="DT112" s="918"/>
      <c r="DU112" s="918"/>
      <c r="DV112" s="919">
        <v>2.5</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1182995</v>
      </c>
      <c r="AB113" s="932"/>
      <c r="AC113" s="932"/>
      <c r="AD113" s="932"/>
      <c r="AE113" s="933"/>
      <c r="AF113" s="934">
        <v>1211568</v>
      </c>
      <c r="AG113" s="932"/>
      <c r="AH113" s="932"/>
      <c r="AI113" s="932"/>
      <c r="AJ113" s="933"/>
      <c r="AK113" s="934">
        <v>1110364</v>
      </c>
      <c r="AL113" s="932"/>
      <c r="AM113" s="932"/>
      <c r="AN113" s="932"/>
      <c r="AO113" s="933"/>
      <c r="AP113" s="935">
        <v>7.1</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520614</v>
      </c>
      <c r="BR113" s="918"/>
      <c r="BS113" s="918"/>
      <c r="BT113" s="918"/>
      <c r="BU113" s="918"/>
      <c r="BV113" s="918">
        <v>423954</v>
      </c>
      <c r="BW113" s="918"/>
      <c r="BX113" s="918"/>
      <c r="BY113" s="918"/>
      <c r="BZ113" s="918"/>
      <c r="CA113" s="918">
        <v>350286</v>
      </c>
      <c r="CB113" s="918"/>
      <c r="CC113" s="918"/>
      <c r="CD113" s="918"/>
      <c r="CE113" s="918"/>
      <c r="CF113" s="912">
        <v>2.2999999999999998</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34908</v>
      </c>
      <c r="DH113" s="957"/>
      <c r="DI113" s="957"/>
      <c r="DJ113" s="957"/>
      <c r="DK113" s="958"/>
      <c r="DL113" s="959">
        <v>24824</v>
      </c>
      <c r="DM113" s="957"/>
      <c r="DN113" s="957"/>
      <c r="DO113" s="957"/>
      <c r="DP113" s="958"/>
      <c r="DQ113" s="959">
        <v>19625</v>
      </c>
      <c r="DR113" s="957"/>
      <c r="DS113" s="957"/>
      <c r="DT113" s="957"/>
      <c r="DU113" s="958"/>
      <c r="DV113" s="960">
        <v>0.1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79571</v>
      </c>
      <c r="AB114" s="957"/>
      <c r="AC114" s="957"/>
      <c r="AD114" s="957"/>
      <c r="AE114" s="958"/>
      <c r="AF114" s="959">
        <v>80989</v>
      </c>
      <c r="AG114" s="957"/>
      <c r="AH114" s="957"/>
      <c r="AI114" s="957"/>
      <c r="AJ114" s="958"/>
      <c r="AK114" s="959">
        <v>85792</v>
      </c>
      <c r="AL114" s="957"/>
      <c r="AM114" s="957"/>
      <c r="AN114" s="957"/>
      <c r="AO114" s="958"/>
      <c r="AP114" s="960">
        <v>0.6</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7115058</v>
      </c>
      <c r="BR114" s="918"/>
      <c r="BS114" s="918"/>
      <c r="BT114" s="918"/>
      <c r="BU114" s="918"/>
      <c r="BV114" s="918">
        <v>6818012</v>
      </c>
      <c r="BW114" s="918"/>
      <c r="BX114" s="918"/>
      <c r="BY114" s="918"/>
      <c r="BZ114" s="918"/>
      <c r="CA114" s="918">
        <v>6222660</v>
      </c>
      <c r="CB114" s="918"/>
      <c r="CC114" s="918"/>
      <c r="CD114" s="918"/>
      <c r="CE114" s="918"/>
      <c r="CF114" s="912">
        <v>40.1</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53672</v>
      </c>
      <c r="AB115" s="932"/>
      <c r="AC115" s="932"/>
      <c r="AD115" s="932"/>
      <c r="AE115" s="933"/>
      <c r="AF115" s="934">
        <v>51435</v>
      </c>
      <c r="AG115" s="932"/>
      <c r="AH115" s="932"/>
      <c r="AI115" s="932"/>
      <c r="AJ115" s="933"/>
      <c r="AK115" s="934">
        <v>43621</v>
      </c>
      <c r="AL115" s="932"/>
      <c r="AM115" s="932"/>
      <c r="AN115" s="932"/>
      <c r="AO115" s="933"/>
      <c r="AP115" s="935">
        <v>0.3</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16434</v>
      </c>
      <c r="BR115" s="918"/>
      <c r="BS115" s="918"/>
      <c r="BT115" s="918"/>
      <c r="BU115" s="918"/>
      <c r="BV115" s="918">
        <v>13086</v>
      </c>
      <c r="BW115" s="918"/>
      <c r="BX115" s="918"/>
      <c r="BY115" s="918"/>
      <c r="BZ115" s="918"/>
      <c r="CA115" s="918">
        <v>7324</v>
      </c>
      <c r="CB115" s="918"/>
      <c r="CC115" s="918"/>
      <c r="CD115" s="918"/>
      <c r="CE115" s="918"/>
      <c r="CF115" s="912">
        <v>0</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4021365</v>
      </c>
      <c r="AB117" s="964"/>
      <c r="AC117" s="964"/>
      <c r="AD117" s="964"/>
      <c r="AE117" s="965"/>
      <c r="AF117" s="963">
        <v>4071956</v>
      </c>
      <c r="AG117" s="964"/>
      <c r="AH117" s="964"/>
      <c r="AI117" s="964"/>
      <c r="AJ117" s="965"/>
      <c r="AK117" s="963">
        <v>4161040</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284</v>
      </c>
      <c r="AG118" s="881"/>
      <c r="AH118" s="881"/>
      <c r="AI118" s="881"/>
      <c r="AJ118" s="882"/>
      <c r="AK118" s="880" t="s">
        <v>283</v>
      </c>
      <c r="AL118" s="881"/>
      <c r="AM118" s="881"/>
      <c r="AN118" s="881"/>
      <c r="AO118" s="882"/>
      <c r="AP118" s="988" t="s">
        <v>404</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432</v>
      </c>
      <c r="BP118" s="992"/>
      <c r="BQ118" s="983">
        <v>54038119</v>
      </c>
      <c r="BR118" s="984"/>
      <c r="BS118" s="984"/>
      <c r="BT118" s="984"/>
      <c r="BU118" s="984"/>
      <c r="BV118" s="984">
        <v>55114865</v>
      </c>
      <c r="BW118" s="984"/>
      <c r="BX118" s="984"/>
      <c r="BY118" s="984"/>
      <c r="BZ118" s="984"/>
      <c r="CA118" s="984">
        <v>54443145</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11620926</v>
      </c>
      <c r="BR119" s="925"/>
      <c r="BS119" s="925"/>
      <c r="BT119" s="925"/>
      <c r="BU119" s="925"/>
      <c r="BV119" s="925">
        <v>12529682</v>
      </c>
      <c r="BW119" s="925"/>
      <c r="BX119" s="925"/>
      <c r="BY119" s="925"/>
      <c r="BZ119" s="925"/>
      <c r="CA119" s="925">
        <v>13472525</v>
      </c>
      <c r="CB119" s="925"/>
      <c r="CC119" s="925"/>
      <c r="CD119" s="925"/>
      <c r="CE119" s="925"/>
      <c r="CF119" s="939">
        <v>86.7</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39960</v>
      </c>
      <c r="DH119" s="996"/>
      <c r="DI119" s="996"/>
      <c r="DJ119" s="996"/>
      <c r="DK119" s="997"/>
      <c r="DL119" s="998">
        <v>22305</v>
      </c>
      <c r="DM119" s="996"/>
      <c r="DN119" s="996"/>
      <c r="DO119" s="996"/>
      <c r="DP119" s="997"/>
      <c r="DQ119" s="998">
        <v>6434</v>
      </c>
      <c r="DR119" s="996"/>
      <c r="DS119" s="996"/>
      <c r="DT119" s="996"/>
      <c r="DU119" s="997"/>
      <c r="DV119" s="999">
        <v>0</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578720</v>
      </c>
      <c r="BR120" s="918"/>
      <c r="BS120" s="918"/>
      <c r="BT120" s="918"/>
      <c r="BU120" s="918"/>
      <c r="BV120" s="918">
        <v>543207</v>
      </c>
      <c r="BW120" s="918"/>
      <c r="BX120" s="918"/>
      <c r="BY120" s="918"/>
      <c r="BZ120" s="918"/>
      <c r="CA120" s="918">
        <v>512366</v>
      </c>
      <c r="CB120" s="918"/>
      <c r="CC120" s="918"/>
      <c r="CD120" s="918"/>
      <c r="CE120" s="918"/>
      <c r="CF120" s="912">
        <v>3.3</v>
      </c>
      <c r="CG120" s="913"/>
      <c r="CH120" s="913"/>
      <c r="CI120" s="913"/>
      <c r="CJ120" s="913"/>
      <c r="CK120" s="1011" t="s">
        <v>438</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13739999</v>
      </c>
      <c r="DH120" s="925"/>
      <c r="DI120" s="925"/>
      <c r="DJ120" s="925"/>
      <c r="DK120" s="925"/>
      <c r="DL120" s="925">
        <v>13546202</v>
      </c>
      <c r="DM120" s="925"/>
      <c r="DN120" s="925"/>
      <c r="DO120" s="925"/>
      <c r="DP120" s="925"/>
      <c r="DQ120" s="925">
        <v>13382464</v>
      </c>
      <c r="DR120" s="925"/>
      <c r="DS120" s="925"/>
      <c r="DT120" s="925"/>
      <c r="DU120" s="925"/>
      <c r="DV120" s="926">
        <v>86.1</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37270</v>
      </c>
      <c r="AB121" s="957"/>
      <c r="AC121" s="957"/>
      <c r="AD121" s="957"/>
      <c r="AE121" s="958"/>
      <c r="AF121" s="959">
        <v>35073</v>
      </c>
      <c r="AG121" s="957"/>
      <c r="AH121" s="957"/>
      <c r="AI121" s="957"/>
      <c r="AJ121" s="958"/>
      <c r="AK121" s="959">
        <v>30459</v>
      </c>
      <c r="AL121" s="957"/>
      <c r="AM121" s="957"/>
      <c r="AN121" s="957"/>
      <c r="AO121" s="958"/>
      <c r="AP121" s="960">
        <v>0.2</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30900934</v>
      </c>
      <c r="BR121" s="984"/>
      <c r="BS121" s="984"/>
      <c r="BT121" s="984"/>
      <c r="BU121" s="984"/>
      <c r="BV121" s="984">
        <v>32801117</v>
      </c>
      <c r="BW121" s="984"/>
      <c r="BX121" s="984"/>
      <c r="BY121" s="984"/>
      <c r="BZ121" s="984"/>
      <c r="CA121" s="984">
        <v>33229662</v>
      </c>
      <c r="CB121" s="984"/>
      <c r="CC121" s="984"/>
      <c r="CD121" s="984"/>
      <c r="CE121" s="984"/>
      <c r="CF121" s="1022">
        <v>213.9</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4372273</v>
      </c>
      <c r="DH121" s="918"/>
      <c r="DI121" s="918"/>
      <c r="DJ121" s="918"/>
      <c r="DK121" s="918"/>
      <c r="DL121" s="918">
        <v>4335976</v>
      </c>
      <c r="DM121" s="918"/>
      <c r="DN121" s="918"/>
      <c r="DO121" s="918"/>
      <c r="DP121" s="918"/>
      <c r="DQ121" s="918">
        <v>4220660</v>
      </c>
      <c r="DR121" s="918"/>
      <c r="DS121" s="918"/>
      <c r="DT121" s="918"/>
      <c r="DU121" s="918"/>
      <c r="DV121" s="919">
        <v>27.2</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441</v>
      </c>
      <c r="BP122" s="992"/>
      <c r="BQ122" s="1032">
        <v>43100580</v>
      </c>
      <c r="BR122" s="1033"/>
      <c r="BS122" s="1033"/>
      <c r="BT122" s="1033"/>
      <c r="BU122" s="1033"/>
      <c r="BV122" s="1033">
        <v>45874006</v>
      </c>
      <c r="BW122" s="1033"/>
      <c r="BX122" s="1033"/>
      <c r="BY122" s="1033"/>
      <c r="BZ122" s="1033"/>
      <c r="CA122" s="1033">
        <v>47214553</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v>621100</v>
      </c>
      <c r="DH122" s="918"/>
      <c r="DI122" s="918"/>
      <c r="DJ122" s="918"/>
      <c r="DK122" s="918"/>
      <c r="DL122" s="918">
        <v>595891</v>
      </c>
      <c r="DM122" s="918"/>
      <c r="DN122" s="918"/>
      <c r="DO122" s="918"/>
      <c r="DP122" s="918"/>
      <c r="DQ122" s="918">
        <v>478293</v>
      </c>
      <c r="DR122" s="918"/>
      <c r="DS122" s="918"/>
      <c r="DT122" s="918"/>
      <c r="DU122" s="918"/>
      <c r="DV122" s="919">
        <v>3.1</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69.099999999999994</v>
      </c>
      <c r="BR123" s="1025"/>
      <c r="BS123" s="1025"/>
      <c r="BT123" s="1025"/>
      <c r="BU123" s="1025"/>
      <c r="BV123" s="1025">
        <v>58.9</v>
      </c>
      <c r="BW123" s="1025"/>
      <c r="BX123" s="1025"/>
      <c r="BY123" s="1025"/>
      <c r="BZ123" s="1025"/>
      <c r="CA123" s="1025">
        <v>46.5</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v>40327</v>
      </c>
      <c r="DH123" s="957"/>
      <c r="DI123" s="957"/>
      <c r="DJ123" s="957"/>
      <c r="DK123" s="958"/>
      <c r="DL123" s="959">
        <v>53400</v>
      </c>
      <c r="DM123" s="957"/>
      <c r="DN123" s="957"/>
      <c r="DO123" s="957"/>
      <c r="DP123" s="958"/>
      <c r="DQ123" s="959">
        <v>58482</v>
      </c>
      <c r="DR123" s="957"/>
      <c r="DS123" s="957"/>
      <c r="DT123" s="957"/>
      <c r="DU123" s="958"/>
      <c r="DV123" s="960">
        <v>0.4</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16402</v>
      </c>
      <c r="AB127" s="957"/>
      <c r="AC127" s="957"/>
      <c r="AD127" s="957"/>
      <c r="AE127" s="958"/>
      <c r="AF127" s="959">
        <v>16362</v>
      </c>
      <c r="AG127" s="957"/>
      <c r="AH127" s="957"/>
      <c r="AI127" s="957"/>
      <c r="AJ127" s="958"/>
      <c r="AK127" s="959">
        <v>13162</v>
      </c>
      <c r="AL127" s="957"/>
      <c r="AM127" s="957"/>
      <c r="AN127" s="957"/>
      <c r="AO127" s="958"/>
      <c r="AP127" s="960">
        <v>0.1</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12.59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16434</v>
      </c>
      <c r="DH127" s="1046"/>
      <c r="DI127" s="1046"/>
      <c r="DJ127" s="1046"/>
      <c r="DK127" s="1046"/>
      <c r="DL127" s="1046">
        <v>13086</v>
      </c>
      <c r="DM127" s="1046"/>
      <c r="DN127" s="1046"/>
      <c r="DO127" s="1046"/>
      <c r="DP127" s="1046"/>
      <c r="DQ127" s="1046">
        <v>7324</v>
      </c>
      <c r="DR127" s="1046"/>
      <c r="DS127" s="1046"/>
      <c r="DT127" s="1046"/>
      <c r="DU127" s="1046"/>
      <c r="DV127" s="1047">
        <v>0</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63353</v>
      </c>
      <c r="AB128" s="1088"/>
      <c r="AC128" s="1088"/>
      <c r="AD128" s="1088"/>
      <c r="AE128" s="1089"/>
      <c r="AF128" s="1090">
        <v>74490</v>
      </c>
      <c r="AG128" s="1088"/>
      <c r="AH128" s="1088"/>
      <c r="AI128" s="1088"/>
      <c r="AJ128" s="1089"/>
      <c r="AK128" s="1090">
        <v>67180</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17.59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18141758</v>
      </c>
      <c r="AB129" s="957"/>
      <c r="AC129" s="957"/>
      <c r="AD129" s="957"/>
      <c r="AE129" s="958"/>
      <c r="AF129" s="959">
        <v>18091902</v>
      </c>
      <c r="AG129" s="957"/>
      <c r="AH129" s="957"/>
      <c r="AI129" s="957"/>
      <c r="AJ129" s="958"/>
      <c r="AK129" s="959">
        <v>18142293</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2327348</v>
      </c>
      <c r="AB130" s="957"/>
      <c r="AC130" s="957"/>
      <c r="AD130" s="957"/>
      <c r="AE130" s="958"/>
      <c r="AF130" s="959">
        <v>2421111</v>
      </c>
      <c r="AG130" s="957"/>
      <c r="AH130" s="957"/>
      <c r="AI130" s="957"/>
      <c r="AJ130" s="958"/>
      <c r="AK130" s="959">
        <v>2606746</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46.5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15814410</v>
      </c>
      <c r="AB131" s="996"/>
      <c r="AC131" s="996"/>
      <c r="AD131" s="996"/>
      <c r="AE131" s="997"/>
      <c r="AF131" s="998">
        <v>15670791</v>
      </c>
      <c r="AG131" s="996"/>
      <c r="AH131" s="996"/>
      <c r="AI131" s="996"/>
      <c r="AJ131" s="997"/>
      <c r="AK131" s="998">
        <v>15535547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10.311254099999999</v>
      </c>
      <c r="AB132" s="1102"/>
      <c r="AC132" s="1102"/>
      <c r="AD132" s="1102"/>
      <c r="AE132" s="1103"/>
      <c r="AF132" s="1104">
        <v>10.05919229</v>
      </c>
      <c r="AG132" s="1102"/>
      <c r="AH132" s="1102"/>
      <c r="AI132" s="1102"/>
      <c r="AJ132" s="1103"/>
      <c r="AK132" s="1104">
        <v>9.5723311189999993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11.2</v>
      </c>
      <c r="AB133" s="1109"/>
      <c r="AC133" s="1109"/>
      <c r="AD133" s="1109"/>
      <c r="AE133" s="1110"/>
      <c r="AF133" s="1108">
        <v>10.3</v>
      </c>
      <c r="AG133" s="1109"/>
      <c r="AH133" s="1109"/>
      <c r="AI133" s="1109"/>
      <c r="AJ133" s="1110"/>
      <c r="AK133" s="1108">
        <v>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customSheetViews>
    <customSheetView guid="{66CD809A-3501-451E-8E03-944B9E8664A0}" scale="70" fitToPage="1" hiddenRows="1" hiddenColumns="1">
      <selection activeCell="CM8" sqref="CM8:CQ8"/>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A16" zoomScale="8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customSheetViews>
    <customSheetView guid="{66CD809A-3501-451E-8E03-944B9E8664A0}" scale="85" showGridLines="0" fitToPage="1" hiddenRows="1" hiddenColumns="1" topLeftCell="A37">
      <selection activeCell="Q6" sqref="Q6"/>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customSheetViews>
    <customSheetView guid="{66CD809A-3501-451E-8E03-944B9E8664A0}" scale="85" showGridLines="0" fitToPage="1" hiddenRows="1" hiddenColumns="1" topLeftCell="M52">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G29" sqref="G2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5465763</v>
      </c>
      <c r="L9" s="264">
        <v>69259</v>
      </c>
      <c r="M9" s="265">
        <v>64737</v>
      </c>
      <c r="N9" s="266">
        <v>7</v>
      </c>
    </row>
    <row r="10" spans="1:16">
      <c r="A10" s="248"/>
      <c r="B10" s="244"/>
      <c r="C10" s="244"/>
      <c r="D10" s="244"/>
      <c r="E10" s="244"/>
      <c r="F10" s="244"/>
      <c r="G10" s="1117" t="s">
        <v>474</v>
      </c>
      <c r="H10" s="1118"/>
      <c r="I10" s="1118"/>
      <c r="J10" s="1119"/>
      <c r="K10" s="267">
        <v>311066</v>
      </c>
      <c r="L10" s="268">
        <v>3942</v>
      </c>
      <c r="M10" s="269">
        <v>4418</v>
      </c>
      <c r="N10" s="270">
        <v>-10.8</v>
      </c>
    </row>
    <row r="11" spans="1:16" ht="13.5" customHeight="1">
      <c r="A11" s="248"/>
      <c r="B11" s="244"/>
      <c r="C11" s="244"/>
      <c r="D11" s="244"/>
      <c r="E11" s="244"/>
      <c r="F11" s="244"/>
      <c r="G11" s="1117" t="s">
        <v>475</v>
      </c>
      <c r="H11" s="1118"/>
      <c r="I11" s="1118"/>
      <c r="J11" s="1119"/>
      <c r="K11" s="267">
        <v>143003</v>
      </c>
      <c r="L11" s="268">
        <v>1812</v>
      </c>
      <c r="M11" s="269">
        <v>5597</v>
      </c>
      <c r="N11" s="270">
        <v>-67.599999999999994</v>
      </c>
    </row>
    <row r="12" spans="1:16" ht="13.5" customHeight="1">
      <c r="A12" s="248"/>
      <c r="B12" s="244"/>
      <c r="C12" s="244"/>
      <c r="D12" s="244"/>
      <c r="E12" s="244"/>
      <c r="F12" s="244"/>
      <c r="G12" s="1117" t="s">
        <v>476</v>
      </c>
      <c r="H12" s="1118"/>
      <c r="I12" s="1118"/>
      <c r="J12" s="1119"/>
      <c r="K12" s="267" t="s">
        <v>477</v>
      </c>
      <c r="L12" s="268" t="s">
        <v>477</v>
      </c>
      <c r="M12" s="269">
        <v>967</v>
      </c>
      <c r="N12" s="270" t="s">
        <v>477</v>
      </c>
    </row>
    <row r="13" spans="1:16" ht="13.5" customHeight="1">
      <c r="A13" s="248"/>
      <c r="B13" s="244"/>
      <c r="C13" s="244"/>
      <c r="D13" s="244"/>
      <c r="E13" s="244"/>
      <c r="F13" s="244"/>
      <c r="G13" s="1117" t="s">
        <v>478</v>
      </c>
      <c r="H13" s="1118"/>
      <c r="I13" s="1118"/>
      <c r="J13" s="1119"/>
      <c r="K13" s="267" t="s">
        <v>477</v>
      </c>
      <c r="L13" s="268" t="s">
        <v>477</v>
      </c>
      <c r="M13" s="269">
        <v>2</v>
      </c>
      <c r="N13" s="270" t="s">
        <v>477</v>
      </c>
    </row>
    <row r="14" spans="1:16" ht="13.5" customHeight="1">
      <c r="A14" s="248"/>
      <c r="B14" s="244"/>
      <c r="C14" s="244"/>
      <c r="D14" s="244"/>
      <c r="E14" s="244"/>
      <c r="F14" s="244"/>
      <c r="G14" s="1117" t="s">
        <v>479</v>
      </c>
      <c r="H14" s="1118"/>
      <c r="I14" s="1118"/>
      <c r="J14" s="1119"/>
      <c r="K14" s="267">
        <v>242841</v>
      </c>
      <c r="L14" s="268">
        <v>3077</v>
      </c>
      <c r="M14" s="269">
        <v>2800</v>
      </c>
      <c r="N14" s="270">
        <v>9.9</v>
      </c>
    </row>
    <row r="15" spans="1:16" ht="13.5" customHeight="1">
      <c r="A15" s="248"/>
      <c r="B15" s="244"/>
      <c r="C15" s="244"/>
      <c r="D15" s="244"/>
      <c r="E15" s="244"/>
      <c r="F15" s="244"/>
      <c r="G15" s="1117" t="s">
        <v>480</v>
      </c>
      <c r="H15" s="1118"/>
      <c r="I15" s="1118"/>
      <c r="J15" s="1119"/>
      <c r="K15" s="267">
        <v>104719</v>
      </c>
      <c r="L15" s="268">
        <v>1327</v>
      </c>
      <c r="M15" s="269">
        <v>1482</v>
      </c>
      <c r="N15" s="270">
        <v>-10.5</v>
      </c>
    </row>
    <row r="16" spans="1:16">
      <c r="A16" s="248"/>
      <c r="B16" s="244"/>
      <c r="C16" s="244"/>
      <c r="D16" s="244"/>
      <c r="E16" s="244"/>
      <c r="F16" s="244"/>
      <c r="G16" s="1120" t="s">
        <v>481</v>
      </c>
      <c r="H16" s="1121"/>
      <c r="I16" s="1121"/>
      <c r="J16" s="1122"/>
      <c r="K16" s="268">
        <v>-775280</v>
      </c>
      <c r="L16" s="268">
        <v>-9824</v>
      </c>
      <c r="M16" s="269">
        <v>-7690</v>
      </c>
      <c r="N16" s="270">
        <v>27.8</v>
      </c>
    </row>
    <row r="17" spans="1:16">
      <c r="A17" s="248"/>
      <c r="B17" s="244"/>
      <c r="C17" s="244"/>
      <c r="D17" s="244"/>
      <c r="E17" s="244"/>
      <c r="F17" s="244"/>
      <c r="G17" s="1120" t="s">
        <v>168</v>
      </c>
      <c r="H17" s="1121"/>
      <c r="I17" s="1121"/>
      <c r="J17" s="1122"/>
      <c r="K17" s="268">
        <v>5492112</v>
      </c>
      <c r="L17" s="268">
        <v>69593</v>
      </c>
      <c r="M17" s="269">
        <v>72313</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7.92</v>
      </c>
      <c r="L21" s="281">
        <v>7.17</v>
      </c>
      <c r="M21" s="282">
        <v>0.75</v>
      </c>
      <c r="N21" s="249"/>
      <c r="O21" s="283"/>
      <c r="P21" s="279"/>
    </row>
    <row r="22" spans="1:16" s="284" customFormat="1">
      <c r="A22" s="279"/>
      <c r="B22" s="249"/>
      <c r="C22" s="249"/>
      <c r="D22" s="249"/>
      <c r="E22" s="249"/>
      <c r="F22" s="249"/>
      <c r="G22" s="1112" t="s">
        <v>487</v>
      </c>
      <c r="H22" s="1113"/>
      <c r="I22" s="1113"/>
      <c r="J22" s="1114"/>
      <c r="K22" s="285">
        <v>97.5</v>
      </c>
      <c r="L22" s="286">
        <v>98.1</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2921263</v>
      </c>
      <c r="L32" s="294">
        <v>37016</v>
      </c>
      <c r="M32" s="295">
        <v>43357</v>
      </c>
      <c r="N32" s="296">
        <v>-14.6</v>
      </c>
    </row>
    <row r="33" spans="1:16" ht="13.5" customHeight="1">
      <c r="A33" s="248"/>
      <c r="B33" s="244"/>
      <c r="C33" s="244"/>
      <c r="D33" s="244"/>
      <c r="E33" s="244"/>
      <c r="F33" s="244"/>
      <c r="G33" s="1128" t="s">
        <v>492</v>
      </c>
      <c r="H33" s="1129"/>
      <c r="I33" s="1129"/>
      <c r="J33" s="1130"/>
      <c r="K33" s="294" t="s">
        <v>477</v>
      </c>
      <c r="L33" s="294" t="s">
        <v>477</v>
      </c>
      <c r="M33" s="295">
        <v>5</v>
      </c>
      <c r="N33" s="296" t="s">
        <v>477</v>
      </c>
    </row>
    <row r="34" spans="1:16" ht="27" customHeight="1">
      <c r="A34" s="248"/>
      <c r="B34" s="244"/>
      <c r="C34" s="244"/>
      <c r="D34" s="244"/>
      <c r="E34" s="244"/>
      <c r="F34" s="244"/>
      <c r="G34" s="1128" t="s">
        <v>493</v>
      </c>
      <c r="H34" s="1129"/>
      <c r="I34" s="1129"/>
      <c r="J34" s="1130"/>
      <c r="K34" s="294" t="s">
        <v>477</v>
      </c>
      <c r="L34" s="294" t="s">
        <v>477</v>
      </c>
      <c r="M34" s="295">
        <v>40</v>
      </c>
      <c r="N34" s="296" t="s">
        <v>477</v>
      </c>
    </row>
    <row r="35" spans="1:16" ht="27" customHeight="1">
      <c r="A35" s="248"/>
      <c r="B35" s="244"/>
      <c r="C35" s="244"/>
      <c r="D35" s="244"/>
      <c r="E35" s="244"/>
      <c r="F35" s="244"/>
      <c r="G35" s="1128" t="s">
        <v>494</v>
      </c>
      <c r="H35" s="1129"/>
      <c r="I35" s="1129"/>
      <c r="J35" s="1130"/>
      <c r="K35" s="294">
        <v>1110364</v>
      </c>
      <c r="L35" s="294">
        <v>14070</v>
      </c>
      <c r="M35" s="295">
        <v>11850</v>
      </c>
      <c r="N35" s="296">
        <v>18.7</v>
      </c>
    </row>
    <row r="36" spans="1:16" ht="27" customHeight="1">
      <c r="A36" s="248"/>
      <c r="B36" s="244"/>
      <c r="C36" s="244"/>
      <c r="D36" s="244"/>
      <c r="E36" s="244"/>
      <c r="F36" s="244"/>
      <c r="G36" s="1128" t="s">
        <v>495</v>
      </c>
      <c r="H36" s="1129"/>
      <c r="I36" s="1129"/>
      <c r="J36" s="1130"/>
      <c r="K36" s="294">
        <v>85792</v>
      </c>
      <c r="L36" s="294">
        <v>1087</v>
      </c>
      <c r="M36" s="295">
        <v>2171</v>
      </c>
      <c r="N36" s="296">
        <v>-49.9</v>
      </c>
    </row>
    <row r="37" spans="1:16" ht="13.5" customHeight="1">
      <c r="A37" s="248"/>
      <c r="B37" s="244"/>
      <c r="C37" s="244"/>
      <c r="D37" s="244"/>
      <c r="E37" s="244"/>
      <c r="F37" s="244"/>
      <c r="G37" s="1128" t="s">
        <v>496</v>
      </c>
      <c r="H37" s="1129"/>
      <c r="I37" s="1129"/>
      <c r="J37" s="1130"/>
      <c r="K37" s="294">
        <v>43621</v>
      </c>
      <c r="L37" s="294">
        <v>553</v>
      </c>
      <c r="M37" s="295">
        <v>1425</v>
      </c>
      <c r="N37" s="296">
        <v>-61.2</v>
      </c>
    </row>
    <row r="38" spans="1:16" ht="27" customHeight="1">
      <c r="A38" s="248"/>
      <c r="B38" s="244"/>
      <c r="C38" s="244"/>
      <c r="D38" s="244"/>
      <c r="E38" s="244"/>
      <c r="F38" s="244"/>
      <c r="G38" s="1131" t="s">
        <v>497</v>
      </c>
      <c r="H38" s="1132"/>
      <c r="I38" s="1132"/>
      <c r="J38" s="1133"/>
      <c r="K38" s="297" t="s">
        <v>477</v>
      </c>
      <c r="L38" s="297" t="s">
        <v>477</v>
      </c>
      <c r="M38" s="298">
        <v>6</v>
      </c>
      <c r="N38" s="299" t="s">
        <v>477</v>
      </c>
      <c r="O38" s="293"/>
    </row>
    <row r="39" spans="1:16">
      <c r="A39" s="248"/>
      <c r="B39" s="244"/>
      <c r="C39" s="244"/>
      <c r="D39" s="244"/>
      <c r="E39" s="244"/>
      <c r="F39" s="244"/>
      <c r="G39" s="1131" t="s">
        <v>498</v>
      </c>
      <c r="H39" s="1132"/>
      <c r="I39" s="1132"/>
      <c r="J39" s="1133"/>
      <c r="K39" s="300">
        <v>-67180</v>
      </c>
      <c r="L39" s="300">
        <v>-851</v>
      </c>
      <c r="M39" s="301">
        <v>-5332</v>
      </c>
      <c r="N39" s="302">
        <v>-84</v>
      </c>
      <c r="O39" s="293"/>
    </row>
    <row r="40" spans="1:16" ht="27" customHeight="1">
      <c r="A40" s="248"/>
      <c r="B40" s="244"/>
      <c r="C40" s="244"/>
      <c r="D40" s="244"/>
      <c r="E40" s="244"/>
      <c r="F40" s="244"/>
      <c r="G40" s="1128" t="s">
        <v>499</v>
      </c>
      <c r="H40" s="1129"/>
      <c r="I40" s="1129"/>
      <c r="J40" s="1130"/>
      <c r="K40" s="300">
        <v>-2606746</v>
      </c>
      <c r="L40" s="300">
        <v>-33031</v>
      </c>
      <c r="M40" s="301">
        <v>-35626</v>
      </c>
      <c r="N40" s="302">
        <v>-7.3</v>
      </c>
      <c r="O40" s="293"/>
    </row>
    <row r="41" spans="1:16">
      <c r="A41" s="248"/>
      <c r="B41" s="244"/>
      <c r="C41" s="244"/>
      <c r="D41" s="244"/>
      <c r="E41" s="244"/>
      <c r="F41" s="244"/>
      <c r="G41" s="1134" t="s">
        <v>278</v>
      </c>
      <c r="H41" s="1135"/>
      <c r="I41" s="1135"/>
      <c r="J41" s="1136"/>
      <c r="K41" s="294">
        <v>1487114</v>
      </c>
      <c r="L41" s="300">
        <v>18844</v>
      </c>
      <c r="M41" s="301">
        <v>17897</v>
      </c>
      <c r="N41" s="302">
        <v>5.3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4868076</v>
      </c>
      <c r="J51" s="320">
        <v>60568</v>
      </c>
      <c r="K51" s="321">
        <v>-6.7</v>
      </c>
      <c r="L51" s="322">
        <v>58009</v>
      </c>
      <c r="M51" s="323">
        <v>16.5</v>
      </c>
      <c r="N51" s="324">
        <v>-23.2</v>
      </c>
    </row>
    <row r="52" spans="1:14">
      <c r="A52" s="248"/>
      <c r="B52" s="244"/>
      <c r="C52" s="244"/>
      <c r="D52" s="244"/>
      <c r="E52" s="244"/>
      <c r="F52" s="244"/>
      <c r="G52" s="325"/>
      <c r="H52" s="326" t="s">
        <v>510</v>
      </c>
      <c r="I52" s="327">
        <v>2128828</v>
      </c>
      <c r="J52" s="328">
        <v>26487</v>
      </c>
      <c r="K52" s="329">
        <v>8.6999999999999993</v>
      </c>
      <c r="L52" s="330">
        <v>32190</v>
      </c>
      <c r="M52" s="331">
        <v>20.399999999999999</v>
      </c>
      <c r="N52" s="332">
        <v>-11.7</v>
      </c>
    </row>
    <row r="53" spans="1:14">
      <c r="A53" s="248"/>
      <c r="B53" s="244"/>
      <c r="C53" s="244"/>
      <c r="D53" s="244"/>
      <c r="E53" s="244"/>
      <c r="F53" s="244"/>
      <c r="G53" s="310" t="s">
        <v>511</v>
      </c>
      <c r="H53" s="311"/>
      <c r="I53" s="319">
        <v>3436324</v>
      </c>
      <c r="J53" s="320">
        <v>43006</v>
      </c>
      <c r="K53" s="321">
        <v>-29</v>
      </c>
      <c r="L53" s="322">
        <v>61882</v>
      </c>
      <c r="M53" s="323">
        <v>6.7</v>
      </c>
      <c r="N53" s="324">
        <v>-35.700000000000003</v>
      </c>
    </row>
    <row r="54" spans="1:14">
      <c r="A54" s="248"/>
      <c r="B54" s="244"/>
      <c r="C54" s="244"/>
      <c r="D54" s="244"/>
      <c r="E54" s="244"/>
      <c r="F54" s="244"/>
      <c r="G54" s="325"/>
      <c r="H54" s="326" t="s">
        <v>510</v>
      </c>
      <c r="I54" s="327">
        <v>1827319</v>
      </c>
      <c r="J54" s="328">
        <v>22869</v>
      </c>
      <c r="K54" s="329">
        <v>-13.7</v>
      </c>
      <c r="L54" s="330">
        <v>32175</v>
      </c>
      <c r="M54" s="331">
        <v>0</v>
      </c>
      <c r="N54" s="332">
        <v>-13.7</v>
      </c>
    </row>
    <row r="55" spans="1:14">
      <c r="A55" s="248"/>
      <c r="B55" s="244"/>
      <c r="C55" s="244"/>
      <c r="D55" s="244"/>
      <c r="E55" s="244"/>
      <c r="F55" s="244"/>
      <c r="G55" s="310" t="s">
        <v>512</v>
      </c>
      <c r="H55" s="311"/>
      <c r="I55" s="319">
        <v>2520599</v>
      </c>
      <c r="J55" s="320">
        <v>31815</v>
      </c>
      <c r="K55" s="321">
        <v>-26</v>
      </c>
      <c r="L55" s="322">
        <v>47569</v>
      </c>
      <c r="M55" s="323">
        <v>-23.1</v>
      </c>
      <c r="N55" s="324">
        <v>-2.9</v>
      </c>
    </row>
    <row r="56" spans="1:14">
      <c r="A56" s="248"/>
      <c r="B56" s="244"/>
      <c r="C56" s="244"/>
      <c r="D56" s="244"/>
      <c r="E56" s="244"/>
      <c r="F56" s="244"/>
      <c r="G56" s="325"/>
      <c r="H56" s="326" t="s">
        <v>510</v>
      </c>
      <c r="I56" s="327">
        <v>1001967</v>
      </c>
      <c r="J56" s="328">
        <v>12647</v>
      </c>
      <c r="K56" s="329">
        <v>-44.7</v>
      </c>
      <c r="L56" s="330">
        <v>26255</v>
      </c>
      <c r="M56" s="331">
        <v>-18.399999999999999</v>
      </c>
      <c r="N56" s="332">
        <v>-26.3</v>
      </c>
    </row>
    <row r="57" spans="1:14">
      <c r="A57" s="248"/>
      <c r="B57" s="244"/>
      <c r="C57" s="244"/>
      <c r="D57" s="244"/>
      <c r="E57" s="244"/>
      <c r="F57" s="244"/>
      <c r="G57" s="310" t="s">
        <v>513</v>
      </c>
      <c r="H57" s="311"/>
      <c r="I57" s="319">
        <v>4969380</v>
      </c>
      <c r="J57" s="320">
        <v>62776</v>
      </c>
      <c r="K57" s="321">
        <v>97.3</v>
      </c>
      <c r="L57" s="322">
        <v>50880</v>
      </c>
      <c r="M57" s="323">
        <v>7</v>
      </c>
      <c r="N57" s="324">
        <v>90.3</v>
      </c>
    </row>
    <row r="58" spans="1:14">
      <c r="A58" s="248"/>
      <c r="B58" s="244"/>
      <c r="C58" s="244"/>
      <c r="D58" s="244"/>
      <c r="E58" s="244"/>
      <c r="F58" s="244"/>
      <c r="G58" s="325"/>
      <c r="H58" s="326" t="s">
        <v>510</v>
      </c>
      <c r="I58" s="327">
        <v>1868883</v>
      </c>
      <c r="J58" s="328">
        <v>23609</v>
      </c>
      <c r="K58" s="329">
        <v>86.7</v>
      </c>
      <c r="L58" s="330">
        <v>26879</v>
      </c>
      <c r="M58" s="331">
        <v>2.4</v>
      </c>
      <c r="N58" s="332">
        <v>84.3</v>
      </c>
    </row>
    <row r="59" spans="1:14">
      <c r="A59" s="248"/>
      <c r="B59" s="244"/>
      <c r="C59" s="244"/>
      <c r="D59" s="244"/>
      <c r="E59" s="244"/>
      <c r="F59" s="244"/>
      <c r="G59" s="310" t="s">
        <v>514</v>
      </c>
      <c r="H59" s="311"/>
      <c r="I59" s="319">
        <v>3997516</v>
      </c>
      <c r="J59" s="320">
        <v>50654</v>
      </c>
      <c r="K59" s="321">
        <v>-19.3</v>
      </c>
      <c r="L59" s="322">
        <v>63956</v>
      </c>
      <c r="M59" s="323">
        <v>25.7</v>
      </c>
      <c r="N59" s="324">
        <v>-45</v>
      </c>
    </row>
    <row r="60" spans="1:14">
      <c r="A60" s="248"/>
      <c r="B60" s="244"/>
      <c r="C60" s="244"/>
      <c r="D60" s="244"/>
      <c r="E60" s="244"/>
      <c r="F60" s="244"/>
      <c r="G60" s="325"/>
      <c r="H60" s="326" t="s">
        <v>510</v>
      </c>
      <c r="I60" s="333">
        <v>1769068</v>
      </c>
      <c r="J60" s="328">
        <v>22417</v>
      </c>
      <c r="K60" s="329">
        <v>-5</v>
      </c>
      <c r="L60" s="330">
        <v>29239</v>
      </c>
      <c r="M60" s="331">
        <v>8.8000000000000007</v>
      </c>
      <c r="N60" s="332">
        <v>-13.8</v>
      </c>
    </row>
    <row r="61" spans="1:14">
      <c r="A61" s="248"/>
      <c r="B61" s="244"/>
      <c r="C61" s="244"/>
      <c r="D61" s="244"/>
      <c r="E61" s="244"/>
      <c r="F61" s="244"/>
      <c r="G61" s="310" t="s">
        <v>515</v>
      </c>
      <c r="H61" s="334"/>
      <c r="I61" s="335">
        <v>3958379</v>
      </c>
      <c r="J61" s="336">
        <v>49764</v>
      </c>
      <c r="K61" s="337">
        <v>3.3</v>
      </c>
      <c r="L61" s="338">
        <v>56459</v>
      </c>
      <c r="M61" s="339">
        <v>6.6</v>
      </c>
      <c r="N61" s="324">
        <v>-3.3</v>
      </c>
    </row>
    <row r="62" spans="1:14">
      <c r="A62" s="248"/>
      <c r="B62" s="244"/>
      <c r="C62" s="244"/>
      <c r="D62" s="244"/>
      <c r="E62" s="244"/>
      <c r="F62" s="244"/>
      <c r="G62" s="325"/>
      <c r="H62" s="326" t="s">
        <v>510</v>
      </c>
      <c r="I62" s="327">
        <v>1719213</v>
      </c>
      <c r="J62" s="328">
        <v>21606</v>
      </c>
      <c r="K62" s="329">
        <v>6.4</v>
      </c>
      <c r="L62" s="330">
        <v>29348</v>
      </c>
      <c r="M62" s="331">
        <v>2.6</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customSheetViews>
    <customSheetView guid="{66CD809A-3501-451E-8E03-944B9E8664A0}" scale="70" showPageBreaks="1" showGridLines="0" fitToPage="1" hiddenRows="1" hiddenColumns="1" view="pageBreakPreview">
      <selection activeCell="G29" sqref="G29"/>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12.55</v>
      </c>
      <c r="G47" s="12">
        <v>22.26</v>
      </c>
      <c r="H47" s="12">
        <v>33.9</v>
      </c>
      <c r="I47" s="12">
        <v>38.72</v>
      </c>
      <c r="J47" s="13">
        <v>39.46</v>
      </c>
    </row>
    <row r="48" spans="2:10" ht="57.75" customHeight="1">
      <c r="B48" s="14"/>
      <c r="C48" s="1139" t="s">
        <v>4</v>
      </c>
      <c r="D48" s="1139"/>
      <c r="E48" s="1140"/>
      <c r="F48" s="15">
        <v>3.75</v>
      </c>
      <c r="G48" s="16">
        <v>3.09</v>
      </c>
      <c r="H48" s="16">
        <v>3.67</v>
      </c>
      <c r="I48" s="16">
        <v>2.5099999999999998</v>
      </c>
      <c r="J48" s="17">
        <v>3.75</v>
      </c>
    </row>
    <row r="49" spans="2:10" ht="57.75" customHeight="1" thickBot="1">
      <c r="B49" s="18"/>
      <c r="C49" s="1141" t="s">
        <v>5</v>
      </c>
      <c r="D49" s="1141"/>
      <c r="E49" s="1142"/>
      <c r="F49" s="19">
        <v>2.2000000000000002</v>
      </c>
      <c r="G49" s="20">
        <v>9.8000000000000007</v>
      </c>
      <c r="H49" s="20">
        <v>11.96</v>
      </c>
      <c r="I49" s="20">
        <v>3.89</v>
      </c>
      <c r="J49" s="21">
        <v>3.56</v>
      </c>
    </row>
    <row r="50" spans="2:10" ht="13.5" customHeight="1"/>
    <row r="51" spans="2:10" ht="13.5" hidden="1" customHeight="1"/>
    <row r="52" spans="2:10" ht="13.5" hidden="1" customHeight="1"/>
    <row r="53" spans="2:10" ht="13.5" hidden="1" customHeight="1"/>
  </sheetData>
  <sheetProtection password="CC05" sheet="1" objects="1" scenarios="1"/>
  <customSheetViews>
    <customSheetView guid="{66CD809A-3501-451E-8E03-944B9E8664A0}" scale="55" showGridLines="0" fitToPage="1" hiddenRows="1" hiddenColumns="1" topLeftCell="A43">
      <rowBreaks count="1" manualBreakCount="1">
        <brk id="51"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v>12.2</v>
      </c>
      <c r="G34" s="33">
        <v>10.93</v>
      </c>
      <c r="H34" s="33">
        <v>12.88</v>
      </c>
      <c r="I34" s="33">
        <v>13.62</v>
      </c>
      <c r="J34" s="34">
        <v>13.42</v>
      </c>
      <c r="K34" s="22"/>
      <c r="L34" s="22"/>
      <c r="M34" s="22"/>
      <c r="N34" s="22"/>
      <c r="O34" s="22"/>
      <c r="P34" s="22"/>
    </row>
    <row r="35" spans="1:16" ht="39" customHeight="1">
      <c r="A35" s="22"/>
      <c r="B35" s="35"/>
      <c r="C35" s="1143" t="s">
        <v>523</v>
      </c>
      <c r="D35" s="1144"/>
      <c r="E35" s="1145"/>
      <c r="F35" s="36">
        <v>3.75</v>
      </c>
      <c r="G35" s="37">
        <v>3.09</v>
      </c>
      <c r="H35" s="37">
        <v>3.67</v>
      </c>
      <c r="I35" s="37">
        <v>2.5099999999999998</v>
      </c>
      <c r="J35" s="38">
        <v>3.75</v>
      </c>
      <c r="K35" s="22"/>
      <c r="L35" s="22"/>
      <c r="M35" s="22"/>
      <c r="N35" s="22"/>
      <c r="O35" s="22"/>
      <c r="P35" s="22"/>
    </row>
    <row r="36" spans="1:16" ht="39" customHeight="1">
      <c r="A36" s="22"/>
      <c r="B36" s="35"/>
      <c r="C36" s="1143" t="s">
        <v>524</v>
      </c>
      <c r="D36" s="1144"/>
      <c r="E36" s="1145"/>
      <c r="F36" s="36">
        <v>0.05</v>
      </c>
      <c r="G36" s="37" t="s">
        <v>525</v>
      </c>
      <c r="H36" s="37">
        <v>0.28999999999999998</v>
      </c>
      <c r="I36" s="37">
        <v>1.29</v>
      </c>
      <c r="J36" s="38">
        <v>1.88</v>
      </c>
      <c r="K36" s="22"/>
      <c r="L36" s="22"/>
      <c r="M36" s="22"/>
      <c r="N36" s="22"/>
      <c r="O36" s="22"/>
      <c r="P36" s="22"/>
    </row>
    <row r="37" spans="1:16" ht="39" customHeight="1">
      <c r="A37" s="22"/>
      <c r="B37" s="35"/>
      <c r="C37" s="1143" t="s">
        <v>526</v>
      </c>
      <c r="D37" s="1144"/>
      <c r="E37" s="1145"/>
      <c r="F37" s="36">
        <v>1.39</v>
      </c>
      <c r="G37" s="37">
        <v>1.39</v>
      </c>
      <c r="H37" s="37">
        <v>1.38</v>
      </c>
      <c r="I37" s="37">
        <v>1.45</v>
      </c>
      <c r="J37" s="38">
        <v>1.42</v>
      </c>
      <c r="K37" s="22"/>
      <c r="L37" s="22"/>
      <c r="M37" s="22"/>
      <c r="N37" s="22"/>
      <c r="O37" s="22"/>
      <c r="P37" s="22"/>
    </row>
    <row r="38" spans="1:16" ht="39" customHeight="1">
      <c r="A38" s="22"/>
      <c r="B38" s="35"/>
      <c r="C38" s="1143" t="s">
        <v>527</v>
      </c>
      <c r="D38" s="1144"/>
      <c r="E38" s="1145"/>
      <c r="F38" s="36">
        <v>0.2</v>
      </c>
      <c r="G38" s="37">
        <v>0.27</v>
      </c>
      <c r="H38" s="37">
        <v>0.42</v>
      </c>
      <c r="I38" s="37">
        <v>0.59</v>
      </c>
      <c r="J38" s="38">
        <v>0.75</v>
      </c>
      <c r="K38" s="22"/>
      <c r="L38" s="22"/>
      <c r="M38" s="22"/>
      <c r="N38" s="22"/>
      <c r="O38" s="22"/>
      <c r="P38" s="22"/>
    </row>
    <row r="39" spans="1:16" ht="39" customHeight="1">
      <c r="A39" s="22"/>
      <c r="B39" s="35"/>
      <c r="C39" s="1143" t="s">
        <v>528</v>
      </c>
      <c r="D39" s="1144"/>
      <c r="E39" s="1145"/>
      <c r="F39" s="36">
        <v>0.06</v>
      </c>
      <c r="G39" s="37">
        <v>0.03</v>
      </c>
      <c r="H39" s="37">
        <v>0.14000000000000001</v>
      </c>
      <c r="I39" s="37">
        <v>0.45</v>
      </c>
      <c r="J39" s="38">
        <v>0.31</v>
      </c>
      <c r="K39" s="22"/>
      <c r="L39" s="22"/>
      <c r="M39" s="22"/>
      <c r="N39" s="22"/>
      <c r="O39" s="22"/>
      <c r="P39" s="22"/>
    </row>
    <row r="40" spans="1:16" ht="39" customHeight="1">
      <c r="A40" s="22"/>
      <c r="B40" s="35"/>
      <c r="C40" s="1143" t="s">
        <v>529</v>
      </c>
      <c r="D40" s="1144"/>
      <c r="E40" s="1145"/>
      <c r="F40" s="36">
        <v>0.28999999999999998</v>
      </c>
      <c r="G40" s="37">
        <v>0.13</v>
      </c>
      <c r="H40" s="37">
        <v>0.36</v>
      </c>
      <c r="I40" s="37">
        <v>0.77</v>
      </c>
      <c r="J40" s="38">
        <v>0.22</v>
      </c>
      <c r="K40" s="22"/>
      <c r="L40" s="22"/>
      <c r="M40" s="22"/>
      <c r="N40" s="22"/>
      <c r="O40" s="22"/>
      <c r="P40" s="22"/>
    </row>
    <row r="41" spans="1:16" ht="39" customHeight="1">
      <c r="A41" s="22"/>
      <c r="B41" s="35"/>
      <c r="C41" s="1143" t="s">
        <v>530</v>
      </c>
      <c r="D41" s="1144"/>
      <c r="E41" s="1145"/>
      <c r="F41" s="36">
        <v>7.0000000000000007E-2</v>
      </c>
      <c r="G41" s="37">
        <v>0.01</v>
      </c>
      <c r="H41" s="37">
        <v>0.02</v>
      </c>
      <c r="I41" s="37">
        <v>0.06</v>
      </c>
      <c r="J41" s="38">
        <v>7.0000000000000007E-2</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0.1</v>
      </c>
      <c r="G43" s="42">
        <v>0.05</v>
      </c>
      <c r="H43" s="42">
        <v>0.19</v>
      </c>
      <c r="I43" s="42">
        <v>0.03</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customSheetViews>
    <customSheetView guid="{66CD809A-3501-451E-8E03-944B9E8664A0}" scale="55" showGridLines="0" fitToPage="1" hiddenRows="1" hiddenColumns="1" topLeftCell="A29">
      <rowBreaks count="1" manualBreakCount="1">
        <brk id="4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10</v>
      </c>
      <c r="C45" s="1160"/>
      <c r="D45" s="58"/>
      <c r="E45" s="1165" t="s">
        <v>11</v>
      </c>
      <c r="F45" s="1165"/>
      <c r="G45" s="1165"/>
      <c r="H45" s="1165"/>
      <c r="I45" s="1165"/>
      <c r="J45" s="1166"/>
      <c r="K45" s="59">
        <v>2598</v>
      </c>
      <c r="L45" s="60">
        <v>2639</v>
      </c>
      <c r="M45" s="60">
        <v>2705</v>
      </c>
      <c r="N45" s="60">
        <v>2728</v>
      </c>
      <c r="O45" s="61">
        <v>2921</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14</v>
      </c>
      <c r="F48" s="1153"/>
      <c r="G48" s="1153"/>
      <c r="H48" s="1153"/>
      <c r="I48" s="1153"/>
      <c r="J48" s="1154"/>
      <c r="K48" s="63">
        <v>1154</v>
      </c>
      <c r="L48" s="64">
        <v>1159</v>
      </c>
      <c r="M48" s="64">
        <v>1183</v>
      </c>
      <c r="N48" s="64">
        <v>1212</v>
      </c>
      <c r="O48" s="65">
        <v>1110</v>
      </c>
      <c r="P48" s="48"/>
      <c r="Q48" s="48"/>
      <c r="R48" s="48"/>
      <c r="S48" s="48"/>
      <c r="T48" s="48"/>
      <c r="U48" s="48"/>
    </row>
    <row r="49" spans="1:21" ht="30.75" customHeight="1">
      <c r="A49" s="48"/>
      <c r="B49" s="1161"/>
      <c r="C49" s="1162"/>
      <c r="D49" s="62"/>
      <c r="E49" s="1153" t="s">
        <v>15</v>
      </c>
      <c r="F49" s="1153"/>
      <c r="G49" s="1153"/>
      <c r="H49" s="1153"/>
      <c r="I49" s="1153"/>
      <c r="J49" s="1154"/>
      <c r="K49" s="63">
        <v>258</v>
      </c>
      <c r="L49" s="64">
        <v>174</v>
      </c>
      <c r="M49" s="64">
        <v>80</v>
      </c>
      <c r="N49" s="64">
        <v>81</v>
      </c>
      <c r="O49" s="65">
        <v>86</v>
      </c>
      <c r="P49" s="48"/>
      <c r="Q49" s="48"/>
      <c r="R49" s="48"/>
      <c r="S49" s="48"/>
      <c r="T49" s="48"/>
      <c r="U49" s="48"/>
    </row>
    <row r="50" spans="1:21" ht="30.75" customHeight="1">
      <c r="A50" s="48"/>
      <c r="B50" s="1161"/>
      <c r="C50" s="1162"/>
      <c r="D50" s="62"/>
      <c r="E50" s="1153" t="s">
        <v>16</v>
      </c>
      <c r="F50" s="1153"/>
      <c r="G50" s="1153"/>
      <c r="H50" s="1153"/>
      <c r="I50" s="1153"/>
      <c r="J50" s="1154"/>
      <c r="K50" s="63">
        <v>174</v>
      </c>
      <c r="L50" s="64">
        <v>54</v>
      </c>
      <c r="M50" s="64">
        <v>54</v>
      </c>
      <c r="N50" s="64">
        <v>51</v>
      </c>
      <c r="O50" s="65">
        <v>44</v>
      </c>
      <c r="P50" s="48"/>
      <c r="Q50" s="48"/>
      <c r="R50" s="48"/>
      <c r="S50" s="48"/>
      <c r="T50" s="48"/>
      <c r="U50" s="48"/>
    </row>
    <row r="51" spans="1:21" ht="30.75" customHeight="1">
      <c r="A51" s="48"/>
      <c r="B51" s="1163"/>
      <c r="C51" s="1164"/>
      <c r="D51" s="66"/>
      <c r="E51" s="1153" t="s">
        <v>17</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18</v>
      </c>
      <c r="C52" s="1152"/>
      <c r="D52" s="66"/>
      <c r="E52" s="1153" t="s">
        <v>19</v>
      </c>
      <c r="F52" s="1153"/>
      <c r="G52" s="1153"/>
      <c r="H52" s="1153"/>
      <c r="I52" s="1153"/>
      <c r="J52" s="1154"/>
      <c r="K52" s="63">
        <v>2209</v>
      </c>
      <c r="L52" s="64">
        <v>2288</v>
      </c>
      <c r="M52" s="64">
        <v>2392</v>
      </c>
      <c r="N52" s="64">
        <v>2495</v>
      </c>
      <c r="O52" s="65">
        <v>2674</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1975</v>
      </c>
      <c r="L53" s="69">
        <v>1738</v>
      </c>
      <c r="M53" s="69">
        <v>1630</v>
      </c>
      <c r="N53" s="69">
        <v>1577</v>
      </c>
      <c r="O53" s="70">
        <v>1487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customSheetViews>
    <customSheetView guid="{66CD809A-3501-451E-8E03-944B9E8664A0}" scale="55" showGridLines="0" fitToPage="1" hiddenRows="1" hiddenColumns="1" topLeftCell="A43">
      <rowBreaks count="1" manualBreakCount="1">
        <brk id="56" max="15" man="1"/>
      </rowBreaks>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2015-05-08T07:03:43Z</cp:lastPrinted>
  <dcterms:created xsi:type="dcterms:W3CDTF">2015-02-17T06:14:41Z</dcterms:created>
  <dcterms:modified xsi:type="dcterms:W3CDTF">2015-05-11T03:31:02Z</dcterms:modified>
  <cp:category/>
</cp:coreProperties>
</file>