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20520" windowHeight="3810" tabRatio="85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CO34" i="9" l="1"/>
  <c r="CO35" i="9" s="1"/>
  <c r="BW34" i="9"/>
  <c r="BW35" i="9" s="1"/>
  <c r="BW36" i="9" s="1"/>
  <c r="BW37" i="9" s="1"/>
  <c r="BW38" i="9" s="1"/>
  <c r="BW39" i="9" s="1"/>
  <c r="BW40" i="9" s="1"/>
  <c r="BW41" i="9" s="1"/>
  <c r="BW42" i="9" s="1"/>
  <c r="BW43" i="9" s="1"/>
</calcChain>
</file>

<file path=xl/sharedStrings.xml><?xml version="1.0" encoding="utf-8"?>
<sst xmlns="http://schemas.openxmlformats.org/spreadsheetml/2006/main" count="1063" uniqueCount="545">
  <si>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</si>
  <si>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</si>
  <si>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</si>
  <si>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</si>
  <si>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</si>
  <si>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</si>
  <si>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</si>
  <si>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</si>
  <si>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</si>
  <si>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</si>
  <si>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</si>
  <si>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</si>
  <si>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</si>
  <si>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</si>
  <si>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</si>
  <si>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</si>
  <si>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</si>
  <si>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</si>
  <si>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</si>
  <si>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</si>
  <si>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</si>
  <si>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</si>
  <si>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</si>
  <si>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</si>
  <si>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</si>
  <si>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</si>
  <si>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</si>
  <si>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</si>
  <si>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</si>
  <si>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</si>
  <si>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</si>
  <si>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</si>
  <si>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</si>
  <si>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</si>
  <si>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</si>
  <si>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</si>
  <si>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</si>
  <si>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</si>
  <si>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</si>
  <si>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</si>
  <si>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</si>
  <si>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</si>
  <si>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</si>
  <si>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</si>
  <si>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</si>
  <si>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</si>
  <si>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</si>
  <si>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</si>
  <si>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</si>
  <si>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</si>
  <si>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</si>
  <si>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</si>
  <si>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</si>
  <si>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</si>
  <si>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</si>
  <si>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</si>
  <si>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</si>
  <si>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</si>
  <si>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</si>
  <si>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</si>
  <si>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</si>
  <si>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</si>
  <si>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</si>
  <si>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</si>
  <si>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</si>
  <si>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</si>
  <si>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</si>
  <si>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</si>
  <si>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</si>
  <si>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</si>
  <si>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</si>
  <si>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</si>
  <si>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</si>
  <si>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</si>
  <si>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</si>
  <si>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</si>
  <si>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</si>
  <si>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</si>
  <si>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</si>
  <si>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</si>
  <si>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</si>
  <si>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</si>
  <si>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</si>
  <si>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</si>
  <si>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</si>
  <si>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</si>
  <si>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</si>
  <si>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</si>
  <si>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</si>
  <si>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</si>
  <si>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</si>
  <si>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</si>
  <si>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</si>
  <si>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</si>
  <si>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</si>
  <si>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</si>
  <si>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</si>
  <si>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</si>
  <si>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</si>
  <si>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</si>
  <si>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</si>
  <si>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</si>
  <si>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</si>
  <si>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</si>
  <si>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</si>
  <si>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</si>
  <si>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</si>
  <si>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</si>
  <si>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</si>
  <si>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</si>
  <si>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</si>
  <si>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</si>
  <si>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</si>
  <si>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</si>
  <si>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</si>
  <si>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</si>
  <si>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</si>
  <si>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</si>
  <si>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</si>
  <si>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</si>
  <si>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</si>
  <si>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</si>
  <si>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</si>
  <si>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</si>
  <si>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</si>
  <si>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</si>
  <si>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</si>
  <si>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</si>
  <si>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</si>
  <si>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</si>
  <si>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</si>
  <si>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</si>
  <si>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</si>
  <si>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</si>
  <si>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</si>
  <si>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</si>
  <si>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</si>
  <si>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</si>
  <si>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</si>
  <si>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</si>
  <si>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</si>
  <si>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</si>
  <si>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</si>
  <si>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</si>
  <si>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</si>
  <si>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</si>
  <si>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</si>
  <si>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</si>
  <si>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</si>
  <si>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</si>
  <si>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</si>
  <si>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</si>
  <si>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</si>
  <si>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</si>
  <si>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</si>
  <si>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</si>
  <si>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</si>
  <si>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</si>
  <si>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</si>
  <si>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</si>
  <si>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</si>
  <si>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</si>
  <si>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</si>
  <si>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</si>
  <si>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</si>
  <si>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</si>
  <si>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</si>
  <si>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</si>
  <si>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</si>
  <si>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</si>
  <si>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</si>
  <si>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</si>
  <si>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</si>
  <si>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</si>
  <si>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</si>
  <si>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</si>
  <si>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</si>
  <si>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</si>
  <si>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</si>
  <si>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</si>
  <si>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</si>
  <si>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</si>
  <si>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</si>
  <si>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</si>
  <si>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</si>
  <si>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</si>
  <si>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</si>
  <si>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</si>
  <si>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</si>
  <si>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</si>
  <si>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</si>
  <si>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</si>
  <si>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</si>
  <si>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</si>
  <si>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茨城県牛久市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</si>
  <si>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</si>
  <si>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</si>
  <si>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</si>
  <si>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</si>
  <si>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</si>
  <si>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</si>
  <si>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</si>
  <si>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</si>
  <si>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</si>
  <si>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</si>
  <si>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</si>
  <si>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</si>
  <si>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</si>
  <si>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</si>
  <si>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</si>
  <si>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</si>
  <si>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</si>
  <si>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</si>
  <si>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</si>
  <si>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</si>
  <si>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</si>
  <si>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</si>
  <si>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</si>
  <si>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</si>
  <si>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</si>
  <si>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</si>
  <si>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</si>
  <si>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</si>
  <si>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</si>
  <si>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</si>
  <si>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</si>
  <si>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</si>
  <si>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</si>
  <si>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</si>
  <si>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</si>
  <si>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</si>
  <si>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</si>
  <si>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</si>
  <si>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</si>
  <si>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</si>
  <si>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</si>
  <si>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</si>
  <si>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</si>
  <si>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</si>
  <si>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</si>
  <si>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</si>
  <si>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</si>
  <si>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</si>
  <si>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</si>
  <si>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</si>
  <si>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</si>
  <si>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</si>
  <si>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</si>
  <si>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</si>
  <si>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</si>
  <si>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</si>
  <si>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</si>
  <si>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</si>
  <si>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</si>
  <si>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</si>
  <si>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</si>
  <si>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</si>
  <si>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</si>
  <si>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</si>
  <si>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</si>
  <si>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</si>
  <si>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</si>
  <si>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</si>
  <si>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</si>
  <si>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</si>
  <si>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</si>
  <si>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</si>
  <si>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</si>
  <si>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</si>
  <si>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</si>
  <si>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</si>
  <si>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</si>
  <si>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</si>
  <si>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</si>
  <si>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</si>
  <si>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</si>
  <si>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</si>
  <si>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</si>
  <si>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</si>
  <si>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</si>
  <si>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</si>
  <si>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</si>
  <si>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</si>
  <si>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</si>
  <si>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</si>
  <si>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</si>
  <si>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</si>
  <si>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</si>
  <si>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</si>
  <si>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</si>
  <si>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</si>
  <si>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</si>
  <si>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</si>
  <si>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</si>
  <si>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</si>
  <si>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</si>
  <si>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</si>
  <si>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</si>
  <si>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</si>
  <si>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</si>
  <si>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</si>
  <si>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</si>
  <si>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</si>
  <si>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</si>
  <si>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</si>
  <si>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</si>
  <si>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</si>
  <si>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</si>
  <si>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</si>
  <si>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</si>
  <si>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</si>
  <si>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</si>
  <si>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</si>
  <si>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</si>
  <si>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</si>
  <si>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</si>
  <si>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</si>
  <si>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</si>
  <si>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</si>
  <si>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</si>
  <si>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</si>
  <si>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</si>
  <si>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</si>
  <si>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</si>
  <si>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</si>
  <si>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</si>
  <si>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</si>
  <si>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</si>
  <si>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</si>
  <si>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</si>
  <si>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</si>
  <si>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</si>
  <si>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</si>
  <si>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</si>
  <si>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</si>
  <si>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</si>
  <si>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</si>
  <si>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</si>
  <si>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</si>
  <si>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</si>
  <si>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</si>
  <si>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</si>
  <si>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</si>
  <si>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茨城県牛久市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</si>
  <si>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</si>
  <si>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</si>
  <si>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</si>
  <si>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</si>
  <si>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</si>
  <si>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</si>
  <si>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</si>
  <si>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</si>
  <si>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</si>
  <si>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</si>
  <si>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</si>
  <si>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</si>
  <si>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</si>
  <si>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</si>
  <si>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</si>
  <si>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</si>
  <si>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</si>
  <si>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</si>
  <si>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</si>
  <si>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</si>
  <si>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</si>
  <si>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</si>
  <si>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</si>
  <si>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</si>
  <si>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</si>
  <si>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</si>
  <si>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</si>
  <si>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</si>
  <si>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</si>
  <si>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</si>
  <si>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</si>
  <si>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</si>
  <si>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</si>
  <si>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</si>
  <si>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</si>
  <si>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</si>
  <si>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</si>
  <si>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</si>
  <si>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</si>
  <si>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</si>
  <si>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</si>
  <si>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</si>
  <si>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</si>
  <si>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</si>
  <si>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</si>
  <si>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</si>
  <si>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</si>
  <si>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</si>
  <si>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</si>
  <si>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</si>
  <si>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</si>
  <si>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</si>
  <si>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</si>
  <si>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</si>
  <si>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</si>
  <si>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</si>
  <si>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</si>
  <si>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</si>
  <si>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</si>
  <si>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</si>
  <si>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</si>
  <si>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</si>
  <si>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</si>
  <si>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</si>
  <si>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</si>
  <si>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</si>
  <si>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</si>
  <si>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</si>
  <si>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</si>
  <si>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</si>
  <si>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</si>
  <si>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</si>
  <si>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</si>
  <si>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</si>
  <si>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</si>
  <si>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</si>
  <si>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</si>
  <si>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</si>
  <si>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</si>
  <si>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</si>
  <si>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</si>
  <si>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</si>
  <si>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</si>
  <si>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</si>
  <si>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</si>
  <si>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</si>
  <si>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</si>
  <si>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</si>
  <si>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</si>
  <si>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</si>
  <si>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</si>
  <si>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</si>
  <si>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</si>
  <si>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</si>
  <si>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</si>
  <si>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</si>
  <si>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</si>
  <si>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</si>
  <si>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</si>
  <si>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</si>
  <si>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</si>
  <si>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</si>
  <si>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</si>
  <si>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</si>
  <si>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</si>
  <si>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</si>
  <si>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</si>
  <si>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</si>
  <si>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</si>
  <si>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</si>
  <si>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</si>
  <si>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</si>
  <si>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</si>
  <si>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</si>
  <si>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</si>
  <si>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</si>
  <si>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</si>
  <si>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</si>
  <si>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</si>
  <si>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</si>
  <si>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</si>
  <si>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</si>
  <si>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</si>
  <si>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</si>
  <si>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</si>
  <si>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</si>
  <si>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</si>
  <si>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</si>
  <si>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</si>
  <si>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</si>
  <si>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</si>
  <si>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</si>
  <si>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</si>
  <si>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</si>
  <si>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</si>
  <si>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</si>
  <si>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</si>
  <si>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</si>
  <si>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</si>
  <si>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</si>
  <si>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</si>
  <si>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</si>
  <si>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</si>
  <si>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</si>
  <si>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</si>
  <si>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</si>
  <si>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</si>
  <si>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</si>
  <si>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</si>
  <si>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</si>
  <si>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</si>
  <si>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</si>
  <si>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</si>
  <si>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</si>
  <si>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</si>
  <si>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</si>
  <si>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</si>
  <si>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</si>
  <si>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</si>
  <si>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</si>
  <si>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</si>
  <si>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</si>
  <si>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</si>
  <si>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</si>
  <si>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</si>
  <si>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</si>
  <si>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</si>
  <si>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</si>
  <si>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</si>
  <si>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</si>
  <si>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</si>
  <si>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</si>
  <si>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</si>
  <si>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</si>
  <si>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9.57</t>
  </si>
  <si>
    <t>一般会計</t>
  </si>
  <si>
    <t>介護保険事業特別会計</t>
  </si>
  <si>
    <t>公共下水道事業特別会計</t>
  </si>
  <si>
    <t>工業用地造成事業特別会計</t>
  </si>
  <si>
    <t>青果市場事業特別会計</t>
  </si>
  <si>
    <t>小規模水道事業特別会計</t>
  </si>
  <si>
    <t>国民健康保険事業特別会計</t>
  </si>
  <si>
    <t>後期高齢者医療事業特別会計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</si>
  <si>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</si>
  <si>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</si>
  <si>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</si>
  <si>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</si>
  <si>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</si>
  <si>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</si>
  <si>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</si>
  <si>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茨城県南水道企業団</t>
    <rPh sb="0" eb="2">
      <t>イバラキ</t>
    </rPh>
    <rPh sb="2" eb="4">
      <t>ケンナン</t>
    </rPh>
    <rPh sb="4" eb="6">
      <t>スイドウ</t>
    </rPh>
    <rPh sb="6" eb="8">
      <t>キギョウ</t>
    </rPh>
    <rPh sb="8" eb="9">
      <t>ダン</t>
    </rPh>
    <phoneticPr fontId="5"/>
  </si>
  <si>
    <t>龍ケ崎地方塵芥処理組合</t>
    <rPh sb="0" eb="3">
      <t>リュウガサキ</t>
    </rPh>
    <rPh sb="3" eb="5">
      <t>チホウ</t>
    </rPh>
    <rPh sb="5" eb="7">
      <t>ジンカイ</t>
    </rPh>
    <rPh sb="7" eb="9">
      <t>ショリ</t>
    </rPh>
    <rPh sb="9" eb="11">
      <t>クミアイ</t>
    </rPh>
    <phoneticPr fontId="5"/>
  </si>
  <si>
    <t>龍ケ崎地方衛生組合</t>
    <rPh sb="0" eb="3">
      <t>リュウガサキ</t>
    </rPh>
    <rPh sb="3" eb="5">
      <t>チホウ</t>
    </rPh>
    <rPh sb="5" eb="7">
      <t>エイセイ</t>
    </rPh>
    <rPh sb="7" eb="9">
      <t>クミアイ</t>
    </rPh>
    <phoneticPr fontId="3"/>
  </si>
  <si>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3"/>
  </si>
  <si>
    <t>稲敷地方広域市町村圏事務組合（養護老人ホーム松風園特別会計）</t>
    <rPh sb="15" eb="17">
      <t>ヨウゴ</t>
    </rPh>
    <rPh sb="17" eb="19">
      <t>ロウジン</t>
    </rPh>
    <rPh sb="22" eb="23">
      <t>マツ</t>
    </rPh>
    <rPh sb="23" eb="24">
      <t>カゼ</t>
    </rPh>
    <rPh sb="24" eb="25">
      <t>エン</t>
    </rPh>
    <rPh sb="25" eb="27">
      <t>トクベツ</t>
    </rPh>
    <rPh sb="27" eb="29">
      <t>カイケイ</t>
    </rPh>
    <phoneticPr fontId="3"/>
  </si>
  <si>
    <t>稲敷地方広域市町村圏事務組合（水防事業特別会計）</t>
    <rPh sb="15" eb="17">
      <t>スイボウ</t>
    </rPh>
    <rPh sb="17" eb="19">
      <t>ジギョウ</t>
    </rPh>
    <rPh sb="19" eb="21">
      <t>トクベツ</t>
    </rPh>
    <phoneticPr fontId="3"/>
  </si>
  <si>
    <t>牛久市・阿見町斎場組合</t>
    <rPh sb="0" eb="3">
      <t>ウシクシ</t>
    </rPh>
    <rPh sb="4" eb="7">
      <t>アミマチ</t>
    </rPh>
    <rPh sb="7" eb="9">
      <t>サイジョウ</t>
    </rPh>
    <rPh sb="9" eb="11">
      <t>クミアイ</t>
    </rPh>
    <phoneticPr fontId="3"/>
  </si>
  <si>
    <t>利根川水系県南水防事務組合</t>
    <rPh sb="0" eb="3">
      <t>トネガワ</t>
    </rPh>
    <rPh sb="3" eb="5">
      <t>スイケイ</t>
    </rPh>
    <rPh sb="5" eb="7">
      <t>ケンナン</t>
    </rPh>
    <rPh sb="7" eb="9">
      <t>スイボウ</t>
    </rPh>
    <rPh sb="9" eb="11">
      <t>ジム</t>
    </rPh>
    <rPh sb="11" eb="13">
      <t>クミアイ</t>
    </rPh>
    <phoneticPr fontId="3"/>
  </si>
  <si>
    <t>牛久都市開発</t>
    <rPh sb="0" eb="2">
      <t>ウシク</t>
    </rPh>
    <rPh sb="2" eb="4">
      <t>トシ</t>
    </rPh>
    <rPh sb="4" eb="6">
      <t>カイハツ</t>
    </rPh>
    <phoneticPr fontId="5"/>
  </si>
  <si>
    <t>うしくグリーンファーム</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</si>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</sst>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52607</c:v>
                </c:pt>
                <c:pt idx="1">
                  <c:v>26380</c:v>
                </c:pt>
                <c:pt idx="2">
                  <c:v>35330</c:v>
                </c:pt>
                <c:pt idx="3">
                  <c:v>43609</c:v>
                </c:pt>
                <c:pt idx="4">
                  <c:v>52329</c:v>
                </c:pt>
              </c:numCache>
            </c:numRef>
          </c:val>
          <c:smooth val="0"/>
        </c:ser>
        <c:dLbls>
          <c:showLegendKey val="0"/>
          <c:showVal val="0"/>
          <c:showCatName val="0"/>
          <c:showSerName val="0"/>
          <c:showPercent val="0"/>
          <c:showBubbleSize val="0"/>
        </c:dLbls>
        <c:marker val="1"/>
        <c:smooth val="0"/>
        <c:axId val="186814848"/>
        <c:axId val="186816768"/>
      </c:lineChart>
      <c:catAx>
        <c:axId val="186814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816768"/>
        <c:crosses val="autoZero"/>
        <c:auto val="1"/>
        <c:lblAlgn val="ctr"/>
        <c:lblOffset val="100"/>
        <c:tickLblSkip val="1"/>
        <c:tickMarkSkip val="1"/>
        <c:noMultiLvlLbl val="0"/>
      </c:catAx>
      <c:valAx>
        <c:axId val="1868167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81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4.4800000000000004</c:v>
                </c:pt>
                <c:pt idx="1">
                  <c:v>3.73</c:v>
                </c:pt>
                <c:pt idx="2">
                  <c:v>4.67</c:v>
                </c:pt>
                <c:pt idx="3">
                  <c:v>5.58</c:v>
                </c:pt>
                <c:pt idx="4">
                  <c:v>6.21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16.12</c:v>
                </c:pt>
                <c:pt idx="1">
                  <c:v>17.62</c:v>
                </c:pt>
                <c:pt idx="2">
                  <c:v>18.25</c:v>
                </c:pt>
                <c:pt idx="3">
                  <c:v>7.59</c:v>
                </c:pt>
                <c:pt idx="4">
                  <c:v>10.029999999999999</c:v>
                </c:pt>
              </c:numCache>
            </c:numRef>
          </c:val>
        </c:ser>
        <c:dLbls>
          <c:showLegendKey val="0"/>
          <c:showVal val="0"/>
          <c:showCatName val="0"/>
          <c:showSerName val="0"/>
          <c:showPercent val="0"/>
          <c:showBubbleSize val="0"/>
        </c:dLbls>
        <c:gapWidth val="250"/>
        <c:overlap val="100"/>
        <c:axId val="188193792"/>
        <c:axId val="18821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2.91</c:v>
                </c:pt>
                <c:pt idx="1">
                  <c:v>1.4</c:v>
                </c:pt>
                <c:pt idx="2">
                  <c:v>1.96</c:v>
                </c:pt>
                <c:pt idx="3">
                  <c:v>-9.57</c:v>
                </c:pt>
                <c:pt idx="4">
                  <c:v>3.29</c:v>
                </c:pt>
              </c:numCache>
            </c:numRef>
          </c:val>
          <c:smooth val="0"/>
        </c:ser>
        <c:dLbls>
          <c:showLegendKey val="0"/>
          <c:showVal val="0"/>
          <c:showCatName val="0"/>
          <c:showSerName val="0"/>
          <c:showPercent val="0"/>
          <c:showBubbleSize val="0"/>
        </c:dLbls>
        <c:marker val="1"/>
        <c:smooth val="0"/>
        <c:axId val="188193792"/>
        <c:axId val="188212352"/>
      </c:lineChart>
      <c:catAx>
        <c:axId val="1881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212352"/>
        <c:crosses val="autoZero"/>
        <c:auto val="1"/>
        <c:lblAlgn val="ctr"/>
        <c:lblOffset val="100"/>
        <c:tickLblSkip val="1"/>
        <c:tickMarkSkip val="1"/>
        <c:noMultiLvlLbl val="0"/>
      </c:catAx>
      <c:valAx>
        <c:axId val="18821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0.92</c:v>
                </c:pt>
                <c:pt idx="2">
                  <c:v>#N/A</c:v>
                </c:pt>
                <c:pt idx="3">
                  <c:v>0.1</c:v>
                </c:pt>
                <c:pt idx="4">
                  <c:v>#N/A</c:v>
                </c:pt>
                <c:pt idx="5">
                  <c:v>0</c:v>
                </c:pt>
                <c:pt idx="6">
                  <c:v>#N/A</c:v>
                </c:pt>
                <c:pt idx="7">
                  <c:v>0.01</c:v>
                </c:pt>
                <c:pt idx="8">
                  <c:v>#N/A</c:v>
                </c:pt>
                <c:pt idx="9">
                  <c:v>0</c:v>
                </c:pt>
              </c:numCache>
            </c:numRef>
          </c:val>
        </c:ser>
        <c:ser>
          <c:idx val="4"/>
          <c:order val="4"/>
          <c:tx>
            <c:strRef>
              <c:f>データシート!$A$31</c:f>
              <c:strCache>
                <c:ptCount val="1"/>
                <c:pt idx="0">
                  <c:v>小規模水道事業特別会計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c:v>
                </c:pt>
                <c:pt idx="4">
                  <c:v>#N/A</c:v>
                </c:pt>
                <c:pt idx="5">
                  <c:v>0.06</c:v>
                </c:pt>
                <c:pt idx="6">
                  <c:v>#N/A</c:v>
                </c:pt>
                <c:pt idx="7">
                  <c:v>0.01</c:v>
                </c:pt>
                <c:pt idx="8">
                  <c:v>#N/A</c:v>
                </c:pt>
                <c:pt idx="9">
                  <c:v>0</c:v>
                </c:pt>
              </c:numCache>
            </c:numRef>
          </c:val>
        </c:ser>
        <c:ser>
          <c:idx val="5"/>
          <c:order val="5"/>
          <c:tx>
            <c:strRef>
              <c:f>データシート!$A$32</c:f>
              <c:strCache>
                <c:ptCount val="1"/>
                <c:pt idx="0">
                  <c:v>青果市場事業特別会計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工業用地造成事業特別会計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0.01</c:v>
                </c:pt>
                <c:pt idx="4">
                  <c:v>#N/A</c:v>
                </c:pt>
                <c:pt idx="5">
                  <c:v>0.04</c:v>
                </c:pt>
                <c:pt idx="6">
                  <c:v>#N/A</c:v>
                </c:pt>
                <c:pt idx="7">
                  <c:v>0</c:v>
                </c:pt>
                <c:pt idx="8">
                  <c:v>#N/A</c:v>
                </c:pt>
                <c:pt idx="9">
                  <c:v>0.14000000000000001</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0.12</c:v>
                </c:pt>
                <c:pt idx="2">
                  <c:v>#N/A</c:v>
                </c:pt>
                <c:pt idx="3">
                  <c:v>0.14000000000000001</c:v>
                </c:pt>
                <c:pt idx="4">
                  <c:v>#N/A</c:v>
                </c:pt>
                <c:pt idx="5">
                  <c:v>0.35</c:v>
                </c:pt>
                <c:pt idx="6">
                  <c:v>#N/A</c:v>
                </c:pt>
                <c:pt idx="7">
                  <c:v>0.04</c:v>
                </c:pt>
                <c:pt idx="8">
                  <c:v>#N/A</c:v>
                </c:pt>
                <c:pt idx="9">
                  <c:v>0.44</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0.42</c:v>
                </c:pt>
                <c:pt idx="2">
                  <c:v>#N/A</c:v>
                </c:pt>
                <c:pt idx="3">
                  <c:v>0.28000000000000003</c:v>
                </c:pt>
                <c:pt idx="4">
                  <c:v>#N/A</c:v>
                </c:pt>
                <c:pt idx="5">
                  <c:v>0.24</c:v>
                </c:pt>
                <c:pt idx="6">
                  <c:v>#N/A</c:v>
                </c:pt>
                <c:pt idx="7">
                  <c:v>0.98</c:v>
                </c:pt>
                <c:pt idx="8">
                  <c:v>#N/A</c:v>
                </c:pt>
                <c:pt idx="9">
                  <c:v>1.48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4.46</c:v>
                </c:pt>
                <c:pt idx="2">
                  <c:v>#N/A</c:v>
                </c:pt>
                <c:pt idx="3">
                  <c:v>3.72</c:v>
                </c:pt>
                <c:pt idx="4">
                  <c:v>#N/A</c:v>
                </c:pt>
                <c:pt idx="5">
                  <c:v>4.6100000000000003</c:v>
                </c:pt>
                <c:pt idx="6">
                  <c:v>#N/A</c:v>
                </c:pt>
                <c:pt idx="7">
                  <c:v>5.56</c:v>
                </c:pt>
                <c:pt idx="8">
                  <c:v>#N/A</c:v>
                </c:pt>
                <c:pt idx="9">
                  <c:v>6.21</c:v>
                </c:pt>
              </c:numCache>
            </c:numRef>
          </c:val>
        </c:ser>
        <c:dLbls>
          <c:showLegendKey val="0"/>
          <c:showVal val="0"/>
          <c:showCatName val="0"/>
          <c:showSerName val="0"/>
          <c:showPercent val="0"/>
          <c:showBubbleSize val="0"/>
        </c:dLbls>
        <c:gapWidth val="150"/>
        <c:overlap val="100"/>
        <c:axId val="189432960"/>
        <c:axId val="189434496"/>
      </c:barChart>
      <c:catAx>
        <c:axId val="18943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34496"/>
        <c:crosses val="autoZero"/>
        <c:auto val="1"/>
        <c:lblAlgn val="ctr"/>
        <c:lblOffset val="100"/>
        <c:tickLblSkip val="1"/>
        <c:tickMarkSkip val="1"/>
        <c:noMultiLvlLbl val="0"/>
      </c:catAx>
      <c:valAx>
        <c:axId val="18943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32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2236</c:v>
                </c:pt>
                <c:pt idx="5">
                  <c:v>2356</c:v>
                </c:pt>
                <c:pt idx="8">
                  <c:v>2351</c:v>
                </c:pt>
                <c:pt idx="11">
                  <c:v>2383</c:v>
                </c:pt>
                <c:pt idx="14">
                  <c:v>2309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176</c:v>
                </c:pt>
                <c:pt idx="3">
                  <c:v>174</c:v>
                </c:pt>
                <c:pt idx="6">
                  <c:v>163</c:v>
                </c:pt>
                <c:pt idx="9">
                  <c:v>154</c:v>
                </c:pt>
                <c:pt idx="12">
                  <c:v>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509</c:v>
                </c:pt>
                <c:pt idx="3">
                  <c:v>475</c:v>
                </c:pt>
                <c:pt idx="6">
                  <c:v>437</c:v>
                </c:pt>
                <c:pt idx="9">
                  <c:v>469</c:v>
                </c:pt>
                <c:pt idx="12">
                  <c:v>504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2347</c:v>
                </c:pt>
                <c:pt idx="3">
                  <c:v>2455</c:v>
                </c:pt>
                <c:pt idx="6">
                  <c:v>2517</c:v>
                </c:pt>
                <c:pt idx="9">
                  <c:v>2466</c:v>
                </c:pt>
                <c:pt idx="12">
                  <c:v>2177</c:v>
                </c:pt>
              </c:numCache>
            </c:numRef>
          </c:val>
        </c:ser>
        <c:dLbls>
          <c:showLegendKey val="0"/>
          <c:showVal val="0"/>
          <c:showCatName val="0"/>
          <c:showSerName val="0"/>
          <c:showPercent val="0"/>
          <c:showBubbleSize val="0"/>
        </c:dLbls>
        <c:gapWidth val="100"/>
        <c:overlap val="100"/>
        <c:axId val="189190528"/>
        <c:axId val="18919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796</c:v>
                </c:pt>
                <c:pt idx="2">
                  <c:v>#N/A</c:v>
                </c:pt>
                <c:pt idx="3">
                  <c:v>#N/A</c:v>
                </c:pt>
                <c:pt idx="4">
                  <c:v>748</c:v>
                </c:pt>
                <c:pt idx="5">
                  <c:v>#N/A</c:v>
                </c:pt>
                <c:pt idx="6">
                  <c:v>#N/A</c:v>
                </c:pt>
                <c:pt idx="7">
                  <c:v>766</c:v>
                </c:pt>
                <c:pt idx="8">
                  <c:v>#N/A</c:v>
                </c:pt>
                <c:pt idx="9">
                  <c:v>#N/A</c:v>
                </c:pt>
                <c:pt idx="10">
                  <c:v>706</c:v>
                </c:pt>
                <c:pt idx="11">
                  <c:v>#N/A</c:v>
                </c:pt>
                <c:pt idx="12">
                  <c:v>#N/A</c:v>
                </c:pt>
                <c:pt idx="13">
                  <c:v>519</c:v>
                </c:pt>
                <c:pt idx="14">
                  <c:v>#N/A</c:v>
                </c:pt>
              </c:numCache>
            </c:numRef>
          </c:val>
          <c:smooth val="0"/>
        </c:ser>
        <c:dLbls>
          <c:showLegendKey val="0"/>
          <c:showVal val="0"/>
          <c:showCatName val="0"/>
          <c:showSerName val="0"/>
          <c:showPercent val="0"/>
          <c:showBubbleSize val="0"/>
        </c:dLbls>
        <c:marker val="1"/>
        <c:smooth val="0"/>
        <c:axId val="189190528"/>
        <c:axId val="189192448"/>
      </c:lineChart>
      <c:catAx>
        <c:axId val="1891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192448"/>
        <c:crosses val="autoZero"/>
        <c:auto val="1"/>
        <c:lblAlgn val="ctr"/>
        <c:lblOffset val="100"/>
        <c:tickLblSkip val="1"/>
        <c:tickMarkSkip val="1"/>
        <c:noMultiLvlLbl val="0"/>
      </c:catAx>
      <c:valAx>
        <c:axId val="18919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19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18264</c:v>
                </c:pt>
                <c:pt idx="5">
                  <c:v>18757</c:v>
                </c:pt>
                <c:pt idx="8">
                  <c:v>19151</c:v>
                </c:pt>
                <c:pt idx="11">
                  <c:v>19389</c:v>
                </c:pt>
                <c:pt idx="14">
                  <c:v>19266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5454</c:v>
                </c:pt>
                <c:pt idx="5">
                  <c:v>5567</c:v>
                </c:pt>
                <c:pt idx="8">
                  <c:v>5016</c:v>
                </c:pt>
                <c:pt idx="11">
                  <c:v>4773</c:v>
                </c:pt>
                <c:pt idx="14">
                  <c:v>5007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6576</c:v>
                </c:pt>
                <c:pt idx="5">
                  <c:v>6651</c:v>
                </c:pt>
                <c:pt idx="8">
                  <c:v>6488</c:v>
                </c:pt>
                <c:pt idx="11">
                  <c:v>5498</c:v>
                </c:pt>
                <c:pt idx="14">
                  <c:v>5846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c:v>
                </c:pt>
                <c:pt idx="3">
                  <c:v>12</c:v>
                </c:pt>
                <c:pt idx="6">
                  <c:v>24</c:v>
                </c:pt>
                <c:pt idx="9">
                  <c:v>19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2705</c:v>
                </c:pt>
                <c:pt idx="3">
                  <c:v>2670</c:v>
                </c:pt>
                <c:pt idx="6">
                  <c:v>2365</c:v>
                </c:pt>
                <c:pt idx="9">
                  <c:v>2141</c:v>
                </c:pt>
                <c:pt idx="12">
                  <c:v>1661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1195</c:v>
                </c:pt>
                <c:pt idx="3">
                  <c:v>1034</c:v>
                </c:pt>
                <c:pt idx="6">
                  <c:v>869</c:v>
                </c:pt>
                <c:pt idx="9">
                  <c:v>691</c:v>
                </c:pt>
                <c:pt idx="12">
                  <c:v>549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5956</c:v>
                </c:pt>
                <c:pt idx="3">
                  <c:v>5469</c:v>
                </c:pt>
                <c:pt idx="6">
                  <c:v>5110</c:v>
                </c:pt>
                <c:pt idx="9">
                  <c:v>4813</c:v>
                </c:pt>
                <c:pt idx="12">
                  <c:v>5247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22300</c:v>
                </c:pt>
                <c:pt idx="3">
                  <c:v>21766</c:v>
                </c:pt>
                <c:pt idx="6">
                  <c:v>21966</c:v>
                </c:pt>
                <c:pt idx="9">
                  <c:v>22084</c:v>
                </c:pt>
                <c:pt idx="12">
                  <c:v>21921</c:v>
                </c:pt>
              </c:numCache>
            </c:numRef>
          </c:val>
        </c:ser>
        <c:dLbls>
          <c:showLegendKey val="0"/>
          <c:showVal val="0"/>
          <c:showCatName val="0"/>
          <c:showSerName val="0"/>
          <c:showPercent val="0"/>
          <c:showBubbleSize val="0"/>
        </c:dLbls>
        <c:gapWidth val="100"/>
        <c:overlap val="100"/>
        <c:axId val="188412672"/>
        <c:axId val="18841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1875</c:v>
                </c:pt>
                <c:pt idx="2">
                  <c:v>#N/A</c:v>
                </c:pt>
                <c:pt idx="3">
                  <c:v>#N/A</c:v>
                </c:pt>
                <c:pt idx="4">
                  <c:v>0</c:v>
                </c:pt>
                <c:pt idx="5">
                  <c:v>#N/A</c:v>
                </c:pt>
                <c:pt idx="6">
                  <c:v>#N/A</c:v>
                </c:pt>
                <c:pt idx="7">
                  <c:v>0</c:v>
                </c:pt>
                <c:pt idx="8">
                  <c:v>#N/A</c:v>
                </c:pt>
                <c:pt idx="9">
                  <c:v>#N/A</c:v>
                </c:pt>
                <c:pt idx="10">
                  <c:v>89</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8412672"/>
        <c:axId val="188414592"/>
      </c:lineChart>
      <c:catAx>
        <c:axId val="1884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414592"/>
        <c:crosses val="autoZero"/>
        <c:auto val="1"/>
        <c:lblAlgn val="ctr"/>
        <c:lblOffset val="100"/>
        <c:tickLblSkip val="1"/>
        <c:tickMarkSkip val="1"/>
        <c:noMultiLvlLbl val="0"/>
      </c:catAx>
      <c:valAx>
        <c:axId val="18841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83,990
82,898
58.88
27,654,463
25,895,804
911,755
14,676,930
21,921,427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及び類似団体と比較しても、財政力は高い数値となっているが、年々低下傾向にある。これは、本市においては子育て世代を中心に人口の増加を続けており、人口増加に伴い財政需要は増加する一方で、少子超高齢化、景気の低迷等の影響を受け、税収については減収の一途を辿っていること等によるものである。</a:t>
          </a:r>
          <a:endParaRPr kumimoji="1" lang="en-US" altLang="ja-JP" sz="1300">
            <a:latin typeface="ＭＳ Ｐゴシック"/>
          </a:endParaRPr>
        </a:p>
        <a:p>
          <a:r>
            <a:rPr kumimoji="1" lang="ja-JP" altLang="en-US" sz="1300">
              <a:latin typeface="ＭＳ Ｐゴシック"/>
            </a:rPr>
            <a:t>税収等の自主財源を確保する為に、引き続き企業や住民の新規流入施策に取り組むとともに、徴収率の向上も図っていきたい。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78317</xdr:rowOff>
    </xdr:from>
    <xdr:to>
      <xdr:col>7</xdr:col>
      <xdr:colOff>152400</xdr:colOff>
      <xdr:row>37</xdr:row>
      <xdr:rowOff>78317</xdr:rowOff>
    </xdr:to>
    <xdr:cxnSp macro="">
      <xdr:nvCxnSpPr>
        <xdr:cNvPr id="68" name="直線コネクタ 67"/>
        <xdr:cNvCxnSpPr/>
      </xdr:nvCxnSpPr>
      <xdr:spPr>
        <a:xfrm>
          <a:off x="4114800" y="6421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78317</xdr:rowOff>
    </xdr:to>
    <xdr:cxnSp macro="">
      <xdr:nvCxnSpPr>
        <xdr:cNvPr id="71" name="直線コネクタ 70"/>
        <xdr:cNvCxnSpPr/>
      </xdr:nvCxnSpPr>
      <xdr:spPr>
        <a:xfrm>
          <a:off x="3225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129117</xdr:rowOff>
    </xdr:from>
    <xdr:to>
      <xdr:col>4</xdr:col>
      <xdr:colOff>482600</xdr:colOff>
      <xdr:row>37</xdr:row>
      <xdr:rowOff>38100</xdr:rowOff>
    </xdr:to>
    <xdr:cxnSp macro="">
      <xdr:nvCxnSpPr>
        <xdr:cNvPr id="74" name="直線コネクタ 73"/>
        <xdr:cNvCxnSpPr/>
      </xdr:nvCxnSpPr>
      <xdr:spPr>
        <a:xfrm>
          <a:off x="2336800" y="63013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68792</xdr:rowOff>
    </xdr:from>
    <xdr:to>
      <xdr:col>3</xdr:col>
      <xdr:colOff>279400</xdr:colOff>
      <xdr:row>36</xdr:row>
      <xdr:rowOff>129117</xdr:rowOff>
    </xdr:to>
    <xdr:cxnSp macro="">
      <xdr:nvCxnSpPr>
        <xdr:cNvPr id="77" name="直線コネクタ 76"/>
        <xdr:cNvCxnSpPr/>
      </xdr:nvCxnSpPr>
      <xdr:spPr>
        <a:xfrm>
          <a:off x="1447800" y="62409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27517</xdr:rowOff>
    </xdr:from>
    <xdr:to>
      <xdr:col>7</xdr:col>
      <xdr:colOff>203200</xdr:colOff>
      <xdr:row>37</xdr:row>
      <xdr:rowOff>129117</xdr:rowOff>
    </xdr:to>
    <xdr:sp macro="" textlink="">
      <xdr:nvSpPr>
        <xdr:cNvPr id="87" name="円/楕円 86"/>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44044</xdr:rowOff>
    </xdr:from>
    <xdr:ext cx="762000" cy="259045"/>
    <xdr:sp macro="" textlink="">
      <xdr:nvSpPr>
        <xdr:cNvPr id="88" name="財政力該当値テキスト"/>
        <xdr:cNvSpPr txBox="1"/>
      </xdr:nvSpPr>
      <xdr:spPr>
        <a:xfrm>
          <a:off x="5041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27517</xdr:rowOff>
    </xdr:from>
    <xdr:to>
      <xdr:col>6</xdr:col>
      <xdr:colOff>50800</xdr:colOff>
      <xdr:row>37</xdr:row>
      <xdr:rowOff>129117</xdr:rowOff>
    </xdr:to>
    <xdr:sp macro="" textlink="">
      <xdr:nvSpPr>
        <xdr:cNvPr id="89" name="円/楕円 88"/>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139294</xdr:rowOff>
    </xdr:from>
    <xdr:ext cx="736600" cy="259045"/>
    <xdr:sp macro="" textlink="">
      <xdr:nvSpPr>
        <xdr:cNvPr id="90" name="テキスト ボックス 89"/>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1" name="円/楕円 90"/>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2" name="テキスト ボックス 91"/>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78317</xdr:rowOff>
    </xdr:from>
    <xdr:to>
      <xdr:col>3</xdr:col>
      <xdr:colOff>330200</xdr:colOff>
      <xdr:row>37</xdr:row>
      <xdr:rowOff>8467</xdr:rowOff>
    </xdr:to>
    <xdr:sp macro="" textlink="">
      <xdr:nvSpPr>
        <xdr:cNvPr id="93" name="円/楕円 92"/>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18644</xdr:rowOff>
    </xdr:from>
    <xdr:ext cx="762000" cy="259045"/>
    <xdr:sp macro="" textlink="">
      <xdr:nvSpPr>
        <xdr:cNvPr id="94" name="テキスト ボックス 93"/>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17992</xdr:rowOff>
    </xdr:from>
    <xdr:to>
      <xdr:col>2</xdr:col>
      <xdr:colOff>127000</xdr:colOff>
      <xdr:row>36</xdr:row>
      <xdr:rowOff>119592</xdr:rowOff>
    </xdr:to>
    <xdr:sp macro="" textlink="">
      <xdr:nvSpPr>
        <xdr:cNvPr id="95" name="円/楕円 94"/>
        <xdr:cNvSpPr/>
      </xdr:nvSpPr>
      <xdr:spPr>
        <a:xfrm>
          <a:off x="1397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129769</xdr:rowOff>
    </xdr:from>
    <xdr:ext cx="762000" cy="259045"/>
    <xdr:sp macro="" textlink="">
      <xdr:nvSpPr>
        <xdr:cNvPr id="96" name="テキスト ボックス 95"/>
        <xdr:cNvSpPr txBox="1"/>
      </xdr:nvSpPr>
      <xdr:spPr>
        <a:xfrm>
          <a:off x="1066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生活の利便性向上の為に必要な施設が充実している本市においては、これまでも経常収支比率は比較的高水準で推移してており、全国の市町村と比較しても財政の硬直化は進んでいると言わざるを得ない。</a:t>
          </a:r>
          <a:endParaRPr kumimoji="1" lang="en-US" altLang="ja-JP" sz="1300">
            <a:latin typeface="ＭＳ Ｐゴシック"/>
          </a:endParaRPr>
        </a:p>
        <a:p>
          <a:r>
            <a:rPr kumimoji="1" lang="ja-JP" altLang="en-US" sz="1300">
              <a:latin typeface="ＭＳ Ｐゴシック"/>
            </a:rPr>
            <a:t>さらに、近年では扶助費の増加や電気料金の値上げ等、経常的支出は増加する一方で、市税収入は減少傾向にあり、今後も厳しい財政運営が強いられる。</a:t>
          </a:r>
          <a:endParaRPr kumimoji="1" lang="en-US" altLang="ja-JP" sz="1300">
            <a:latin typeface="ＭＳ Ｐゴシック"/>
          </a:endParaRPr>
        </a:p>
        <a:p>
          <a:r>
            <a:rPr kumimoji="1" lang="ja-JP" altLang="en-US" sz="1300">
              <a:latin typeface="ＭＳ Ｐゴシック"/>
            </a:rPr>
            <a:t>光熱水費も含めた管理経費の抜本的な見直しを進めるとともに、市税収入の確保を重点的に取り組む必要がある。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45931</xdr:rowOff>
    </xdr:from>
    <xdr:to>
      <xdr:col>7</xdr:col>
      <xdr:colOff>152400</xdr:colOff>
      <xdr:row>63</xdr:row>
      <xdr:rowOff>130387</xdr:rowOff>
    </xdr:to>
    <xdr:cxnSp macro="">
      <xdr:nvCxnSpPr>
        <xdr:cNvPr id="131" name="直線コネクタ 130"/>
        <xdr:cNvCxnSpPr/>
      </xdr:nvCxnSpPr>
      <xdr:spPr>
        <a:xfrm flipV="1">
          <a:off x="4114800" y="10847281"/>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9737</xdr:rowOff>
    </xdr:from>
    <xdr:to>
      <xdr:col>6</xdr:col>
      <xdr:colOff>0</xdr:colOff>
      <xdr:row>63</xdr:row>
      <xdr:rowOff>130387</xdr:rowOff>
    </xdr:to>
    <xdr:cxnSp macro="">
      <xdr:nvCxnSpPr>
        <xdr:cNvPr id="134" name="直線コネクタ 133"/>
        <xdr:cNvCxnSpPr/>
      </xdr:nvCxnSpPr>
      <xdr:spPr>
        <a:xfrm>
          <a:off x="3225800" y="108110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64</xdr:row>
      <xdr:rowOff>3175</xdr:rowOff>
    </xdr:to>
    <xdr:cxnSp macro="">
      <xdr:nvCxnSpPr>
        <xdr:cNvPr id="137" name="直線コネクタ 136"/>
        <xdr:cNvCxnSpPr/>
      </xdr:nvCxnSpPr>
      <xdr:spPr>
        <a:xfrm flipV="1">
          <a:off x="2336800" y="1081108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3175</xdr:rowOff>
    </xdr:to>
    <xdr:cxnSp macro="">
      <xdr:nvCxnSpPr>
        <xdr:cNvPr id="140" name="直線コネクタ 139"/>
        <xdr:cNvCxnSpPr/>
      </xdr:nvCxnSpPr>
      <xdr:spPr>
        <a:xfrm>
          <a:off x="1447800" y="1087543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50" name="円/楕円 149"/>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138658</xdr:rowOff>
    </xdr:from>
    <xdr:ext cx="762000" cy="259045"/>
    <xdr:sp macro="" textlink="">
      <xdr:nvSpPr>
        <xdr:cNvPr id="151" name="財政構造の弾力性該当値テキスト"/>
        <xdr:cNvSpPr txBox="1"/>
      </xdr:nvSpPr>
      <xdr:spPr>
        <a:xfrm>
          <a:off x="5041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2" name="円/楕円 151"/>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3" name="テキスト ボックス 152"/>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54" name="円/楕円 153"/>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55" name="テキスト ボックス 154"/>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6" name="円/楕円 155"/>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7" name="テキスト ボックス 156"/>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58" name="円/楕円 157"/>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59" name="テキスト ボックス 158"/>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正職員数を抑制し、非常勤職員で対応することで、市全体の人件費総額での抑制に取り組んでおり、緩やかにではあるが減少させることができている。また、正職員数の減少に対しては、非常勤職員で対応しており、職員総数としては増加させ、決して住民サービスの低下を招くことのないよう留意している。</a:t>
          </a:r>
          <a:endParaRPr kumimoji="1" lang="en-US" altLang="ja-JP" sz="1300">
            <a:latin typeface="ＭＳ Ｐゴシック"/>
          </a:endParaRPr>
        </a:p>
        <a:p>
          <a:r>
            <a:rPr kumimoji="1" lang="ja-JP" altLang="en-US" sz="1300">
              <a:latin typeface="ＭＳ Ｐゴシック"/>
            </a:rPr>
            <a:t>物件費については、電気料の値上げ等もあり、光熱水費も含めた管理経費の抑制が必要である。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18340</xdr:rowOff>
    </xdr:from>
    <xdr:to>
      <xdr:col>7</xdr:col>
      <xdr:colOff>152400</xdr:colOff>
      <xdr:row>81</xdr:row>
      <xdr:rowOff>24270</xdr:rowOff>
    </xdr:to>
    <xdr:cxnSp macro="">
      <xdr:nvCxnSpPr>
        <xdr:cNvPr id="195" name="直線コネクタ 194"/>
        <xdr:cNvCxnSpPr/>
      </xdr:nvCxnSpPr>
      <xdr:spPr>
        <a:xfrm flipV="1">
          <a:off x="4114800" y="13905790"/>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3117</xdr:rowOff>
    </xdr:from>
    <xdr:ext cx="762000" cy="259045"/>
    <xdr:sp macro="" textlink="">
      <xdr:nvSpPr>
        <xdr:cNvPr id="196" name="人件費・物件費等の状況平均値テキスト"/>
        <xdr:cNvSpPr txBox="1"/>
      </xdr:nvSpPr>
      <xdr:spPr>
        <a:xfrm>
          <a:off x="5041900" y="1389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22419</xdr:rowOff>
    </xdr:from>
    <xdr:to>
      <xdr:col>6</xdr:col>
      <xdr:colOff>0</xdr:colOff>
      <xdr:row>81</xdr:row>
      <xdr:rowOff>24270</xdr:rowOff>
    </xdr:to>
    <xdr:cxnSp macro="">
      <xdr:nvCxnSpPr>
        <xdr:cNvPr id="198" name="直線コネクタ 197"/>
        <xdr:cNvCxnSpPr/>
      </xdr:nvCxnSpPr>
      <xdr:spPr>
        <a:xfrm>
          <a:off x="3225800" y="13909869"/>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11988</xdr:rowOff>
    </xdr:from>
    <xdr:to>
      <xdr:col>4</xdr:col>
      <xdr:colOff>482600</xdr:colOff>
      <xdr:row>81</xdr:row>
      <xdr:rowOff>22419</xdr:rowOff>
    </xdr:to>
    <xdr:cxnSp macro="">
      <xdr:nvCxnSpPr>
        <xdr:cNvPr id="201" name="直線コネクタ 200"/>
        <xdr:cNvCxnSpPr/>
      </xdr:nvCxnSpPr>
      <xdr:spPr>
        <a:xfrm>
          <a:off x="2336800" y="13899438"/>
          <a:ext cx="889000" cy="1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11988</xdr:rowOff>
    </xdr:from>
    <xdr:to>
      <xdr:col>3</xdr:col>
      <xdr:colOff>279400</xdr:colOff>
      <xdr:row>81</xdr:row>
      <xdr:rowOff>13974</xdr:rowOff>
    </xdr:to>
    <xdr:cxnSp macro="">
      <xdr:nvCxnSpPr>
        <xdr:cNvPr id="204" name="直線コネクタ 203"/>
        <xdr:cNvCxnSpPr/>
      </xdr:nvCxnSpPr>
      <xdr:spPr>
        <a:xfrm flipV="1">
          <a:off x="1447800" y="13899438"/>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138990</xdr:rowOff>
    </xdr:from>
    <xdr:to>
      <xdr:col>7</xdr:col>
      <xdr:colOff>203200</xdr:colOff>
      <xdr:row>81</xdr:row>
      <xdr:rowOff>69140</xdr:rowOff>
    </xdr:to>
    <xdr:sp macro="" textlink="">
      <xdr:nvSpPr>
        <xdr:cNvPr id="214" name="円/楕円 213"/>
        <xdr:cNvSpPr/>
      </xdr:nvSpPr>
      <xdr:spPr>
        <a:xfrm>
          <a:off x="4902200" y="138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60267</xdr:rowOff>
    </xdr:from>
    <xdr:ext cx="762000" cy="259045"/>
    <xdr:sp macro="" textlink="">
      <xdr:nvSpPr>
        <xdr:cNvPr id="215" name="人件費・物件費等の状況該当値テキスト"/>
        <xdr:cNvSpPr txBox="1"/>
      </xdr:nvSpPr>
      <xdr:spPr>
        <a:xfrm>
          <a:off x="5041900" y="13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144920</xdr:rowOff>
    </xdr:from>
    <xdr:to>
      <xdr:col>6</xdr:col>
      <xdr:colOff>50800</xdr:colOff>
      <xdr:row>81</xdr:row>
      <xdr:rowOff>75070</xdr:rowOff>
    </xdr:to>
    <xdr:sp macro="" textlink="">
      <xdr:nvSpPr>
        <xdr:cNvPr id="216" name="円/楕円 215"/>
        <xdr:cNvSpPr/>
      </xdr:nvSpPr>
      <xdr:spPr>
        <a:xfrm>
          <a:off x="4064000" y="138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85247</xdr:rowOff>
    </xdr:from>
    <xdr:ext cx="736600" cy="259045"/>
    <xdr:sp macro="" textlink="">
      <xdr:nvSpPr>
        <xdr:cNvPr id="217" name="テキスト ボックス 216"/>
        <xdr:cNvSpPr txBox="1"/>
      </xdr:nvSpPr>
      <xdr:spPr>
        <a:xfrm>
          <a:off x="3733800" y="1362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143069</xdr:rowOff>
    </xdr:from>
    <xdr:to>
      <xdr:col>4</xdr:col>
      <xdr:colOff>533400</xdr:colOff>
      <xdr:row>81</xdr:row>
      <xdr:rowOff>73219</xdr:rowOff>
    </xdr:to>
    <xdr:sp macro="" textlink="">
      <xdr:nvSpPr>
        <xdr:cNvPr id="218" name="円/楕円 217"/>
        <xdr:cNvSpPr/>
      </xdr:nvSpPr>
      <xdr:spPr>
        <a:xfrm>
          <a:off x="3175000" y="138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83396</xdr:rowOff>
    </xdr:from>
    <xdr:ext cx="762000" cy="259045"/>
    <xdr:sp macro="" textlink="">
      <xdr:nvSpPr>
        <xdr:cNvPr id="219" name="テキスト ボックス 218"/>
        <xdr:cNvSpPr txBox="1"/>
      </xdr:nvSpPr>
      <xdr:spPr>
        <a:xfrm>
          <a:off x="2844800" y="1362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132638</xdr:rowOff>
    </xdr:from>
    <xdr:to>
      <xdr:col>3</xdr:col>
      <xdr:colOff>330200</xdr:colOff>
      <xdr:row>81</xdr:row>
      <xdr:rowOff>62788</xdr:rowOff>
    </xdr:to>
    <xdr:sp macro="" textlink="">
      <xdr:nvSpPr>
        <xdr:cNvPr id="220" name="円/楕円 219"/>
        <xdr:cNvSpPr/>
      </xdr:nvSpPr>
      <xdr:spPr>
        <a:xfrm>
          <a:off x="2286000" y="138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72965</xdr:rowOff>
    </xdr:from>
    <xdr:ext cx="762000" cy="259045"/>
    <xdr:sp macro="" textlink="">
      <xdr:nvSpPr>
        <xdr:cNvPr id="221" name="テキスト ボックス 220"/>
        <xdr:cNvSpPr txBox="1"/>
      </xdr:nvSpPr>
      <xdr:spPr>
        <a:xfrm>
          <a:off x="1955800" y="1361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134624</xdr:rowOff>
    </xdr:from>
    <xdr:to>
      <xdr:col>2</xdr:col>
      <xdr:colOff>127000</xdr:colOff>
      <xdr:row>81</xdr:row>
      <xdr:rowOff>64774</xdr:rowOff>
    </xdr:to>
    <xdr:sp macro="" textlink="">
      <xdr:nvSpPr>
        <xdr:cNvPr id="222" name="円/楕円 221"/>
        <xdr:cNvSpPr/>
      </xdr:nvSpPr>
      <xdr:spPr>
        <a:xfrm>
          <a:off x="1397000" y="138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74951</xdr:rowOff>
    </xdr:from>
    <xdr:ext cx="762000" cy="259045"/>
    <xdr:sp macro="" textlink="">
      <xdr:nvSpPr>
        <xdr:cNvPr id="223" name="テキスト ボックス 222"/>
        <xdr:cNvSpPr txBox="1"/>
      </xdr:nvSpPr>
      <xdr:spPr>
        <a:xfrm>
          <a:off x="1066800" y="1361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職員の給与については、年功序列を廃止し、勤務評定に基づいた能力給を導入していることに加え、平成</a:t>
          </a:r>
          <a:r>
            <a:rPr kumimoji="1" lang="en-US" altLang="ja-JP" sz="1300">
              <a:latin typeface="ＭＳ Ｐゴシック"/>
            </a:rPr>
            <a:t>25</a:t>
          </a:r>
          <a:r>
            <a:rPr kumimoji="1" lang="ja-JP" altLang="en-US" sz="1300">
              <a:latin typeface="ＭＳ Ｐゴシック"/>
            </a:rPr>
            <a:t>年度については、減給補償を廃止したことにより低下した。</a:t>
          </a:r>
          <a:endParaRPr kumimoji="1" lang="en-US" altLang="ja-JP" sz="1300">
            <a:latin typeface="ＭＳ Ｐゴシック"/>
          </a:endParaRPr>
        </a:p>
        <a:p>
          <a:r>
            <a:rPr kumimoji="1" lang="ja-JP" altLang="en-US" sz="1300">
              <a:latin typeface="ＭＳ Ｐゴシック"/>
            </a:rPr>
            <a:t>職員の意欲の向上の為にも、今後も職員の能力に応じ、適正な評価を行い、適正な給与の支給を行っていく。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88</xdr:row>
      <xdr:rowOff>152823</xdr:rowOff>
    </xdr:to>
    <xdr:cxnSp macro="">
      <xdr:nvCxnSpPr>
        <xdr:cNvPr id="257" name="直線コネクタ 256"/>
        <xdr:cNvCxnSpPr/>
      </xdr:nvCxnSpPr>
      <xdr:spPr>
        <a:xfrm flipV="1">
          <a:off x="16179800" y="14588913"/>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152823</xdr:rowOff>
    </xdr:from>
    <xdr:to>
      <xdr:col>23</xdr:col>
      <xdr:colOff>406400</xdr:colOff>
      <xdr:row>89</xdr:row>
      <xdr:rowOff>77893</xdr:rowOff>
    </xdr:to>
    <xdr:cxnSp macro="">
      <xdr:nvCxnSpPr>
        <xdr:cNvPr id="260" name="直線コネクタ 259"/>
        <xdr:cNvCxnSpPr/>
      </xdr:nvCxnSpPr>
      <xdr:spPr>
        <a:xfrm flipV="1">
          <a:off x="15290800" y="152404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89</xdr:row>
      <xdr:rowOff>77893</xdr:rowOff>
    </xdr:to>
    <xdr:cxnSp macro="">
      <xdr:nvCxnSpPr>
        <xdr:cNvPr id="263" name="直線コネクタ 262"/>
        <xdr:cNvCxnSpPr/>
      </xdr:nvCxnSpPr>
      <xdr:spPr>
        <a:xfrm>
          <a:off x="14401800" y="1471760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85</xdr:row>
      <xdr:rowOff>168487</xdr:rowOff>
    </xdr:to>
    <xdr:cxnSp macro="">
      <xdr:nvCxnSpPr>
        <xdr:cNvPr id="266" name="直線コネクタ 265"/>
        <xdr:cNvCxnSpPr/>
      </xdr:nvCxnSpPr>
      <xdr:spPr>
        <a:xfrm flipV="1">
          <a:off x="13512800" y="147176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6" name="円/楕円 275"/>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152840</xdr:rowOff>
    </xdr:from>
    <xdr:ext cx="762000" cy="259045"/>
    <xdr:sp macro="" textlink="">
      <xdr:nvSpPr>
        <xdr:cNvPr id="277"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102023</xdr:rowOff>
    </xdr:from>
    <xdr:to>
      <xdr:col>23</xdr:col>
      <xdr:colOff>457200</xdr:colOff>
      <xdr:row>89</xdr:row>
      <xdr:rowOff>32173</xdr:rowOff>
    </xdr:to>
    <xdr:sp macro="" textlink="">
      <xdr:nvSpPr>
        <xdr:cNvPr id="278" name="円/楕円 277"/>
        <xdr:cNvSpPr/>
      </xdr:nvSpPr>
      <xdr:spPr>
        <a:xfrm>
          <a:off x="16129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79" name="テキスト ボックス 278"/>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80" name="円/楕円 279"/>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81" name="テキスト ボックス 280"/>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2" name="円/楕円 281"/>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33884</xdr:rowOff>
    </xdr:from>
    <xdr:ext cx="762000" cy="259045"/>
    <xdr:sp macro="" textlink="">
      <xdr:nvSpPr>
        <xdr:cNvPr id="283" name="テキスト ボックス 282"/>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117687</xdr:rowOff>
    </xdr:from>
    <xdr:to>
      <xdr:col>19</xdr:col>
      <xdr:colOff>533400</xdr:colOff>
      <xdr:row>86</xdr:row>
      <xdr:rowOff>47837</xdr:rowOff>
    </xdr:to>
    <xdr:sp macro="" textlink="">
      <xdr:nvSpPr>
        <xdr:cNvPr id="284" name="円/楕円 283"/>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58014</xdr:rowOff>
    </xdr:from>
    <xdr:ext cx="762000" cy="259045"/>
    <xdr:sp macro="" textlink="">
      <xdr:nvSpPr>
        <xdr:cNvPr id="285" name="テキスト ボックス 284"/>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職員の定員管理については、職員数適正化計画や、事務運営状況の実態を勘案し、正職員数の抑制に努めているが、当該値には非常勤職員を含んでいないことから、低値となっている。</a:t>
          </a:r>
          <a:endParaRPr kumimoji="1" lang="en-US" altLang="ja-JP" sz="1300">
            <a:latin typeface="ＭＳ Ｐゴシック"/>
          </a:endParaRPr>
        </a:p>
        <a:p>
          <a:r>
            <a:rPr kumimoji="1" lang="ja-JP" altLang="en-US" sz="1300">
              <a:latin typeface="ＭＳ Ｐゴシック"/>
            </a:rPr>
            <a:t>定員数については、値としては見えにくい市民満足度と、実際の運営状況を勘案して適正な数を考えるべきであるという観点から、市全体を総合的に判断し適正な市民サービスが提供できるよう管理していく。</a:t>
          </a:r>
          <a:endParaRPr kumimoji="1" lang="en-US" altLang="ja-JP" sz="1300">
            <a:latin typeface="ＭＳ Ｐゴシック"/>
          </a:endParaRPr>
        </a:p>
        <a:p>
          <a:r>
            <a:rPr kumimoji="1" lang="ja-JP" altLang="en-US" sz="1300">
              <a:latin typeface="ＭＳ Ｐゴシック"/>
            </a:rPr>
            <a:t>（普通会計における一般職員数　</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354</a:t>
          </a:r>
          <a:r>
            <a:rPr kumimoji="1" lang="ja-JP" altLang="en-US" sz="1300">
              <a:latin typeface="ＭＳ Ｐゴシック"/>
            </a:rPr>
            <a:t>⇒</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350</a:t>
          </a:r>
          <a:r>
            <a:rPr kumimoji="1" lang="ja-JP" altLang="en-US" sz="1300">
              <a:latin typeface="ＭＳ Ｐゴシック"/>
            </a:rPr>
            <a:t>）</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89081</xdr:rowOff>
    </xdr:from>
    <xdr:to>
      <xdr:col>24</xdr:col>
      <xdr:colOff>558800</xdr:colOff>
      <xdr:row>58</xdr:row>
      <xdr:rowOff>97125</xdr:rowOff>
    </xdr:to>
    <xdr:cxnSp macro="">
      <xdr:nvCxnSpPr>
        <xdr:cNvPr id="322" name="直線コネクタ 321"/>
        <xdr:cNvCxnSpPr/>
      </xdr:nvCxnSpPr>
      <xdr:spPr>
        <a:xfrm flipV="1">
          <a:off x="16179800" y="1003318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97125</xdr:rowOff>
    </xdr:from>
    <xdr:to>
      <xdr:col>23</xdr:col>
      <xdr:colOff>406400</xdr:colOff>
      <xdr:row>58</xdr:row>
      <xdr:rowOff>113212</xdr:rowOff>
    </xdr:to>
    <xdr:cxnSp macro="">
      <xdr:nvCxnSpPr>
        <xdr:cNvPr id="325" name="直線コネクタ 324"/>
        <xdr:cNvCxnSpPr/>
      </xdr:nvCxnSpPr>
      <xdr:spPr>
        <a:xfrm flipV="1">
          <a:off x="15290800" y="100412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113212</xdr:rowOff>
    </xdr:from>
    <xdr:to>
      <xdr:col>22</xdr:col>
      <xdr:colOff>203200</xdr:colOff>
      <xdr:row>58</xdr:row>
      <xdr:rowOff>135044</xdr:rowOff>
    </xdr:to>
    <xdr:cxnSp macro="">
      <xdr:nvCxnSpPr>
        <xdr:cNvPr id="328" name="直線コネクタ 327"/>
        <xdr:cNvCxnSpPr/>
      </xdr:nvCxnSpPr>
      <xdr:spPr>
        <a:xfrm flipV="1">
          <a:off x="14401800" y="1005731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135044</xdr:rowOff>
    </xdr:from>
    <xdr:to>
      <xdr:col>21</xdr:col>
      <xdr:colOff>0</xdr:colOff>
      <xdr:row>58</xdr:row>
      <xdr:rowOff>154577</xdr:rowOff>
    </xdr:to>
    <xdr:cxnSp macro="">
      <xdr:nvCxnSpPr>
        <xdr:cNvPr id="331" name="直線コネクタ 330"/>
        <xdr:cNvCxnSpPr/>
      </xdr:nvCxnSpPr>
      <xdr:spPr>
        <a:xfrm flipV="1">
          <a:off x="13512800" y="10079144"/>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38281</xdr:rowOff>
    </xdr:from>
    <xdr:to>
      <xdr:col>24</xdr:col>
      <xdr:colOff>609600</xdr:colOff>
      <xdr:row>58</xdr:row>
      <xdr:rowOff>139881</xdr:rowOff>
    </xdr:to>
    <xdr:sp macro="" textlink="">
      <xdr:nvSpPr>
        <xdr:cNvPr id="341" name="円/楕円 340"/>
        <xdr:cNvSpPr/>
      </xdr:nvSpPr>
      <xdr:spPr>
        <a:xfrm>
          <a:off x="169672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131008</xdr:rowOff>
    </xdr:from>
    <xdr:ext cx="762000" cy="259045"/>
    <xdr:sp macro="" textlink="">
      <xdr:nvSpPr>
        <xdr:cNvPr id="342" name="定員管理の状況該当値テキスト"/>
        <xdr:cNvSpPr txBox="1"/>
      </xdr:nvSpPr>
      <xdr:spPr>
        <a:xfrm>
          <a:off x="17106900" y="990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46325</xdr:rowOff>
    </xdr:from>
    <xdr:to>
      <xdr:col>23</xdr:col>
      <xdr:colOff>457200</xdr:colOff>
      <xdr:row>58</xdr:row>
      <xdr:rowOff>147925</xdr:rowOff>
    </xdr:to>
    <xdr:sp macro="" textlink="">
      <xdr:nvSpPr>
        <xdr:cNvPr id="343" name="円/楕円 342"/>
        <xdr:cNvSpPr/>
      </xdr:nvSpPr>
      <xdr:spPr>
        <a:xfrm>
          <a:off x="16129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158102</xdr:rowOff>
    </xdr:from>
    <xdr:ext cx="736600" cy="259045"/>
    <xdr:sp macro="" textlink="">
      <xdr:nvSpPr>
        <xdr:cNvPr id="344" name="テキスト ボックス 343"/>
        <xdr:cNvSpPr txBox="1"/>
      </xdr:nvSpPr>
      <xdr:spPr>
        <a:xfrm>
          <a:off x="15798800" y="975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62412</xdr:rowOff>
    </xdr:from>
    <xdr:to>
      <xdr:col>22</xdr:col>
      <xdr:colOff>254000</xdr:colOff>
      <xdr:row>58</xdr:row>
      <xdr:rowOff>164012</xdr:rowOff>
    </xdr:to>
    <xdr:sp macro="" textlink="">
      <xdr:nvSpPr>
        <xdr:cNvPr id="345" name="円/楕円 344"/>
        <xdr:cNvSpPr/>
      </xdr:nvSpPr>
      <xdr:spPr>
        <a:xfrm>
          <a:off x="15240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2739</xdr:rowOff>
    </xdr:from>
    <xdr:ext cx="762000" cy="259045"/>
    <xdr:sp macro="" textlink="">
      <xdr:nvSpPr>
        <xdr:cNvPr id="346" name="テキスト ボックス 345"/>
        <xdr:cNvSpPr txBox="1"/>
      </xdr:nvSpPr>
      <xdr:spPr>
        <a:xfrm>
          <a:off x="14909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84244</xdr:rowOff>
    </xdr:from>
    <xdr:to>
      <xdr:col>21</xdr:col>
      <xdr:colOff>50800</xdr:colOff>
      <xdr:row>59</xdr:row>
      <xdr:rowOff>14394</xdr:rowOff>
    </xdr:to>
    <xdr:sp macro="" textlink="">
      <xdr:nvSpPr>
        <xdr:cNvPr id="347" name="円/楕円 346"/>
        <xdr:cNvSpPr/>
      </xdr:nvSpPr>
      <xdr:spPr>
        <a:xfrm>
          <a:off x="14351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24571</xdr:rowOff>
    </xdr:from>
    <xdr:ext cx="762000" cy="259045"/>
    <xdr:sp macro="" textlink="">
      <xdr:nvSpPr>
        <xdr:cNvPr id="348" name="テキスト ボックス 347"/>
        <xdr:cNvSpPr txBox="1"/>
      </xdr:nvSpPr>
      <xdr:spPr>
        <a:xfrm>
          <a:off x="14020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103777</xdr:rowOff>
    </xdr:from>
    <xdr:to>
      <xdr:col>19</xdr:col>
      <xdr:colOff>533400</xdr:colOff>
      <xdr:row>59</xdr:row>
      <xdr:rowOff>33927</xdr:rowOff>
    </xdr:to>
    <xdr:sp macro="" textlink="">
      <xdr:nvSpPr>
        <xdr:cNvPr id="349" name="円/楕円 348"/>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44104</xdr:rowOff>
    </xdr:from>
    <xdr:ext cx="762000" cy="259045"/>
    <xdr:sp macro="" textlink="">
      <xdr:nvSpPr>
        <xdr:cNvPr id="350" name="テキスト ボックス 349"/>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抑制に努めている結果、将来負担比率と同様に改善されており、全国、類似団体と比較しても低い値を維持している。市の会計だけでなく、一部事務組合の組合債の状況を含め、引き続き全体的な地方債の管理を行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2857</xdr:rowOff>
    </xdr:from>
    <xdr:to>
      <xdr:col>24</xdr:col>
      <xdr:colOff>558800</xdr:colOff>
      <xdr:row>39</xdr:row>
      <xdr:rowOff>45085</xdr:rowOff>
    </xdr:to>
    <xdr:cxnSp macro="">
      <xdr:nvCxnSpPr>
        <xdr:cNvPr id="380" name="直線コネクタ 379"/>
        <xdr:cNvCxnSpPr/>
      </xdr:nvCxnSpPr>
      <xdr:spPr>
        <a:xfrm flipV="1">
          <a:off x="16179800" y="668940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45085</xdr:rowOff>
    </xdr:from>
    <xdr:to>
      <xdr:col>23</xdr:col>
      <xdr:colOff>406400</xdr:colOff>
      <xdr:row>39</xdr:row>
      <xdr:rowOff>69215</xdr:rowOff>
    </xdr:to>
    <xdr:cxnSp macro="">
      <xdr:nvCxnSpPr>
        <xdr:cNvPr id="383" name="直線コネクタ 382"/>
        <xdr:cNvCxnSpPr/>
      </xdr:nvCxnSpPr>
      <xdr:spPr>
        <a:xfrm flipV="1">
          <a:off x="15290800" y="67316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39</xdr:row>
      <xdr:rowOff>69215</xdr:rowOff>
    </xdr:to>
    <xdr:cxnSp macro="">
      <xdr:nvCxnSpPr>
        <xdr:cNvPr id="386" name="直線コネクタ 385"/>
        <xdr:cNvCxnSpPr/>
      </xdr:nvCxnSpPr>
      <xdr:spPr>
        <a:xfrm>
          <a:off x="14401800" y="6719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45085</xdr:rowOff>
    </xdr:to>
    <xdr:cxnSp macro="">
      <xdr:nvCxnSpPr>
        <xdr:cNvPr id="389" name="直線コネクタ 388"/>
        <xdr:cNvCxnSpPr/>
      </xdr:nvCxnSpPr>
      <xdr:spPr>
        <a:xfrm flipV="1">
          <a:off x="13512800" y="67195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399" name="円/楕円 398"/>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140034</xdr:rowOff>
    </xdr:from>
    <xdr:ext cx="762000" cy="259045"/>
    <xdr:sp macro="" textlink="">
      <xdr:nvSpPr>
        <xdr:cNvPr id="400"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165735</xdr:rowOff>
    </xdr:from>
    <xdr:to>
      <xdr:col>23</xdr:col>
      <xdr:colOff>457200</xdr:colOff>
      <xdr:row>39</xdr:row>
      <xdr:rowOff>95885</xdr:rowOff>
    </xdr:to>
    <xdr:sp macro="" textlink="">
      <xdr:nvSpPr>
        <xdr:cNvPr id="401" name="円/楕円 400"/>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106062</xdr:rowOff>
    </xdr:from>
    <xdr:ext cx="736600" cy="259045"/>
    <xdr:sp macro="" textlink="">
      <xdr:nvSpPr>
        <xdr:cNvPr id="402" name="テキスト ボックス 401"/>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18415</xdr:rowOff>
    </xdr:from>
    <xdr:to>
      <xdr:col>22</xdr:col>
      <xdr:colOff>254000</xdr:colOff>
      <xdr:row>39</xdr:row>
      <xdr:rowOff>120015</xdr:rowOff>
    </xdr:to>
    <xdr:sp macro="" textlink="">
      <xdr:nvSpPr>
        <xdr:cNvPr id="403" name="円/楕円 402"/>
        <xdr:cNvSpPr/>
      </xdr:nvSpPr>
      <xdr:spPr>
        <a:xfrm>
          <a:off x="15240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130192</xdr:rowOff>
    </xdr:from>
    <xdr:ext cx="762000" cy="259045"/>
    <xdr:sp macro="" textlink="">
      <xdr:nvSpPr>
        <xdr:cNvPr id="404" name="テキスト ボックス 403"/>
        <xdr:cNvSpPr txBox="1"/>
      </xdr:nvSpPr>
      <xdr:spPr>
        <a:xfrm>
          <a:off x="14909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macro="" textlink="">
      <xdr:nvSpPr>
        <xdr:cNvPr id="405" name="円/楕円 404"/>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406" name="テキスト ボックス 405"/>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165735</xdr:rowOff>
    </xdr:from>
    <xdr:to>
      <xdr:col>19</xdr:col>
      <xdr:colOff>533400</xdr:colOff>
      <xdr:row>39</xdr:row>
      <xdr:rowOff>95885</xdr:rowOff>
    </xdr:to>
    <xdr:sp macro="" textlink="">
      <xdr:nvSpPr>
        <xdr:cNvPr id="407" name="円/楕円 406"/>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106062</xdr:rowOff>
    </xdr:from>
    <xdr:ext cx="762000" cy="259045"/>
    <xdr:sp macro="" textlink="">
      <xdr:nvSpPr>
        <xdr:cNvPr id="408" name="テキスト ボックス 407"/>
        <xdr:cNvSpPr txBox="1"/>
      </xdr:nvSpPr>
      <xdr:spPr>
        <a:xfrm>
          <a:off x="13131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牛久市の地方債残高については、継続的な減少に取り組んでおり、将来負担比率について、平成</a:t>
          </a:r>
          <a:r>
            <a:rPr kumimoji="1" lang="en-US" altLang="ja-JP" sz="1300">
              <a:latin typeface="ＭＳ Ｐゴシック"/>
            </a:rPr>
            <a:t>25</a:t>
          </a:r>
          <a:r>
            <a:rPr kumimoji="1" lang="ja-JP" altLang="en-US" sz="1300">
              <a:latin typeface="ＭＳ Ｐゴシック"/>
            </a:rPr>
            <a:t>年度は改善された。今後も引き続き地方債の抑制に努めるとともに、基金の確保に努め、無作為に将来に負担を先送りすることなのないよう管理していく。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8"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9" name="フローチャート : 判断 438"/>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0" name="フローチャート : 判断 439"/>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1" name="テキスト ボックス 440"/>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2" name="フローチャート : 判断 441"/>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3" name="テキスト ボックス 442"/>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4" name="フローチャート : 判断 443"/>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5" name="テキスト ボックス 444"/>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6" name="フローチャート : 判断 445"/>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7" name="テキスト ボックス 446"/>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124270</xdr:rowOff>
    </xdr:from>
    <xdr:to>
      <xdr:col>23</xdr:col>
      <xdr:colOff>457200</xdr:colOff>
      <xdr:row>15</xdr:row>
      <xdr:rowOff>54420</xdr:rowOff>
    </xdr:to>
    <xdr:sp macro="" textlink="">
      <xdr:nvSpPr>
        <xdr:cNvPr id="453" name="円/楕円 452"/>
        <xdr:cNvSpPr/>
      </xdr:nvSpPr>
      <xdr:spPr>
        <a:xfrm>
          <a:off x="16129000" y="25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64597</xdr:rowOff>
    </xdr:from>
    <xdr:ext cx="736600" cy="259045"/>
    <xdr:sp macro="" textlink="">
      <xdr:nvSpPr>
        <xdr:cNvPr id="454" name="テキスト ボックス 453"/>
        <xdr:cNvSpPr txBox="1"/>
      </xdr:nvSpPr>
      <xdr:spPr>
        <a:xfrm>
          <a:off x="15798800" y="229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42704</xdr:rowOff>
    </xdr:from>
    <xdr:to>
      <xdr:col>19</xdr:col>
      <xdr:colOff>533400</xdr:colOff>
      <xdr:row>15</xdr:row>
      <xdr:rowOff>144304</xdr:rowOff>
    </xdr:to>
    <xdr:sp macro="" textlink="">
      <xdr:nvSpPr>
        <xdr:cNvPr id="455" name="円/楕円 454"/>
        <xdr:cNvSpPr/>
      </xdr:nvSpPr>
      <xdr:spPr>
        <a:xfrm>
          <a:off x="13462000" y="26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154481</xdr:rowOff>
    </xdr:from>
    <xdr:ext cx="762000" cy="259045"/>
    <xdr:sp macro="" textlink="">
      <xdr:nvSpPr>
        <xdr:cNvPr id="456" name="テキスト ボックス 455"/>
        <xdr:cNvSpPr txBox="1"/>
      </xdr:nvSpPr>
      <xdr:spPr>
        <a:xfrm>
          <a:off x="13131800" y="238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83,990
82,898
58.88
27,654,463
25,895,804
911,755
14,676,930
21,921,427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額での抑制に努めており、正職員数を抑制し、職員給の減少に繋げている。また、正職員の減少分については、非常勤職員を活用することで、効率的な行政サービスの展開を図っている。今後も行政サービスを低下させることなく、人件費総額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130810</xdr:rowOff>
    </xdr:to>
    <xdr:cxnSp macro="">
      <xdr:nvCxnSpPr>
        <xdr:cNvPr id="65" name="直線コネクタ 64"/>
        <xdr:cNvCxnSpPr/>
      </xdr:nvCxnSpPr>
      <xdr:spPr>
        <a:xfrm flipV="1">
          <a:off x="3987800" y="643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130810</xdr:rowOff>
    </xdr:to>
    <xdr:cxnSp macro="">
      <xdr:nvCxnSpPr>
        <xdr:cNvPr id="68" name="直線コネクタ 67"/>
        <xdr:cNvCxnSpPr/>
      </xdr:nvCxnSpPr>
      <xdr:spPr>
        <a:xfrm>
          <a:off x="3098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153670</xdr:rowOff>
    </xdr:to>
    <xdr:cxnSp macro="">
      <xdr:nvCxnSpPr>
        <xdr:cNvPr id="71" name="直線コネクタ 70"/>
        <xdr:cNvCxnSpPr/>
      </xdr:nvCxnSpPr>
      <xdr:spPr>
        <a:xfrm flipV="1">
          <a:off x="2209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37</xdr:row>
      <xdr:rowOff>153670</xdr:rowOff>
    </xdr:to>
    <xdr:cxnSp macro="">
      <xdr:nvCxnSpPr>
        <xdr:cNvPr id="74" name="直線コネクタ 73"/>
        <xdr:cNvCxnSpPr/>
      </xdr:nvCxnSpPr>
      <xdr:spPr>
        <a:xfrm>
          <a:off x="1320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4" name="円/楕円 83"/>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5"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6" name="円/楕円 85"/>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7" name="テキスト ボックス 86"/>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8" name="円/楕円 87"/>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9" name="テキスト ボックス 88"/>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90" name="円/楕円 89"/>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1" name="テキスト ボックス 90"/>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2" name="円/楕円 91"/>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93" name="テキスト ボックス 92"/>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住民生活を豊かにするための公共施設が整備されているため、その施設の管理費の中心となる物件費は高止まりしている傾向にある。</a:t>
          </a:r>
          <a:endParaRPr kumimoji="1" lang="en-US" altLang="ja-JP" sz="1300">
            <a:latin typeface="ＭＳ Ｐゴシック"/>
          </a:endParaRPr>
        </a:p>
        <a:p>
          <a:r>
            <a:rPr kumimoji="1" lang="ja-JP" altLang="en-US" sz="1300">
              <a:latin typeface="ＭＳ Ｐゴシック"/>
            </a:rPr>
            <a:t>更に近年の電気料の値上げも物件費の抑制が進まない要因の一つである。</a:t>
          </a:r>
          <a:endParaRPr kumimoji="1" lang="en-US" altLang="ja-JP" sz="1300">
            <a:latin typeface="ＭＳ Ｐゴシック"/>
          </a:endParaRPr>
        </a:p>
        <a:p>
          <a:r>
            <a:rPr kumimoji="1" lang="ja-JP" altLang="en-US" sz="1300">
              <a:latin typeface="ＭＳ Ｐゴシック"/>
            </a:rPr>
            <a:t>今後はエネルギー政策の転換も含めた、抜本的な対応が必要である。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46990</xdr:rowOff>
    </xdr:from>
    <xdr:to>
      <xdr:col>24</xdr:col>
      <xdr:colOff>31750</xdr:colOff>
      <xdr:row>19</xdr:row>
      <xdr:rowOff>54610</xdr:rowOff>
    </xdr:to>
    <xdr:cxnSp macro="">
      <xdr:nvCxnSpPr>
        <xdr:cNvPr id="126" name="直線コネクタ 125"/>
        <xdr:cNvCxnSpPr/>
      </xdr:nvCxnSpPr>
      <xdr:spPr>
        <a:xfrm flipV="1">
          <a:off x="15671800" y="3304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111760</xdr:rowOff>
    </xdr:from>
    <xdr:to>
      <xdr:col>22</xdr:col>
      <xdr:colOff>565150</xdr:colOff>
      <xdr:row>19</xdr:row>
      <xdr:rowOff>54610</xdr:rowOff>
    </xdr:to>
    <xdr:cxnSp macro="">
      <xdr:nvCxnSpPr>
        <xdr:cNvPr id="129" name="直線コネクタ 128"/>
        <xdr:cNvCxnSpPr/>
      </xdr:nvCxnSpPr>
      <xdr:spPr>
        <a:xfrm>
          <a:off x="14782800" y="3197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111760</xdr:rowOff>
    </xdr:from>
    <xdr:to>
      <xdr:col>21</xdr:col>
      <xdr:colOff>361950</xdr:colOff>
      <xdr:row>18</xdr:row>
      <xdr:rowOff>165100</xdr:rowOff>
    </xdr:to>
    <xdr:cxnSp macro="">
      <xdr:nvCxnSpPr>
        <xdr:cNvPr id="132" name="直線コネクタ 131"/>
        <xdr:cNvCxnSpPr/>
      </xdr:nvCxnSpPr>
      <xdr:spPr>
        <a:xfrm flipV="1">
          <a:off x="13893800" y="3197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18</xdr:row>
      <xdr:rowOff>165100</xdr:rowOff>
    </xdr:to>
    <xdr:cxnSp macro="">
      <xdr:nvCxnSpPr>
        <xdr:cNvPr id="135" name="直線コネクタ 134"/>
        <xdr:cNvCxnSpPr/>
      </xdr:nvCxnSpPr>
      <xdr:spPr>
        <a:xfrm>
          <a:off x="13004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167640</xdr:rowOff>
    </xdr:from>
    <xdr:to>
      <xdr:col>24</xdr:col>
      <xdr:colOff>82550</xdr:colOff>
      <xdr:row>19</xdr:row>
      <xdr:rowOff>97790</xdr:rowOff>
    </xdr:to>
    <xdr:sp macro="" textlink="">
      <xdr:nvSpPr>
        <xdr:cNvPr id="145" name="円/楕円 144"/>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139717</xdr:rowOff>
    </xdr:from>
    <xdr:ext cx="762000" cy="259045"/>
    <xdr:sp macro="" textlink="">
      <xdr:nvSpPr>
        <xdr:cNvPr id="146"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7" name="円/楕円 146"/>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8" name="テキスト ボックス 147"/>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60960</xdr:rowOff>
    </xdr:from>
    <xdr:to>
      <xdr:col>21</xdr:col>
      <xdr:colOff>412750</xdr:colOff>
      <xdr:row>18</xdr:row>
      <xdr:rowOff>162560</xdr:rowOff>
    </xdr:to>
    <xdr:sp macro="" textlink="">
      <xdr:nvSpPr>
        <xdr:cNvPr id="149" name="円/楕円 148"/>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147337</xdr:rowOff>
    </xdr:from>
    <xdr:ext cx="762000" cy="259045"/>
    <xdr:sp macro="" textlink="">
      <xdr:nvSpPr>
        <xdr:cNvPr id="150" name="テキスト ボックス 149"/>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1" name="円/楕円 150"/>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2" name="テキスト ボックス 151"/>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3" name="円/楕円 152"/>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4" name="テキスト ボックス 153"/>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全国平均及び、類似団体と比較すると、平均を下回ってはいるものの、高齢化の進展に伴う医療費の増加等の影響を受け、全国的にも年々増加傾向にある。</a:t>
          </a:r>
          <a:endParaRPr kumimoji="1" lang="en-US" altLang="ja-JP" sz="1300">
            <a:latin typeface="ＭＳ Ｐゴシック"/>
          </a:endParaRPr>
        </a:p>
        <a:p>
          <a:r>
            <a:rPr kumimoji="1" lang="ja-JP" altLang="en-US" sz="1300">
              <a:latin typeface="ＭＳ Ｐゴシック"/>
            </a:rPr>
            <a:t>特に昨今の状況を見ると、本市においては、民間保育園の開園に伴う運営費補助金の増加や、障害者に対する給付費の増加が著しく、今後も扶助費の増加の要因は注視するとともに、問題を解消するための取組を検討していく必要が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56134</xdr:rowOff>
    </xdr:to>
    <xdr:cxnSp macro="">
      <xdr:nvCxnSpPr>
        <xdr:cNvPr id="185" name="直線コネクタ 184"/>
        <xdr:cNvCxnSpPr/>
      </xdr:nvCxnSpPr>
      <xdr:spPr>
        <a:xfrm>
          <a:off x="3987800" y="9476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163576</xdr:rowOff>
    </xdr:from>
    <xdr:to>
      <xdr:col>5</xdr:col>
      <xdr:colOff>549275</xdr:colOff>
      <xdr:row>55</xdr:row>
      <xdr:rowOff>46990</xdr:rowOff>
    </xdr:to>
    <xdr:cxnSp macro="">
      <xdr:nvCxnSpPr>
        <xdr:cNvPr id="188" name="直線コネクタ 187"/>
        <xdr:cNvCxnSpPr/>
      </xdr:nvCxnSpPr>
      <xdr:spPr>
        <a:xfrm>
          <a:off x="3098800" y="9421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163576</xdr:rowOff>
    </xdr:from>
    <xdr:to>
      <xdr:col>4</xdr:col>
      <xdr:colOff>346075</xdr:colOff>
      <xdr:row>55</xdr:row>
      <xdr:rowOff>1270</xdr:rowOff>
    </xdr:to>
    <xdr:cxnSp macro="">
      <xdr:nvCxnSpPr>
        <xdr:cNvPr id="191" name="直線コネクタ 190"/>
        <xdr:cNvCxnSpPr/>
      </xdr:nvCxnSpPr>
      <xdr:spPr>
        <a:xfrm flipV="1">
          <a:off x="2209800" y="9421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xdr:rowOff>
    </xdr:from>
    <xdr:to>
      <xdr:col>3</xdr:col>
      <xdr:colOff>142875</xdr:colOff>
      <xdr:row>55</xdr:row>
      <xdr:rowOff>1270</xdr:rowOff>
    </xdr:to>
    <xdr:cxnSp macro="">
      <xdr:nvCxnSpPr>
        <xdr:cNvPr id="194" name="直線コネクタ 193"/>
        <xdr:cNvCxnSpPr/>
      </xdr:nvCxnSpPr>
      <xdr:spPr>
        <a:xfrm>
          <a:off x="1320800" y="92664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5334</xdr:rowOff>
    </xdr:from>
    <xdr:to>
      <xdr:col>7</xdr:col>
      <xdr:colOff>66675</xdr:colOff>
      <xdr:row>55</xdr:row>
      <xdr:rowOff>106934</xdr:rowOff>
    </xdr:to>
    <xdr:sp macro="" textlink="">
      <xdr:nvSpPr>
        <xdr:cNvPr id="204" name="円/楕円 203"/>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21861</xdr:rowOff>
    </xdr:from>
    <xdr:ext cx="762000" cy="259045"/>
    <xdr:sp macro="" textlink="">
      <xdr:nvSpPr>
        <xdr:cNvPr id="205" name="扶助費該当値テキスト"/>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6" name="円/楕円 205"/>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7" name="テキスト ボックス 206"/>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112776</xdr:rowOff>
    </xdr:from>
    <xdr:to>
      <xdr:col>4</xdr:col>
      <xdr:colOff>396875</xdr:colOff>
      <xdr:row>55</xdr:row>
      <xdr:rowOff>42926</xdr:rowOff>
    </xdr:to>
    <xdr:sp macro="" textlink="">
      <xdr:nvSpPr>
        <xdr:cNvPr id="208" name="円/楕円 207"/>
        <xdr:cNvSpPr/>
      </xdr:nvSpPr>
      <xdr:spPr>
        <a:xfrm>
          <a:off x="3048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53103</xdr:rowOff>
    </xdr:from>
    <xdr:ext cx="762000" cy="259045"/>
    <xdr:sp macro="" textlink="">
      <xdr:nvSpPr>
        <xdr:cNvPr id="209" name="テキスト ボックス 208"/>
        <xdr:cNvSpPr txBox="1"/>
      </xdr:nvSpPr>
      <xdr:spPr>
        <a:xfrm>
          <a:off x="2717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0" name="円/楕円 209"/>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211" name="テキスト ボックス 210"/>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128778</xdr:rowOff>
    </xdr:from>
    <xdr:to>
      <xdr:col>1</xdr:col>
      <xdr:colOff>676275</xdr:colOff>
      <xdr:row>54</xdr:row>
      <xdr:rowOff>58928</xdr:rowOff>
    </xdr:to>
    <xdr:sp macro="" textlink="">
      <xdr:nvSpPr>
        <xdr:cNvPr id="212" name="円/楕円 211"/>
        <xdr:cNvSpPr/>
      </xdr:nvSpPr>
      <xdr:spPr>
        <a:xfrm>
          <a:off x="1270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69105</xdr:rowOff>
    </xdr:from>
    <xdr:ext cx="762000" cy="259045"/>
    <xdr:sp macro="" textlink="">
      <xdr:nvSpPr>
        <xdr:cNvPr id="213" name="テキスト ボックス 212"/>
        <xdr:cNvSpPr txBox="1"/>
      </xdr:nvSpPr>
      <xdr:spPr>
        <a:xfrm>
          <a:off x="939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その他の経費については、介護保険事業や、後期高齢者医療等の特別会計への負担が含まれており、これらの経費については増加傾向にある。</a:t>
          </a:r>
          <a:endParaRPr kumimoji="1" lang="en-US" altLang="ja-JP" sz="1300">
            <a:latin typeface="ＭＳ Ｐゴシック"/>
          </a:endParaRPr>
        </a:p>
        <a:p>
          <a:r>
            <a:rPr kumimoji="1" lang="ja-JP" altLang="en-US" sz="1300">
              <a:latin typeface="ＭＳ Ｐゴシック"/>
            </a:rPr>
            <a:t>これは、全国的にも同傾向ではあるが、原因の追究と、問題解決の対応を独自に検討していく必要がある。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153670</xdr:rowOff>
    </xdr:to>
    <xdr:cxnSp macro="">
      <xdr:nvCxnSpPr>
        <xdr:cNvPr id="246" name="直線コネクタ 245"/>
        <xdr:cNvCxnSpPr/>
      </xdr:nvCxnSpPr>
      <xdr:spPr>
        <a:xfrm>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138430</xdr:rowOff>
    </xdr:to>
    <xdr:cxnSp macro="">
      <xdr:nvCxnSpPr>
        <xdr:cNvPr id="249" name="直線コネクタ 248"/>
        <xdr:cNvCxnSpPr/>
      </xdr:nvCxnSpPr>
      <xdr:spPr>
        <a:xfrm>
          <a:off x="14782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168910</xdr:rowOff>
    </xdr:to>
    <xdr:cxnSp macro="">
      <xdr:nvCxnSpPr>
        <xdr:cNvPr id="252" name="直線コネクタ 251"/>
        <xdr:cNvCxnSpPr/>
      </xdr:nvCxnSpPr>
      <xdr:spPr>
        <a:xfrm flipV="1">
          <a:off x="13893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58420</xdr:rowOff>
    </xdr:to>
    <xdr:cxnSp macro="">
      <xdr:nvCxnSpPr>
        <xdr:cNvPr id="255" name="直線コネクタ 254"/>
        <xdr:cNvCxnSpPr/>
      </xdr:nvCxnSpPr>
      <xdr:spPr>
        <a:xfrm flipV="1">
          <a:off x="13004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5" name="円/楕円 264"/>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6"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7" name="円/楕円 266"/>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8" name="テキスト ボックス 267"/>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69" name="円/楕円 268"/>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0" name="テキスト ボックス 269"/>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1" name="円/楕円 270"/>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2" name="テキスト ボックス 27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3" name="円/楕円 27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4" name="テキスト ボックス 27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全国平均等と比較すると、高い値となっている傾向にあるが、平成</a:t>
          </a:r>
          <a:r>
            <a:rPr kumimoji="1" lang="en-US" altLang="ja-JP" sz="1300">
              <a:latin typeface="ＭＳ Ｐゴシック"/>
            </a:rPr>
            <a:t>25</a:t>
          </a:r>
          <a:r>
            <a:rPr kumimoji="1" lang="ja-JP" altLang="en-US" sz="1300">
              <a:latin typeface="ＭＳ Ｐゴシック"/>
            </a:rPr>
            <a:t>年度の増加は企業誘致の奨励金等の増加によるものである。</a:t>
          </a:r>
          <a:endParaRPr kumimoji="1" lang="en-US" altLang="ja-JP" sz="1300">
            <a:latin typeface="ＭＳ Ｐゴシック"/>
          </a:endParaRPr>
        </a:p>
        <a:p>
          <a:r>
            <a:rPr kumimoji="1" lang="ja-JP" altLang="en-US" sz="1300">
              <a:latin typeface="ＭＳ Ｐゴシック"/>
            </a:rPr>
            <a:t>補助費については、将来に繋がるもの、または市民活動を活性化させる為に必要なものでもあり、引き続き、増加の要因をしっかりと分析し、必要な分野に適正な補助を行うことのできるよう管理していく。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113284</xdr:rowOff>
    </xdr:to>
    <xdr:cxnSp macro="">
      <xdr:nvCxnSpPr>
        <xdr:cNvPr id="304" name="直線コネクタ 303"/>
        <xdr:cNvCxnSpPr/>
      </xdr:nvCxnSpPr>
      <xdr:spPr>
        <a:xfrm>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104140</xdr:rowOff>
    </xdr:to>
    <xdr:cxnSp macro="">
      <xdr:nvCxnSpPr>
        <xdr:cNvPr id="307" name="直線コネクタ 306"/>
        <xdr:cNvCxnSpPr/>
      </xdr:nvCxnSpPr>
      <xdr:spPr>
        <a:xfrm>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149860</xdr:rowOff>
    </xdr:to>
    <xdr:cxnSp macro="">
      <xdr:nvCxnSpPr>
        <xdr:cNvPr id="310" name="直線コネクタ 309"/>
        <xdr:cNvCxnSpPr/>
      </xdr:nvCxnSpPr>
      <xdr:spPr>
        <a:xfrm flipV="1">
          <a:off x="13893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149860</xdr:rowOff>
    </xdr:to>
    <xdr:cxnSp macro="">
      <xdr:nvCxnSpPr>
        <xdr:cNvPr id="313" name="直線コネクタ 312"/>
        <xdr:cNvCxnSpPr/>
      </xdr:nvCxnSpPr>
      <xdr:spPr>
        <a:xfrm>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3" name="円/楕円 32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4"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5" name="円/楕円 324"/>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26" name="テキスト ボックス 325"/>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7" name="円/楕円 326"/>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28" name="テキスト ボックス 327"/>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9" name="円/楕円 32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0" name="テキスト ボックス 32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1" name="円/楕円 330"/>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2" name="テキスト ボックス 331"/>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地方債残高の抑制に努めており、公債費全体では減少傾向にある。</a:t>
          </a:r>
          <a:endParaRPr kumimoji="1" lang="en-US" altLang="ja-JP" sz="1300">
            <a:latin typeface="ＭＳ Ｐゴシック"/>
          </a:endParaRPr>
        </a:p>
        <a:p>
          <a:r>
            <a:rPr kumimoji="1" lang="ja-JP" altLang="en-US" sz="1300">
              <a:latin typeface="ＭＳ Ｐゴシック"/>
            </a:rPr>
            <a:t>毎年の償還額については平成</a:t>
          </a:r>
          <a:r>
            <a:rPr kumimoji="1" lang="en-US" altLang="ja-JP" sz="1300">
              <a:latin typeface="ＭＳ Ｐゴシック"/>
            </a:rPr>
            <a:t>25</a:t>
          </a:r>
          <a:r>
            <a:rPr kumimoji="1" lang="ja-JP" altLang="en-US" sz="1300">
              <a:latin typeface="ＭＳ Ｐゴシック"/>
            </a:rPr>
            <a:t>年度は前年に比べ大きく減少したことから、比率も改善された。</a:t>
          </a:r>
          <a:endParaRPr kumimoji="1" lang="en-US" altLang="ja-JP" sz="1300">
            <a:latin typeface="ＭＳ Ｐゴシック"/>
          </a:endParaRPr>
        </a:p>
        <a:p>
          <a:r>
            <a:rPr kumimoji="1" lang="ja-JP" altLang="en-US" sz="1300">
              <a:latin typeface="ＭＳ Ｐゴシック"/>
            </a:rPr>
            <a:t>今後も引き続き公債費残高の抑制につとめるとともに、毎年の償還計画をしっかり把握したうえで、市債の全体的な管理を行っていく。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133858</xdr:rowOff>
    </xdr:to>
    <xdr:cxnSp macro="">
      <xdr:nvCxnSpPr>
        <xdr:cNvPr id="362" name="直線コネクタ 361"/>
        <xdr:cNvCxnSpPr/>
      </xdr:nvCxnSpPr>
      <xdr:spPr>
        <a:xfrm flipV="1">
          <a:off x="3987800" y="132440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147574</xdr:rowOff>
    </xdr:to>
    <xdr:cxnSp macro="">
      <xdr:nvCxnSpPr>
        <xdr:cNvPr id="365" name="直線コネクタ 364"/>
        <xdr:cNvCxnSpPr/>
      </xdr:nvCxnSpPr>
      <xdr:spPr>
        <a:xfrm flipV="1">
          <a:off x="3098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77</xdr:row>
      <xdr:rowOff>165863</xdr:rowOff>
    </xdr:to>
    <xdr:cxnSp macro="">
      <xdr:nvCxnSpPr>
        <xdr:cNvPr id="368" name="直線コネクタ 367"/>
        <xdr:cNvCxnSpPr/>
      </xdr:nvCxnSpPr>
      <xdr:spPr>
        <a:xfrm flipV="1">
          <a:off x="2209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77</xdr:row>
      <xdr:rowOff>165863</xdr:rowOff>
    </xdr:to>
    <xdr:cxnSp macro="">
      <xdr:nvCxnSpPr>
        <xdr:cNvPr id="371" name="直線コネクタ 370"/>
        <xdr:cNvCxnSpPr/>
      </xdr:nvCxnSpPr>
      <xdr:spPr>
        <a:xfrm>
          <a:off x="1320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1" name="円/楕円 380"/>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2"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3" name="円/楕円 382"/>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4" name="テキスト ボックス 383"/>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5" name="円/楕円 384"/>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6" name="テキスト ボックス 385"/>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87" name="円/楕円 386"/>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55390</xdr:rowOff>
    </xdr:from>
    <xdr:ext cx="762000" cy="259045"/>
    <xdr:sp macro="" textlink="">
      <xdr:nvSpPr>
        <xdr:cNvPr id="388" name="テキスト ボックス 387"/>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89" name="円/楕円 388"/>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90" name="テキスト ボックス 389"/>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義務的経費のうち、人件費、公債費の抑制に積極的に取り組んでおり、成果も見え始めているところであるが、施設の管理費を中心とした物件費の高騰が市全体の経常収支比率を押し上げている。</a:t>
          </a:r>
          <a:endParaRPr kumimoji="1" lang="en-US" altLang="ja-JP" sz="1300">
            <a:latin typeface="ＭＳ Ｐゴシック"/>
          </a:endParaRPr>
        </a:p>
        <a:p>
          <a:r>
            <a:rPr kumimoji="1" lang="ja-JP" altLang="en-US" sz="1300">
              <a:latin typeface="ＭＳ Ｐゴシック"/>
            </a:rPr>
            <a:t>施設を適正に管理し、住民生活の利便性を向上させていくことは、必要不可欠なものであり、より効果的・効率的に行うなど、常に改善策を検討しながら、抑制に取り組んでいきたい。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78</xdr:row>
      <xdr:rowOff>165100</xdr:rowOff>
    </xdr:to>
    <xdr:cxnSp macro="">
      <xdr:nvCxnSpPr>
        <xdr:cNvPr id="423" name="直線コネクタ 422"/>
        <xdr:cNvCxnSpPr/>
      </xdr:nvCxnSpPr>
      <xdr:spPr>
        <a:xfrm flipV="1">
          <a:off x="15671800" y="13534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78</xdr:row>
      <xdr:rowOff>165100</xdr:rowOff>
    </xdr:to>
    <xdr:cxnSp macro="">
      <xdr:nvCxnSpPr>
        <xdr:cNvPr id="426" name="直線コネクタ 425"/>
        <xdr:cNvCxnSpPr/>
      </xdr:nvCxnSpPr>
      <xdr:spPr>
        <a:xfrm>
          <a:off x="14782800" y="134124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39370</xdr:rowOff>
    </xdr:from>
    <xdr:to>
      <xdr:col>21</xdr:col>
      <xdr:colOff>361950</xdr:colOff>
      <xdr:row>79</xdr:row>
      <xdr:rowOff>8889</xdr:rowOff>
    </xdr:to>
    <xdr:cxnSp macro="">
      <xdr:nvCxnSpPr>
        <xdr:cNvPr id="429" name="直線コネクタ 428"/>
        <xdr:cNvCxnSpPr/>
      </xdr:nvCxnSpPr>
      <xdr:spPr>
        <a:xfrm flipV="1">
          <a:off x="13893800" y="134124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79</xdr:row>
      <xdr:rowOff>8889</xdr:rowOff>
    </xdr:to>
    <xdr:cxnSp macro="">
      <xdr:nvCxnSpPr>
        <xdr:cNvPr id="432" name="直線コネクタ 431"/>
        <xdr:cNvCxnSpPr/>
      </xdr:nvCxnSpPr>
      <xdr:spPr>
        <a:xfrm>
          <a:off x="13004800" y="13477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42" name="円/楕円 441"/>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82566</xdr:rowOff>
    </xdr:from>
    <xdr:ext cx="762000" cy="259045"/>
    <xdr:sp macro="" textlink="">
      <xdr:nvSpPr>
        <xdr:cNvPr id="443"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44" name="円/楕円 443"/>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5" name="テキスト ボックス 444"/>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160020</xdr:rowOff>
    </xdr:from>
    <xdr:to>
      <xdr:col>21</xdr:col>
      <xdr:colOff>412750</xdr:colOff>
      <xdr:row>78</xdr:row>
      <xdr:rowOff>90170</xdr:rowOff>
    </xdr:to>
    <xdr:sp macro="" textlink="">
      <xdr:nvSpPr>
        <xdr:cNvPr id="446" name="円/楕円 445"/>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47" name="テキスト ボックス 446"/>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129539</xdr:rowOff>
    </xdr:from>
    <xdr:to>
      <xdr:col>20</xdr:col>
      <xdr:colOff>209550</xdr:colOff>
      <xdr:row>79</xdr:row>
      <xdr:rowOff>59689</xdr:rowOff>
    </xdr:to>
    <xdr:sp macro="" textlink="">
      <xdr:nvSpPr>
        <xdr:cNvPr id="448" name="円/楕円 447"/>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44466</xdr:rowOff>
    </xdr:from>
    <xdr:ext cx="762000" cy="259045"/>
    <xdr:sp macro="" textlink="">
      <xdr:nvSpPr>
        <xdr:cNvPr id="449" name="テキスト ボックス 448"/>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0" name="円/楕円 449"/>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1" name="テキスト ボックス 450"/>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茨城県牛久市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106064</xdr:rowOff>
    </xdr:from>
    <xdr:to>
      <xdr:col>4</xdr:col>
      <xdr:colOff>1117600</xdr:colOff>
      <xdr:row>18</xdr:row>
      <xdr:rowOff>128010</xdr:rowOff>
    </xdr:to>
    <xdr:cxnSp macro="">
      <xdr:nvCxnSpPr>
        <xdr:cNvPr id="50" name="直線コネクタ 49"/>
        <xdr:cNvCxnSpPr/>
      </xdr:nvCxnSpPr>
      <xdr:spPr bwMode="auto">
        <a:xfrm>
          <a:off x="5003800" y="3239789"/>
          <a:ext cx="6477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93815</xdr:rowOff>
    </xdr:from>
    <xdr:to>
      <xdr:col>4</xdr:col>
      <xdr:colOff>469900</xdr:colOff>
      <xdr:row>18</xdr:row>
      <xdr:rowOff>106064</xdr:rowOff>
    </xdr:to>
    <xdr:cxnSp macro="">
      <xdr:nvCxnSpPr>
        <xdr:cNvPr id="53" name="直線コネクタ 52"/>
        <xdr:cNvCxnSpPr/>
      </xdr:nvCxnSpPr>
      <xdr:spPr bwMode="auto">
        <a:xfrm>
          <a:off x="4305300" y="3227540"/>
          <a:ext cx="698500" cy="1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93815</xdr:rowOff>
    </xdr:from>
    <xdr:to>
      <xdr:col>3</xdr:col>
      <xdr:colOff>904875</xdr:colOff>
      <xdr:row>18</xdr:row>
      <xdr:rowOff>118161</xdr:rowOff>
    </xdr:to>
    <xdr:cxnSp macro="">
      <xdr:nvCxnSpPr>
        <xdr:cNvPr id="56" name="直線コネクタ 55"/>
        <xdr:cNvCxnSpPr/>
      </xdr:nvCxnSpPr>
      <xdr:spPr bwMode="auto">
        <a:xfrm flipV="1">
          <a:off x="3606800" y="3227540"/>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118161</xdr:rowOff>
    </xdr:from>
    <xdr:to>
      <xdr:col>3</xdr:col>
      <xdr:colOff>206375</xdr:colOff>
      <xdr:row>18</xdr:row>
      <xdr:rowOff>131115</xdr:rowOff>
    </xdr:to>
    <xdr:cxnSp macro="">
      <xdr:nvCxnSpPr>
        <xdr:cNvPr id="59" name="直線コネクタ 58"/>
        <xdr:cNvCxnSpPr/>
      </xdr:nvCxnSpPr>
      <xdr:spPr bwMode="auto">
        <a:xfrm flipV="1">
          <a:off x="2908300" y="3251886"/>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77210</xdr:rowOff>
    </xdr:from>
    <xdr:to>
      <xdr:col>5</xdr:col>
      <xdr:colOff>34925</xdr:colOff>
      <xdr:row>19</xdr:row>
      <xdr:rowOff>7360</xdr:rowOff>
    </xdr:to>
    <xdr:sp macro="" textlink="">
      <xdr:nvSpPr>
        <xdr:cNvPr id="69" name="円/楕円 68"/>
        <xdr:cNvSpPr/>
      </xdr:nvSpPr>
      <xdr:spPr bwMode="auto">
        <a:xfrm>
          <a:off x="5600700" y="321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49287</xdr:rowOff>
    </xdr:from>
    <xdr:ext cx="762000" cy="259045"/>
    <xdr:sp macro="" textlink="">
      <xdr:nvSpPr>
        <xdr:cNvPr id="70" name="人口1人当たり決算額の推移該当値テキスト130"/>
        <xdr:cNvSpPr txBox="1"/>
      </xdr:nvSpPr>
      <xdr:spPr>
        <a:xfrm>
          <a:off x="5740400" y="3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55264</xdr:rowOff>
    </xdr:from>
    <xdr:to>
      <xdr:col>4</xdr:col>
      <xdr:colOff>520700</xdr:colOff>
      <xdr:row>18</xdr:row>
      <xdr:rowOff>156864</xdr:rowOff>
    </xdr:to>
    <xdr:sp macro="" textlink="">
      <xdr:nvSpPr>
        <xdr:cNvPr id="71" name="円/楕円 70"/>
        <xdr:cNvSpPr/>
      </xdr:nvSpPr>
      <xdr:spPr bwMode="auto">
        <a:xfrm>
          <a:off x="4953000" y="318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141641</xdr:rowOff>
    </xdr:from>
    <xdr:ext cx="736600" cy="259045"/>
    <xdr:sp macro="" textlink="">
      <xdr:nvSpPr>
        <xdr:cNvPr id="72" name="テキスト ボックス 71"/>
        <xdr:cNvSpPr txBox="1"/>
      </xdr:nvSpPr>
      <xdr:spPr>
        <a:xfrm>
          <a:off x="4622800" y="3275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43015</xdr:rowOff>
    </xdr:from>
    <xdr:to>
      <xdr:col>3</xdr:col>
      <xdr:colOff>955675</xdr:colOff>
      <xdr:row>18</xdr:row>
      <xdr:rowOff>144615</xdr:rowOff>
    </xdr:to>
    <xdr:sp macro="" textlink="">
      <xdr:nvSpPr>
        <xdr:cNvPr id="73" name="円/楕円 72"/>
        <xdr:cNvSpPr/>
      </xdr:nvSpPr>
      <xdr:spPr bwMode="auto">
        <a:xfrm>
          <a:off x="4254500" y="317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129392</xdr:rowOff>
    </xdr:from>
    <xdr:ext cx="762000" cy="259045"/>
    <xdr:sp macro="" textlink="">
      <xdr:nvSpPr>
        <xdr:cNvPr id="74" name="テキスト ボックス 73"/>
        <xdr:cNvSpPr txBox="1"/>
      </xdr:nvSpPr>
      <xdr:spPr>
        <a:xfrm>
          <a:off x="3924300" y="326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57,242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67361</xdr:rowOff>
    </xdr:from>
    <xdr:to>
      <xdr:col>3</xdr:col>
      <xdr:colOff>257175</xdr:colOff>
      <xdr:row>18</xdr:row>
      <xdr:rowOff>168961</xdr:rowOff>
    </xdr:to>
    <xdr:sp macro="" textlink="">
      <xdr:nvSpPr>
        <xdr:cNvPr id="75" name="円/楕円 74"/>
        <xdr:cNvSpPr/>
      </xdr:nvSpPr>
      <xdr:spPr bwMode="auto">
        <a:xfrm>
          <a:off x="3556000" y="320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153738</xdr:rowOff>
    </xdr:from>
    <xdr:ext cx="762000" cy="259045"/>
    <xdr:sp macro="" textlink="">
      <xdr:nvSpPr>
        <xdr:cNvPr id="76" name="テキスト ボックス 75"/>
        <xdr:cNvSpPr txBox="1"/>
      </xdr:nvSpPr>
      <xdr:spPr>
        <a:xfrm>
          <a:off x="3225800" y="328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80315</xdr:rowOff>
    </xdr:from>
    <xdr:to>
      <xdr:col>2</xdr:col>
      <xdr:colOff>692150</xdr:colOff>
      <xdr:row>19</xdr:row>
      <xdr:rowOff>10465</xdr:rowOff>
    </xdr:to>
    <xdr:sp macro="" textlink="">
      <xdr:nvSpPr>
        <xdr:cNvPr id="77" name="円/楕円 76"/>
        <xdr:cNvSpPr/>
      </xdr:nvSpPr>
      <xdr:spPr bwMode="auto">
        <a:xfrm>
          <a:off x="2857500" y="321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166692</xdr:rowOff>
    </xdr:from>
    <xdr:ext cx="762000" cy="259045"/>
    <xdr:sp macro="" textlink="">
      <xdr:nvSpPr>
        <xdr:cNvPr id="78" name="テキスト ボックス 77"/>
        <xdr:cNvSpPr txBox="1"/>
      </xdr:nvSpPr>
      <xdr:spPr>
        <a:xfrm>
          <a:off x="2527300" y="330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162273</xdr:rowOff>
    </xdr:from>
    <xdr:to>
      <xdr:col>4</xdr:col>
      <xdr:colOff>1117600</xdr:colOff>
      <xdr:row>37</xdr:row>
      <xdr:rowOff>214440</xdr:rowOff>
    </xdr:to>
    <xdr:cxnSp macro="">
      <xdr:nvCxnSpPr>
        <xdr:cNvPr id="110" name="直線コネクタ 109"/>
        <xdr:cNvCxnSpPr/>
      </xdr:nvCxnSpPr>
      <xdr:spPr bwMode="auto">
        <a:xfrm>
          <a:off x="5003800" y="7286973"/>
          <a:ext cx="647700" cy="5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141470</xdr:rowOff>
    </xdr:from>
    <xdr:to>
      <xdr:col>4</xdr:col>
      <xdr:colOff>469900</xdr:colOff>
      <xdr:row>37</xdr:row>
      <xdr:rowOff>162273</xdr:rowOff>
    </xdr:to>
    <xdr:cxnSp macro="">
      <xdr:nvCxnSpPr>
        <xdr:cNvPr id="113" name="直線コネクタ 112"/>
        <xdr:cNvCxnSpPr/>
      </xdr:nvCxnSpPr>
      <xdr:spPr bwMode="auto">
        <a:xfrm>
          <a:off x="4305300" y="7266170"/>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141470</xdr:rowOff>
    </xdr:from>
    <xdr:to>
      <xdr:col>3</xdr:col>
      <xdr:colOff>904875</xdr:colOff>
      <xdr:row>37</xdr:row>
      <xdr:rowOff>145288</xdr:rowOff>
    </xdr:to>
    <xdr:cxnSp macro="">
      <xdr:nvCxnSpPr>
        <xdr:cNvPr id="116" name="直線コネクタ 115"/>
        <xdr:cNvCxnSpPr/>
      </xdr:nvCxnSpPr>
      <xdr:spPr bwMode="auto">
        <a:xfrm flipV="1">
          <a:off x="3606800" y="7266170"/>
          <a:ext cx="698500" cy="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129149</xdr:rowOff>
    </xdr:from>
    <xdr:to>
      <xdr:col>3</xdr:col>
      <xdr:colOff>206375</xdr:colOff>
      <xdr:row>37</xdr:row>
      <xdr:rowOff>145288</xdr:rowOff>
    </xdr:to>
    <xdr:cxnSp macro="">
      <xdr:nvCxnSpPr>
        <xdr:cNvPr id="119" name="直線コネクタ 118"/>
        <xdr:cNvCxnSpPr/>
      </xdr:nvCxnSpPr>
      <xdr:spPr bwMode="auto">
        <a:xfrm>
          <a:off x="2908300" y="7253849"/>
          <a:ext cx="698500" cy="1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163640</xdr:rowOff>
    </xdr:from>
    <xdr:to>
      <xdr:col>5</xdr:col>
      <xdr:colOff>34925</xdr:colOff>
      <xdr:row>37</xdr:row>
      <xdr:rowOff>265240</xdr:rowOff>
    </xdr:to>
    <xdr:sp macro="" textlink="">
      <xdr:nvSpPr>
        <xdr:cNvPr id="129" name="円/楕円 128"/>
        <xdr:cNvSpPr/>
      </xdr:nvSpPr>
      <xdr:spPr bwMode="auto">
        <a:xfrm>
          <a:off x="5600700" y="7288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135717</xdr:rowOff>
    </xdr:from>
    <xdr:ext cx="762000" cy="259045"/>
    <xdr:sp macro="" textlink="">
      <xdr:nvSpPr>
        <xdr:cNvPr id="130" name="人口1人当たり決算額の推移該当値テキスト445"/>
        <xdr:cNvSpPr txBox="1"/>
      </xdr:nvSpPr>
      <xdr:spPr>
        <a:xfrm>
          <a:off x="5740400" y="726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111473</xdr:rowOff>
    </xdr:from>
    <xdr:to>
      <xdr:col>4</xdr:col>
      <xdr:colOff>520700</xdr:colOff>
      <xdr:row>37</xdr:row>
      <xdr:rowOff>213073</xdr:rowOff>
    </xdr:to>
    <xdr:sp macro="" textlink="">
      <xdr:nvSpPr>
        <xdr:cNvPr id="131" name="円/楕円 130"/>
        <xdr:cNvSpPr/>
      </xdr:nvSpPr>
      <xdr:spPr bwMode="auto">
        <a:xfrm>
          <a:off x="4953000" y="723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197850</xdr:rowOff>
    </xdr:from>
    <xdr:ext cx="736600" cy="259045"/>
    <xdr:sp macro="" textlink="">
      <xdr:nvSpPr>
        <xdr:cNvPr id="132" name="テキスト ボックス 131"/>
        <xdr:cNvSpPr txBox="1"/>
      </xdr:nvSpPr>
      <xdr:spPr>
        <a:xfrm>
          <a:off x="4622800" y="7322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90670</xdr:rowOff>
    </xdr:from>
    <xdr:to>
      <xdr:col>3</xdr:col>
      <xdr:colOff>955675</xdr:colOff>
      <xdr:row>37</xdr:row>
      <xdr:rowOff>192270</xdr:rowOff>
    </xdr:to>
    <xdr:sp macro="" textlink="">
      <xdr:nvSpPr>
        <xdr:cNvPr id="133" name="円/楕円 132"/>
        <xdr:cNvSpPr/>
      </xdr:nvSpPr>
      <xdr:spPr bwMode="auto">
        <a:xfrm>
          <a:off x="4254500" y="721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177047</xdr:rowOff>
    </xdr:from>
    <xdr:ext cx="762000" cy="259045"/>
    <xdr:sp macro="" textlink="">
      <xdr:nvSpPr>
        <xdr:cNvPr id="134" name="テキスト ボックス 133"/>
        <xdr:cNvSpPr txBox="1"/>
      </xdr:nvSpPr>
      <xdr:spPr>
        <a:xfrm>
          <a:off x="3924300" y="730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94488</xdr:rowOff>
    </xdr:from>
    <xdr:to>
      <xdr:col>3</xdr:col>
      <xdr:colOff>257175</xdr:colOff>
      <xdr:row>37</xdr:row>
      <xdr:rowOff>196088</xdr:rowOff>
    </xdr:to>
    <xdr:sp macro="" textlink="">
      <xdr:nvSpPr>
        <xdr:cNvPr id="135" name="円/楕円 134"/>
        <xdr:cNvSpPr/>
      </xdr:nvSpPr>
      <xdr:spPr bwMode="auto">
        <a:xfrm>
          <a:off x="3556000" y="721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180865</xdr:rowOff>
    </xdr:from>
    <xdr:ext cx="762000" cy="259045"/>
    <xdr:sp macro="" textlink="">
      <xdr:nvSpPr>
        <xdr:cNvPr id="136" name="テキスト ボックス 135"/>
        <xdr:cNvSpPr txBox="1"/>
      </xdr:nvSpPr>
      <xdr:spPr>
        <a:xfrm>
          <a:off x="3225800" y="730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78349</xdr:rowOff>
    </xdr:from>
    <xdr:to>
      <xdr:col>2</xdr:col>
      <xdr:colOff>692150</xdr:colOff>
      <xdr:row>37</xdr:row>
      <xdr:rowOff>179949</xdr:rowOff>
    </xdr:to>
    <xdr:sp macro="" textlink="">
      <xdr:nvSpPr>
        <xdr:cNvPr id="137" name="円/楕円 136"/>
        <xdr:cNvSpPr/>
      </xdr:nvSpPr>
      <xdr:spPr bwMode="auto">
        <a:xfrm>
          <a:off x="2857500" y="720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164726</xdr:rowOff>
    </xdr:from>
    <xdr:ext cx="762000" cy="259045"/>
    <xdr:sp macro="" textlink="">
      <xdr:nvSpPr>
        <xdr:cNvPr id="138" name="テキスト ボックス 137"/>
        <xdr:cNvSpPr txBox="1"/>
      </xdr:nvSpPr>
      <xdr:spPr>
        <a:xfrm>
          <a:off x="2527300" y="728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年度においては、国の経済対策に伴い、約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億円の基金取崩を行った事から、一時的に実質収支比率は下がっているものの、</a:t>
          </a:r>
          <a:r>
            <a:rPr kumimoji="1" lang="ja-JP" altLang="en-US" sz="1100">
              <a:solidFill>
                <a:schemeClr val="dk1"/>
              </a:solidFill>
              <a:effectLst/>
              <a:latin typeface="+mn-lt"/>
              <a:ea typeface="+mn-ea"/>
              <a:cs typeface="+mn-cs"/>
            </a:rPr>
            <a:t>毎年、</a:t>
          </a:r>
          <a:r>
            <a:rPr kumimoji="1" lang="ja-JP" altLang="en-US" sz="1150">
              <a:latin typeface="ＭＳ ゴシック" pitchFamily="49" charset="-128"/>
              <a:ea typeface="ＭＳ ゴシック" pitchFamily="49" charset="-128"/>
            </a:rPr>
            <a:t>予算計上時点だけでなく、予算執行の時点においても、真に必要な物に対して適正な価格での取引を行っているかの見直しを常に行っていることから、各年度の余剰金ともいえる実質収支比率は比較的高い傾向にある。今後も常に見直しを行うことで、ムダを徹底的に排除する行政運営を行っていく。また、公債費の抑制を念頭においた財政運営に取り組んでいることから、一時的に基金の取り崩しを行ってはいるが、常に一定の残高を維持できるよう、引き続き基金残高、公債費残高の両面を見据えた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これまで、赤字となった会計はなく、赤字比率については常に黒字の値となっている。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各年度の状況を見てみると、常に一般会計の黒字額が大きくなっているが、これは執行段階においても常に手法と経費等についての見直しを行っている成果といえる。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今後も高齢化はますます進むことが懸念されており、特に介護保険事業や、国民健康保険事業において、現状と今後の見込を正確に把握し、適正な財政運営が行えるよう管理していく。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公営企業債も含めた市全体の公債費の抑制に努めており、その償還額についても年々減少してきたため、実質公債費比率の減少に繋がっている。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しかし、公債費残高の抑制と各年度の償還額は必ずしも比例する関係にはなく、今後も残高と各年度の償還額の両面から考えた市債管理を行っていく。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また、組合等債についても、市と別に考えるのではなく、全てを一体とした管理に取り組んでいく。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将来負担額については、市債減少の取組や、正職員数削減の取組を行っている結果、年々減少を維持している。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年度に国の経済対策への対応の為の取崩に伴い、一時的に充当可能基金が減少したものの、平成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年は再び増加させることができたため、比率についても改善された。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今後も、将来負担の抑制と、基金の確保に努めていく。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27654463</v>
      </c>
      <c r="BO4" s="379"/>
      <c r="BP4" s="379"/>
      <c r="BQ4" s="379"/>
      <c r="BR4" s="379"/>
      <c r="BS4" s="379"/>
      <c r="BT4" s="379"/>
      <c r="BU4" s="380"/>
      <c r="BV4" s="378">
        <v>27576347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6.2</v>
      </c>
      <c r="CU4" s="554"/>
      <c r="CV4" s="554"/>
      <c r="CW4" s="554"/>
      <c r="CX4" s="554"/>
      <c r="CY4" s="554"/>
      <c r="CZ4" s="554"/>
      <c r="DA4" s="555"/>
      <c r="DB4" s="553">
        <v>5.6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25895804</v>
      </c>
      <c r="BO5" s="384"/>
      <c r="BP5" s="384"/>
      <c r="BQ5" s="384"/>
      <c r="BR5" s="384"/>
      <c r="BS5" s="384"/>
      <c r="BT5" s="384"/>
      <c r="BU5" s="385"/>
      <c r="BV5" s="383">
        <v>25206636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91.3</v>
      </c>
      <c r="CU5" s="354"/>
      <c r="CV5" s="354"/>
      <c r="CW5" s="354"/>
      <c r="CX5" s="354"/>
      <c r="CY5" s="354"/>
      <c r="CZ5" s="354"/>
      <c r="DA5" s="355"/>
      <c r="DB5" s="353">
        <v>93.4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1758659</v>
      </c>
      <c r="BO6" s="384"/>
      <c r="BP6" s="384"/>
      <c r="BQ6" s="384"/>
      <c r="BR6" s="384"/>
      <c r="BS6" s="384"/>
      <c r="BT6" s="384"/>
      <c r="BU6" s="385"/>
      <c r="BV6" s="383">
        <v>2369711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100.6</v>
      </c>
      <c r="CU6" s="528"/>
      <c r="CV6" s="528"/>
      <c r="CW6" s="528"/>
      <c r="CX6" s="528"/>
      <c r="CY6" s="528"/>
      <c r="CZ6" s="528"/>
      <c r="DA6" s="529"/>
      <c r="DB6" s="527">
        <v>102.4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846904</v>
      </c>
      <c r="BO7" s="384"/>
      <c r="BP7" s="384"/>
      <c r="BQ7" s="384"/>
      <c r="BR7" s="384"/>
      <c r="BS7" s="384"/>
      <c r="BT7" s="384"/>
      <c r="BU7" s="385"/>
      <c r="BV7" s="383">
        <v>1564187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14676930</v>
      </c>
      <c r="CU7" s="384"/>
      <c r="CV7" s="384"/>
      <c r="CW7" s="384"/>
      <c r="CX7" s="384"/>
      <c r="CY7" s="384"/>
      <c r="CZ7" s="384"/>
      <c r="DA7" s="385"/>
      <c r="DB7" s="383">
        <v>14444305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911755</v>
      </c>
      <c r="BO8" s="384"/>
      <c r="BP8" s="384"/>
      <c r="BQ8" s="384"/>
      <c r="BR8" s="384"/>
      <c r="BS8" s="384"/>
      <c r="BT8" s="384"/>
      <c r="BU8" s="385"/>
      <c r="BV8" s="383">
        <v>805524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0.88</v>
      </c>
      <c r="CU8" s="491"/>
      <c r="CV8" s="491"/>
      <c r="CW8" s="491"/>
      <c r="CX8" s="491"/>
      <c r="CY8" s="491"/>
      <c r="CZ8" s="491"/>
      <c r="DA8" s="492"/>
      <c r="DB8" s="490">
        <v>0.88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81684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106231</v>
      </c>
      <c r="BO9" s="384"/>
      <c r="BP9" s="384"/>
      <c r="BQ9" s="384"/>
      <c r="BR9" s="384"/>
      <c r="BS9" s="384"/>
      <c r="BT9" s="384"/>
      <c r="BU9" s="385"/>
      <c r="BV9" s="383">
        <v>135966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77223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952543</v>
      </c>
      <c r="BO10" s="384"/>
      <c r="BP10" s="384"/>
      <c r="BQ10" s="384"/>
      <c r="BR10" s="384"/>
      <c r="BS10" s="384"/>
      <c r="BT10" s="384"/>
      <c r="BU10" s="385"/>
      <c r="BV10" s="383">
        <v>331232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83990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576458</v>
      </c>
      <c r="BO12" s="384"/>
      <c r="BP12" s="384"/>
      <c r="BQ12" s="384"/>
      <c r="BR12" s="384"/>
      <c r="BS12" s="384"/>
      <c r="BT12" s="384"/>
      <c r="BU12" s="385"/>
      <c r="BV12" s="383">
        <v>1849484</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82898</v>
      </c>
      <c r="S13" s="483"/>
      <c r="T13" s="483"/>
      <c r="U13" s="483"/>
      <c r="V13" s="484"/>
      <c r="W13" s="470" t="s">
        <v>123</v>
      </c>
      <c r="X13" s="396"/>
      <c r="Y13" s="396"/>
      <c r="Z13" s="396"/>
      <c r="AA13" s="396"/>
      <c r="AB13" s="397"/>
      <c r="AC13" s="359">
        <v>773</v>
      </c>
      <c r="AD13" s="360"/>
      <c r="AE13" s="360"/>
      <c r="AF13" s="360"/>
      <c r="AG13" s="361"/>
      <c r="AH13" s="359">
        <v>1020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482316</v>
      </c>
      <c r="BO13" s="384"/>
      <c r="BP13" s="384"/>
      <c r="BQ13" s="384"/>
      <c r="BR13" s="384"/>
      <c r="BS13" s="384"/>
      <c r="BT13" s="384"/>
      <c r="BU13" s="385"/>
      <c r="BV13" s="383">
        <v>-1382286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5.0999999999999996</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83460</v>
      </c>
      <c r="S14" s="483"/>
      <c r="T14" s="483"/>
      <c r="U14" s="483"/>
      <c r="V14" s="484"/>
      <c r="W14" s="485"/>
      <c r="X14" s="399"/>
      <c r="Y14" s="399"/>
      <c r="Z14" s="399"/>
      <c r="AA14" s="399"/>
      <c r="AB14" s="400"/>
      <c r="AC14" s="475">
        <v>2.1</v>
      </c>
      <c r="AD14" s="476"/>
      <c r="AE14" s="476"/>
      <c r="AF14" s="476"/>
      <c r="AG14" s="477"/>
      <c r="AH14" s="475">
        <v>2.7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v>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82366</v>
      </c>
      <c r="S15" s="483"/>
      <c r="T15" s="483"/>
      <c r="U15" s="483"/>
      <c r="V15" s="484"/>
      <c r="W15" s="470" t="s">
        <v>130</v>
      </c>
      <c r="X15" s="396"/>
      <c r="Y15" s="396"/>
      <c r="Z15" s="396"/>
      <c r="AA15" s="396"/>
      <c r="AB15" s="397"/>
      <c r="AC15" s="359">
        <v>9391</v>
      </c>
      <c r="AD15" s="360"/>
      <c r="AE15" s="360"/>
      <c r="AF15" s="360"/>
      <c r="AG15" s="361"/>
      <c r="AH15" s="359">
        <v>9780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9354732</v>
      </c>
      <c r="BO15" s="379"/>
      <c r="BP15" s="379"/>
      <c r="BQ15" s="379"/>
      <c r="BR15" s="379"/>
      <c r="BS15" s="379"/>
      <c r="BT15" s="379"/>
      <c r="BU15" s="380"/>
      <c r="BV15" s="378">
        <v>9187194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25.8</v>
      </c>
      <c r="AD16" s="476"/>
      <c r="AE16" s="476"/>
      <c r="AF16" s="476"/>
      <c r="AG16" s="477"/>
      <c r="AH16" s="475">
        <v>25.6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10562761</v>
      </c>
      <c r="BO16" s="384"/>
      <c r="BP16" s="384"/>
      <c r="BQ16" s="384"/>
      <c r="BR16" s="384"/>
      <c r="BS16" s="384"/>
      <c r="BT16" s="384"/>
      <c r="BU16" s="385"/>
      <c r="BV16" s="383">
        <v>10474954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26265</v>
      </c>
      <c r="AD17" s="360"/>
      <c r="AE17" s="360"/>
      <c r="AF17" s="360"/>
      <c r="AG17" s="361"/>
      <c r="AH17" s="359">
        <v>26194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12113793</v>
      </c>
      <c r="BO17" s="384"/>
      <c r="BP17" s="384"/>
      <c r="BQ17" s="384"/>
      <c r="BR17" s="384"/>
      <c r="BS17" s="384"/>
      <c r="BT17" s="384"/>
      <c r="BU17" s="385"/>
      <c r="BV17" s="383">
        <v>11880161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58.88</v>
      </c>
      <c r="M18" s="446"/>
      <c r="N18" s="446"/>
      <c r="O18" s="446"/>
      <c r="P18" s="446"/>
      <c r="Q18" s="446"/>
      <c r="R18" s="447"/>
      <c r="S18" s="447"/>
      <c r="T18" s="447"/>
      <c r="U18" s="447"/>
      <c r="V18" s="448"/>
      <c r="W18" s="462"/>
      <c r="X18" s="463"/>
      <c r="Y18" s="463"/>
      <c r="Z18" s="463"/>
      <c r="AA18" s="463"/>
      <c r="AB18" s="471"/>
      <c r="AC18" s="347">
        <v>72.099999999999994</v>
      </c>
      <c r="AD18" s="348"/>
      <c r="AE18" s="348"/>
      <c r="AF18" s="348"/>
      <c r="AG18" s="449"/>
      <c r="AH18" s="347">
        <v>68.5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13392891</v>
      </c>
      <c r="BO18" s="384"/>
      <c r="BP18" s="384"/>
      <c r="BQ18" s="384"/>
      <c r="BR18" s="384"/>
      <c r="BS18" s="384"/>
      <c r="BT18" s="384"/>
      <c r="BU18" s="385"/>
      <c r="BV18" s="383">
        <v>13561696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1387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18874948</v>
      </c>
      <c r="BO19" s="384"/>
      <c r="BP19" s="384"/>
      <c r="BQ19" s="384"/>
      <c r="BR19" s="384"/>
      <c r="BS19" s="384"/>
      <c r="BT19" s="384"/>
      <c r="BU19" s="385"/>
      <c r="BV19" s="383">
        <v>19095280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31569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21921427</v>
      </c>
      <c r="BO23" s="384"/>
      <c r="BP23" s="384"/>
      <c r="BQ23" s="384"/>
      <c r="BR23" s="384"/>
      <c r="BS23" s="384"/>
      <c r="BT23" s="384"/>
      <c r="BU23" s="385"/>
      <c r="BV23" s="383">
        <v>22084484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8800</v>
      </c>
      <c r="R24" s="360"/>
      <c r="S24" s="360"/>
      <c r="T24" s="360"/>
      <c r="U24" s="360"/>
      <c r="V24" s="361"/>
      <c r="W24" s="425"/>
      <c r="X24" s="416"/>
      <c r="Y24" s="417"/>
      <c r="Z24" s="356" t="s">
        <v>153</v>
      </c>
      <c r="AA24" s="357"/>
      <c r="AB24" s="357"/>
      <c r="AC24" s="357"/>
      <c r="AD24" s="357"/>
      <c r="AE24" s="357"/>
      <c r="AF24" s="357"/>
      <c r="AG24" s="358"/>
      <c r="AH24" s="359">
        <v>320</v>
      </c>
      <c r="AI24" s="360"/>
      <c r="AJ24" s="360"/>
      <c r="AK24" s="360"/>
      <c r="AL24" s="361"/>
      <c r="AM24" s="359">
        <v>1071360</v>
      </c>
      <c r="AN24" s="360"/>
      <c r="AO24" s="360"/>
      <c r="AP24" s="360"/>
      <c r="AQ24" s="360"/>
      <c r="AR24" s="361"/>
      <c r="AS24" s="359">
        <v>3348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6253513</v>
      </c>
      <c r="BO24" s="384"/>
      <c r="BP24" s="384"/>
      <c r="BQ24" s="384"/>
      <c r="BR24" s="384"/>
      <c r="BS24" s="384"/>
      <c r="BT24" s="384"/>
      <c r="BU24" s="385"/>
      <c r="BV24" s="383">
        <v>7112560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6800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3823779</v>
      </c>
      <c r="BO25" s="379"/>
      <c r="BP25" s="379"/>
      <c r="BQ25" s="379"/>
      <c r="BR25" s="379"/>
      <c r="BS25" s="379"/>
      <c r="BT25" s="379"/>
      <c r="BU25" s="380"/>
      <c r="BV25" s="378">
        <v>2840819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6400</v>
      </c>
      <c r="R26" s="360"/>
      <c r="S26" s="360"/>
      <c r="T26" s="360"/>
      <c r="U26" s="360"/>
      <c r="V26" s="361"/>
      <c r="W26" s="425"/>
      <c r="X26" s="416"/>
      <c r="Y26" s="417"/>
      <c r="Z26" s="356" t="s">
        <v>159</v>
      </c>
      <c r="AA26" s="436"/>
      <c r="AB26" s="436"/>
      <c r="AC26" s="436"/>
      <c r="AD26" s="436"/>
      <c r="AE26" s="436"/>
      <c r="AF26" s="436"/>
      <c r="AG26" s="437"/>
      <c r="AH26" s="359">
        <v>8</v>
      </c>
      <c r="AI26" s="360"/>
      <c r="AJ26" s="360"/>
      <c r="AK26" s="360"/>
      <c r="AL26" s="361"/>
      <c r="AM26" s="359">
        <v>21776</v>
      </c>
      <c r="AN26" s="360"/>
      <c r="AO26" s="360"/>
      <c r="AP26" s="360"/>
      <c r="AQ26" s="360"/>
      <c r="AR26" s="361"/>
      <c r="AS26" s="359">
        <v>2722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4365</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16625</v>
      </c>
      <c r="AN27" s="360"/>
      <c r="AO27" s="360"/>
      <c r="AP27" s="360"/>
      <c r="AQ27" s="360"/>
      <c r="AR27" s="361"/>
      <c r="AS27" s="359">
        <v>3325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1241736</v>
      </c>
      <c r="BO27" s="387"/>
      <c r="BP27" s="387"/>
      <c r="BQ27" s="387"/>
      <c r="BR27" s="387"/>
      <c r="BS27" s="387"/>
      <c r="BT27" s="387"/>
      <c r="BU27" s="388"/>
      <c r="BV27" s="386">
        <v>1294589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3977</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1472122</v>
      </c>
      <c r="BO28" s="379"/>
      <c r="BP28" s="379"/>
      <c r="BQ28" s="379"/>
      <c r="BR28" s="379"/>
      <c r="BS28" s="379"/>
      <c r="BT28" s="379"/>
      <c r="BU28" s="380"/>
      <c r="BV28" s="378">
        <v>1096037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20</v>
      </c>
      <c r="M29" s="360"/>
      <c r="N29" s="360"/>
      <c r="O29" s="360"/>
      <c r="P29" s="361"/>
      <c r="Q29" s="359">
        <v>3783</v>
      </c>
      <c r="R29" s="360"/>
      <c r="S29" s="360"/>
      <c r="T29" s="360"/>
      <c r="U29" s="360"/>
      <c r="V29" s="361"/>
      <c r="W29" s="425"/>
      <c r="X29" s="416"/>
      <c r="Y29" s="417"/>
      <c r="Z29" s="356" t="s">
        <v>169</v>
      </c>
      <c r="AA29" s="357"/>
      <c r="AB29" s="357"/>
      <c r="AC29" s="357"/>
      <c r="AD29" s="357"/>
      <c r="AE29" s="357"/>
      <c r="AF29" s="357"/>
      <c r="AG29" s="358"/>
      <c r="AH29" s="359">
        <v>325</v>
      </c>
      <c r="AI29" s="360"/>
      <c r="AJ29" s="360"/>
      <c r="AK29" s="360"/>
      <c r="AL29" s="361"/>
      <c r="AM29" s="359">
        <v>1087985</v>
      </c>
      <c r="AN29" s="360"/>
      <c r="AO29" s="360"/>
      <c r="AP29" s="360"/>
      <c r="AQ29" s="360"/>
      <c r="AR29" s="361"/>
      <c r="AS29" s="359">
        <v>3348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1073525</v>
      </c>
      <c r="BO29" s="384"/>
      <c r="BP29" s="384"/>
      <c r="BQ29" s="384"/>
      <c r="BR29" s="384"/>
      <c r="BS29" s="384"/>
      <c r="BT29" s="384"/>
      <c r="BU29" s="385"/>
      <c r="BV29" s="383">
        <v>1071525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94.8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2071572</v>
      </c>
      <c r="BO30" s="387"/>
      <c r="BP30" s="387"/>
      <c r="BQ30" s="387"/>
      <c r="BR30" s="387"/>
      <c r="BS30" s="387"/>
      <c r="BT30" s="387"/>
      <c r="BU30" s="388"/>
      <c r="BV30" s="386">
        <v>2443137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牛久都市開発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小規模水道事業特別会計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青果市場事業特別会計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うしくグリーンファーム</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IF('各会計、関係団体の財政状況及び健全化判断比率'!B33="","",'各会計、関係団体の財政状況及び健全化判断比率'!B33)</f>
        <v>工業用地造成事業特別会計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茨城租税債権管理機構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茨城県南水道企業団</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龍ケ崎地方塵芥処理組合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龍ケ崎地方衛生組合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稲敷地方広域市町村圏事務組合（一般会計）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稲敷地方広域市町村圏事務組合（養護老人ホーム松風園特別会計）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50" zoomScaleNormal="50" zoomScaleSheetLayoutView="100" workbookViewId="0">
      <selection activeCell="I43" activeCellId="1" sqref="I41 I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22300</v>
      </c>
      <c r="J41" s="83">
        <v>21766</v>
      </c>
      <c r="K41" s="83">
        <v>21966</v>
      </c>
      <c r="L41" s="83">
        <v>22084</v>
      </c>
      <c r="M41" s="84">
        <v>21921</v>
      </c>
    </row>
    <row r="42" spans="2:13" ht="27.75" customHeight="1">
      <c r="B42" s="1169"/>
      <c r="C42" s="1170"/>
      <c r="D42" s="85"/>
      <c r="E42" s="1173" t="s">
        <v>26</v>
      </c>
      <c r="F42" s="1173"/>
      <c r="G42" s="1173"/>
      <c r="H42" s="1174"/>
      <c r="I42" s="86" t="s">
        <v>473</v>
      </c>
      <c r="J42" s="87" t="s">
        <v>473</v>
      </c>
      <c r="K42" s="87" t="s">
        <v>473</v>
      </c>
      <c r="L42" s="87" t="s">
        <v>473</v>
      </c>
      <c r="M42" s="88" t="s">
        <v>473</v>
      </c>
    </row>
    <row r="43" spans="2:13" ht="27.75" customHeight="1">
      <c r="B43" s="1169"/>
      <c r="C43" s="1170"/>
      <c r="D43" s="85"/>
      <c r="E43" s="1173" t="s">
        <v>27</v>
      </c>
      <c r="F43" s="1173"/>
      <c r="G43" s="1173"/>
      <c r="H43" s="1174"/>
      <c r="I43" s="86">
        <v>5956</v>
      </c>
      <c r="J43" s="87">
        <v>5469</v>
      </c>
      <c r="K43" s="87">
        <v>5110</v>
      </c>
      <c r="L43" s="87">
        <v>4813</v>
      </c>
      <c r="M43" s="88">
        <v>5247</v>
      </c>
    </row>
    <row r="44" spans="2:13" ht="27.75" customHeight="1">
      <c r="B44" s="1169"/>
      <c r="C44" s="1170"/>
      <c r="D44" s="85"/>
      <c r="E44" s="1173" t="s">
        <v>28</v>
      </c>
      <c r="F44" s="1173"/>
      <c r="G44" s="1173"/>
      <c r="H44" s="1174"/>
      <c r="I44" s="86">
        <v>1195</v>
      </c>
      <c r="J44" s="87">
        <v>1034</v>
      </c>
      <c r="K44" s="87">
        <v>869</v>
      </c>
      <c r="L44" s="87">
        <v>691</v>
      </c>
      <c r="M44" s="88">
        <v>549</v>
      </c>
    </row>
    <row r="45" spans="2:13" ht="27.75" customHeight="1">
      <c r="B45" s="1169"/>
      <c r="C45" s="1170"/>
      <c r="D45" s="85"/>
      <c r="E45" s="1173" t="s">
        <v>29</v>
      </c>
      <c r="F45" s="1173"/>
      <c r="G45" s="1173"/>
      <c r="H45" s="1174"/>
      <c r="I45" s="86">
        <v>2705</v>
      </c>
      <c r="J45" s="87">
        <v>2670</v>
      </c>
      <c r="K45" s="87">
        <v>2365</v>
      </c>
      <c r="L45" s="87">
        <v>2141</v>
      </c>
      <c r="M45" s="88">
        <v>1661</v>
      </c>
    </row>
    <row r="46" spans="2:13" ht="27.75" customHeight="1">
      <c r="B46" s="1169"/>
      <c r="C46" s="1170"/>
      <c r="D46" s="85"/>
      <c r="E46" s="1173" t="s">
        <v>30</v>
      </c>
      <c r="F46" s="1173"/>
      <c r="G46" s="1173"/>
      <c r="H46" s="1174"/>
      <c r="I46" s="86">
        <v>13</v>
      </c>
      <c r="J46" s="87">
        <v>12</v>
      </c>
      <c r="K46" s="87">
        <v>24</v>
      </c>
      <c r="L46" s="87">
        <v>19</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6576</v>
      </c>
      <c r="J49" s="87">
        <v>6651</v>
      </c>
      <c r="K49" s="87">
        <v>6488</v>
      </c>
      <c r="L49" s="87">
        <v>5498</v>
      </c>
      <c r="M49" s="88">
        <v>5846</v>
      </c>
    </row>
    <row r="50" spans="2:13" ht="27.75" customHeight="1">
      <c r="B50" s="1169"/>
      <c r="C50" s="1170"/>
      <c r="D50" s="85"/>
      <c r="E50" s="1173" t="s">
        <v>35</v>
      </c>
      <c r="F50" s="1173"/>
      <c r="G50" s="1173"/>
      <c r="H50" s="1174"/>
      <c r="I50" s="86">
        <v>5454</v>
      </c>
      <c r="J50" s="87">
        <v>5567</v>
      </c>
      <c r="K50" s="87">
        <v>5016</v>
      </c>
      <c r="L50" s="87">
        <v>4773</v>
      </c>
      <c r="M50" s="88">
        <v>5007</v>
      </c>
    </row>
    <row r="51" spans="2:13" ht="27.75" customHeight="1">
      <c r="B51" s="1171"/>
      <c r="C51" s="1172"/>
      <c r="D51" s="85"/>
      <c r="E51" s="1173" t="s">
        <v>36</v>
      </c>
      <c r="F51" s="1173"/>
      <c r="G51" s="1173"/>
      <c r="H51" s="1174"/>
      <c r="I51" s="86">
        <v>18264</v>
      </c>
      <c r="J51" s="87">
        <v>18757</v>
      </c>
      <c r="K51" s="87">
        <v>19151</v>
      </c>
      <c r="L51" s="87">
        <v>19389</v>
      </c>
      <c r="M51" s="88">
        <v>19266</v>
      </c>
    </row>
    <row r="52" spans="2:13" ht="27.75" customHeight="1" thickBot="1">
      <c r="B52" s="1175" t="s">
        <v>37</v>
      </c>
      <c r="C52" s="1176"/>
      <c r="D52" s="90"/>
      <c r="E52" s="1177" t="s">
        <v>38</v>
      </c>
      <c r="F52" s="1177"/>
      <c r="G52" s="1177"/>
      <c r="H52" s="1178"/>
      <c r="I52" s="91">
        <v>1875</v>
      </c>
      <c r="J52" s="92">
        <v>-25</v>
      </c>
      <c r="K52" s="92">
        <v>-323</v>
      </c>
      <c r="L52" s="92">
        <v>89</v>
      </c>
      <c r="M52" s="93">
        <v>-740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52607</v>
      </c>
      <c r="E3" s="116"/>
      <c r="F3" s="117">
        <v>58009</v>
      </c>
      <c r="G3" s="118"/>
      <c r="H3" s="119"/>
    </row>
    <row r="4" spans="1:8">
      <c r="A4" s="120"/>
      <c r="B4" s="121"/>
      <c r="C4" s="122"/>
      <c r="D4" s="123">
        <v>16288</v>
      </c>
      <c r="E4" s="124"/>
      <c r="F4" s="125">
        <v>32190</v>
      </c>
      <c r="G4" s="126"/>
      <c r="H4" s="127"/>
    </row>
    <row r="5" spans="1:8">
      <c r="A5" s="108" t="s">
        <v>507</v>
      </c>
      <c r="B5" s="113"/>
      <c r="C5" s="114"/>
      <c r="D5" s="115">
        <v>26380</v>
      </c>
      <c r="E5" s="116"/>
      <c r="F5" s="117">
        <v>61882</v>
      </c>
      <c r="G5" s="118"/>
      <c r="H5" s="119"/>
    </row>
    <row r="6" spans="1:8">
      <c r="A6" s="120"/>
      <c r="B6" s="121"/>
      <c r="C6" s="122"/>
      <c r="D6" s="123">
        <v>8008</v>
      </c>
      <c r="E6" s="124"/>
      <c r="F6" s="125">
        <v>32175</v>
      </c>
      <c r="G6" s="126"/>
      <c r="H6" s="127"/>
    </row>
    <row r="7" spans="1:8">
      <c r="A7" s="108" t="s">
        <v>508</v>
      </c>
      <c r="B7" s="113"/>
      <c r="C7" s="114"/>
      <c r="D7" s="115">
        <v>35330</v>
      </c>
      <c r="E7" s="116"/>
      <c r="F7" s="117">
        <v>47569</v>
      </c>
      <c r="G7" s="118"/>
      <c r="H7" s="119"/>
    </row>
    <row r="8" spans="1:8">
      <c r="A8" s="120"/>
      <c r="B8" s="121"/>
      <c r="C8" s="122"/>
      <c r="D8" s="123">
        <v>9886</v>
      </c>
      <c r="E8" s="124"/>
      <c r="F8" s="125">
        <v>26255</v>
      </c>
      <c r="G8" s="126"/>
      <c r="H8" s="127"/>
    </row>
    <row r="9" spans="1:8">
      <c r="A9" s="108" t="s">
        <v>509</v>
      </c>
      <c r="B9" s="113"/>
      <c r="C9" s="114"/>
      <c r="D9" s="115">
        <v>43609</v>
      </c>
      <c r="E9" s="116"/>
      <c r="F9" s="117">
        <v>50880</v>
      </c>
      <c r="G9" s="118"/>
      <c r="H9" s="119"/>
    </row>
    <row r="10" spans="1:8">
      <c r="A10" s="120"/>
      <c r="B10" s="121"/>
      <c r="C10" s="122"/>
      <c r="D10" s="123">
        <v>11519</v>
      </c>
      <c r="E10" s="124"/>
      <c r="F10" s="125">
        <v>26879</v>
      </c>
      <c r="G10" s="126"/>
      <c r="H10" s="127"/>
    </row>
    <row r="11" spans="1:8">
      <c r="A11" s="108" t="s">
        <v>510</v>
      </c>
      <c r="B11" s="113"/>
      <c r="C11" s="114"/>
      <c r="D11" s="115">
        <v>52329</v>
      </c>
      <c r="E11" s="116"/>
      <c r="F11" s="117">
        <v>63956</v>
      </c>
      <c r="G11" s="118"/>
      <c r="H11" s="119"/>
    </row>
    <row r="12" spans="1:8">
      <c r="A12" s="120"/>
      <c r="B12" s="121"/>
      <c r="C12" s="128"/>
      <c r="D12" s="123">
        <v>14106</v>
      </c>
      <c r="E12" s="124"/>
      <c r="F12" s="125">
        <v>29239</v>
      </c>
      <c r="G12" s="126"/>
      <c r="H12" s="127"/>
    </row>
    <row r="13" spans="1:8">
      <c r="A13" s="108"/>
      <c r="B13" s="113"/>
      <c r="C13" s="129"/>
      <c r="D13" s="130">
        <v>42051</v>
      </c>
      <c r="E13" s="131"/>
      <c r="F13" s="132">
        <v>56459</v>
      </c>
      <c r="G13" s="133"/>
      <c r="H13" s="119"/>
    </row>
    <row r="14" spans="1:8">
      <c r="A14" s="120"/>
      <c r="B14" s="121"/>
      <c r="C14" s="122"/>
      <c r="D14" s="123">
        <v>11961</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4.4800000000000004</v>
      </c>
      <c r="C19" s="134">
        <f>ROUND(VALUE(SUBSTITUTE(実質収支比率等に係る経年分析!G$48,"▲","-")),2)</f>
        <v>3.73</v>
      </c>
      <c r="D19" s="134">
        <f>ROUND(VALUE(SUBSTITUTE(実質収支比率等に係る経年分析!H$48,"▲","-")),2)</f>
        <v>4.67</v>
      </c>
      <c r="E19" s="134">
        <f>ROUND(VALUE(SUBSTITUTE(実質収支比率等に係る経年分析!I$48,"▲","-")),2)</f>
        <v>5.58</v>
      </c>
      <c r="F19" s="134">
        <f>ROUND(VALUE(SUBSTITUTE(実質収支比率等に係る経年分析!J$48,"▲","-")),2)</f>
        <v>6.21</v>
      </c>
    </row>
    <row r="20" spans="1:11">
      <c r="A20" s="134" t="s">
        <v>43</v>
      </c>
      <c r="B20" s="134">
        <f>ROUND(VALUE(SUBSTITUTE(実質収支比率等に係る経年分析!F$47,"▲","-")),2)</f>
        <v>16.12</v>
      </c>
      <c r="C20" s="134">
        <f>ROUND(VALUE(SUBSTITUTE(実質収支比率等に係る経年分析!G$47,"▲","-")),2)</f>
        <v>17.62</v>
      </c>
      <c r="D20" s="134">
        <f>ROUND(VALUE(SUBSTITUTE(実質収支比率等に係る経年分析!H$47,"▲","-")),2)</f>
        <v>18.25</v>
      </c>
      <c r="E20" s="134">
        <f>ROUND(VALUE(SUBSTITUTE(実質収支比率等に係る経年分析!I$47,"▲","-")),2)</f>
        <v>7.59</v>
      </c>
      <c r="F20" s="134">
        <f>ROUND(VALUE(SUBSTITUTE(実質収支比率等に係る経年分析!J$47,"▲","-")),2)</f>
        <v>10.029999999999999</v>
      </c>
    </row>
    <row r="21" spans="1:11">
      <c r="A21" s="134" t="s">
        <v>44</v>
      </c>
      <c r="B21" s="134">
        <f>IF(ISNUMBER(VALUE(SUBSTITUTE(実質収支比率等に係る経年分析!F$49,"▲","-"))),ROUND(VALUE(SUBSTITUTE(実質収支比率等に係る経年分析!F$49,"▲","-")),2),NA())</f>
        <v>2.91</v>
      </c>
      <c r="C21" s="134">
        <f>IF(ISNUMBER(VALUE(SUBSTITUTE(実質収支比率等に係る経年分析!G$49,"▲","-"))),ROUND(VALUE(SUBSTITUTE(実質収支比率等に係る経年分析!G$49,"▲","-")),2),NA())</f>
        <v>1.4</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-9.57</v>
      </c>
      <c r="F21" s="134">
        <f>IF(ISNUMBER(VALUE(SUBSTITUTE(実質収支比率等に係る経年分析!J$49,"▲","-"))),ROUND(VALUE(SUBSTITUTE(実質収支比率等に係る経年分析!J$49,"▲","-")),2),NA())</f>
        <v>3.29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小規模水道事業特別会計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青果市場事業特別会計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工業用地造成事業特別会計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0.44</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0.28000000000000003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4.6100000000000003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2236</v>
      </c>
      <c r="E42" s="136"/>
      <c r="F42" s="136"/>
      <c r="G42" s="136">
        <f>'実質公債費比率（分子）の構造'!L$52</f>
        <v>2356</v>
      </c>
      <c r="H42" s="136"/>
      <c r="I42" s="136"/>
      <c r="J42" s="136">
        <f>'実質公債費比率（分子）の構造'!M$52</f>
        <v>2351</v>
      </c>
      <c r="K42" s="136"/>
      <c r="L42" s="136"/>
      <c r="M42" s="136">
        <f>'実質公債費比率（分子）の構造'!N$52</f>
        <v>2383</v>
      </c>
      <c r="N42" s="136"/>
      <c r="O42" s="136"/>
      <c r="P42" s="136">
        <f>'実質公債費比率（分子）の構造'!O$52</f>
        <v>2309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176</v>
      </c>
      <c r="C45" s="136"/>
      <c r="D45" s="136"/>
      <c r="E45" s="136">
        <f>'実質公債費比率（分子）の構造'!L$49</f>
        <v>174</v>
      </c>
      <c r="F45" s="136"/>
      <c r="G45" s="136"/>
      <c r="H45" s="136">
        <f>'実質公債費比率（分子）の構造'!M$49</f>
        <v>163</v>
      </c>
      <c r="I45" s="136"/>
      <c r="J45" s="136"/>
      <c r="K45" s="136">
        <f>'実質公債費比率（分子）の構造'!N$49</f>
        <v>154</v>
      </c>
      <c r="L45" s="136"/>
      <c r="M45" s="136"/>
      <c r="N45" s="136">
        <f>'実質公債費比率（分子）の構造'!O$49</f>
        <v>147</v>
      </c>
      <c r="O45" s="136"/>
      <c r="P45" s="136"/>
    </row>
    <row r="46" spans="1:16">
      <c r="A46" s="136" t="s">
        <v>55</v>
      </c>
      <c r="B46" s="136">
        <f>'実質公債費比率（分子）の構造'!K$48</f>
        <v>509</v>
      </c>
      <c r="C46" s="136"/>
      <c r="D46" s="136"/>
      <c r="E46" s="136">
        <f>'実質公債費比率（分子）の構造'!L$48</f>
        <v>475</v>
      </c>
      <c r="F46" s="136"/>
      <c r="G46" s="136"/>
      <c r="H46" s="136">
        <f>'実質公債費比率（分子）の構造'!M$48</f>
        <v>437</v>
      </c>
      <c r="I46" s="136"/>
      <c r="J46" s="136"/>
      <c r="K46" s="136">
        <f>'実質公債費比率（分子）の構造'!N$48</f>
        <v>469</v>
      </c>
      <c r="L46" s="136"/>
      <c r="M46" s="136"/>
      <c r="N46" s="136">
        <f>'実質公債費比率（分子）の構造'!O$48</f>
        <v>504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2347</v>
      </c>
      <c r="C49" s="136"/>
      <c r="D49" s="136"/>
      <c r="E49" s="136">
        <f>'実質公債費比率（分子）の構造'!L$45</f>
        <v>2455</v>
      </c>
      <c r="F49" s="136"/>
      <c r="G49" s="136"/>
      <c r="H49" s="136">
        <f>'実質公債費比率（分子）の構造'!M$45</f>
        <v>2517</v>
      </c>
      <c r="I49" s="136"/>
      <c r="J49" s="136"/>
      <c r="K49" s="136">
        <f>'実質公債費比率（分子）の構造'!N$45</f>
        <v>2466</v>
      </c>
      <c r="L49" s="136"/>
      <c r="M49" s="136"/>
      <c r="N49" s="136">
        <f>'実質公債費比率（分子）の構造'!O$45</f>
        <v>2177</v>
      </c>
      <c r="O49" s="136"/>
      <c r="P49" s="136"/>
    </row>
    <row r="50" spans="1:16">
      <c r="A50" s="136" t="s">
        <v>59</v>
      </c>
      <c r="B50" s="136" t="e">
        <f>NA()</f>
        <v>#N/A</v>
      </c>
      <c r="C50" s="136">
        <f>IF(ISNUMBER('実質公債費比率（分子）の構造'!K$53),'実質公債費比率（分子）の構造'!K$53,NA())</f>
        <v>796</v>
      </c>
      <c r="D50" s="136" t="e">
        <f>NA()</f>
        <v>#N/A</v>
      </c>
      <c r="E50" s="136" t="e">
        <f>NA()</f>
        <v>#N/A</v>
      </c>
      <c r="F50" s="136">
        <f>IF(ISNUMBER('実質公債費比率（分子）の構造'!L$53),'実質公債費比率（分子）の構造'!L$53,NA())</f>
        <v>748</v>
      </c>
      <c r="G50" s="136" t="e">
        <f>NA()</f>
        <v>#N/A</v>
      </c>
      <c r="H50" s="136" t="e">
        <f>NA()</f>
        <v>#N/A</v>
      </c>
      <c r="I50" s="136">
        <f>IF(ISNUMBER('実質公債費比率（分子）の構造'!M$53),'実質公債費比率（分子）の構造'!M$53,NA())</f>
        <v>766</v>
      </c>
      <c r="J50" s="136" t="e">
        <f>NA()</f>
        <v>#N/A</v>
      </c>
      <c r="K50" s="136" t="e">
        <f>NA()</f>
        <v>#N/A</v>
      </c>
      <c r="L50" s="136">
        <f>IF(ISNUMBER('実質公債費比率（分子）の構造'!N$53),'実質公債費比率（分子）の構造'!N$53,NA())</f>
        <v>706</v>
      </c>
      <c r="M50" s="136" t="e">
        <f>NA()</f>
        <v>#N/A</v>
      </c>
      <c r="N50" s="136" t="e">
        <f>NA()</f>
        <v>#N/A</v>
      </c>
      <c r="O50" s="136">
        <f>IF(ISNUMBER('実質公債費比率（分子）の構造'!O$53),'実質公債費比率（分子）の構造'!O$53,NA())</f>
        <v>519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18264</v>
      </c>
      <c r="E56" s="135"/>
      <c r="F56" s="135"/>
      <c r="G56" s="135">
        <f>'将来負担比率（分子）の構造'!J$51</f>
        <v>18757</v>
      </c>
      <c r="H56" s="135"/>
      <c r="I56" s="135"/>
      <c r="J56" s="135">
        <f>'将来負担比率（分子）の構造'!K$51</f>
        <v>19151</v>
      </c>
      <c r="K56" s="135"/>
      <c r="L56" s="135"/>
      <c r="M56" s="135">
        <f>'将来負担比率（分子）の構造'!L$51</f>
        <v>19389</v>
      </c>
      <c r="N56" s="135"/>
      <c r="O56" s="135"/>
      <c r="P56" s="135">
        <f>'将来負担比率（分子）の構造'!M$51</f>
        <v>19266</v>
      </c>
    </row>
    <row r="57" spans="1:16">
      <c r="A57" s="135" t="s">
        <v>35</v>
      </c>
      <c r="B57" s="135"/>
      <c r="C57" s="135"/>
      <c r="D57" s="135">
        <f>'将来負担比率（分子）の構造'!I$50</f>
        <v>5454</v>
      </c>
      <c r="E57" s="135"/>
      <c r="F57" s="135"/>
      <c r="G57" s="135">
        <f>'将来負担比率（分子）の構造'!J$50</f>
        <v>5567</v>
      </c>
      <c r="H57" s="135"/>
      <c r="I57" s="135"/>
      <c r="J57" s="135">
        <f>'将来負担比率（分子）の構造'!K$50</f>
        <v>5016</v>
      </c>
      <c r="K57" s="135"/>
      <c r="L57" s="135"/>
      <c r="M57" s="135">
        <f>'将来負担比率（分子）の構造'!L$50</f>
        <v>4773</v>
      </c>
      <c r="N57" s="135"/>
      <c r="O57" s="135"/>
      <c r="P57" s="135">
        <f>'将来負担比率（分子）の構造'!M$50</f>
        <v>5007</v>
      </c>
    </row>
    <row r="58" spans="1:16">
      <c r="A58" s="135" t="s">
        <v>34</v>
      </c>
      <c r="B58" s="135"/>
      <c r="C58" s="135"/>
      <c r="D58" s="135">
        <f>'将来負担比率（分子）の構造'!I$49</f>
        <v>6576</v>
      </c>
      <c r="E58" s="135"/>
      <c r="F58" s="135"/>
      <c r="G58" s="135">
        <f>'将来負担比率（分子）の構造'!J$49</f>
        <v>6651</v>
      </c>
      <c r="H58" s="135"/>
      <c r="I58" s="135"/>
      <c r="J58" s="135">
        <f>'将来負担比率（分子）の構造'!K$49</f>
        <v>6488</v>
      </c>
      <c r="K58" s="135"/>
      <c r="L58" s="135"/>
      <c r="M58" s="135">
        <f>'将来負担比率（分子）の構造'!L$49</f>
        <v>5498</v>
      </c>
      <c r="N58" s="135"/>
      <c r="O58" s="135"/>
      <c r="P58" s="135">
        <f>'将来負担比率（分子）の構造'!M$49</f>
        <v>5846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v>
      </c>
      <c r="C61" s="135"/>
      <c r="D61" s="135"/>
      <c r="E61" s="135">
        <f>'将来負担比率（分子）の構造'!J$46</f>
        <v>12</v>
      </c>
      <c r="F61" s="135"/>
      <c r="G61" s="135"/>
      <c r="H61" s="135">
        <f>'将来負担比率（分子）の構造'!K$46</f>
        <v>24</v>
      </c>
      <c r="I61" s="135"/>
      <c r="J61" s="135"/>
      <c r="K61" s="135">
        <f>'将来負担比率（分子）の構造'!L$46</f>
        <v>19</v>
      </c>
      <c r="L61" s="135"/>
      <c r="M61" s="135"/>
      <c r="N61" s="135" t="str">
        <f>'将来負担比率（分子）の構造'!M$46</f>
        <v>-</v>
      </c>
      <c r="O61" s="135"/>
      <c r="P61" s="135"/>
    </row>
    <row r="62" spans="1:16">
      <c r="A62" s="135" t="s">
        <v>29</v>
      </c>
      <c r="B62" s="135">
        <f>'将来負担比率（分子）の構造'!I$45</f>
        <v>2705</v>
      </c>
      <c r="C62" s="135"/>
      <c r="D62" s="135"/>
      <c r="E62" s="135">
        <f>'将来負担比率（分子）の構造'!J$45</f>
        <v>2670</v>
      </c>
      <c r="F62" s="135"/>
      <c r="G62" s="135"/>
      <c r="H62" s="135">
        <f>'将来負担比率（分子）の構造'!K$45</f>
        <v>2365</v>
      </c>
      <c r="I62" s="135"/>
      <c r="J62" s="135"/>
      <c r="K62" s="135">
        <f>'将来負担比率（分子）の構造'!L$45</f>
        <v>2141</v>
      </c>
      <c r="L62" s="135"/>
      <c r="M62" s="135"/>
      <c r="N62" s="135">
        <f>'将来負担比率（分子）の構造'!M$45</f>
        <v>1661</v>
      </c>
      <c r="O62" s="135"/>
      <c r="P62" s="135"/>
    </row>
    <row r="63" spans="1:16">
      <c r="A63" s="135" t="s">
        <v>28</v>
      </c>
      <c r="B63" s="135">
        <f>'将来負担比率（分子）の構造'!I$44</f>
        <v>1195</v>
      </c>
      <c r="C63" s="135"/>
      <c r="D63" s="135"/>
      <c r="E63" s="135">
        <f>'将来負担比率（分子）の構造'!J$44</f>
        <v>1034</v>
      </c>
      <c r="F63" s="135"/>
      <c r="G63" s="135"/>
      <c r="H63" s="135">
        <f>'将来負担比率（分子）の構造'!K$44</f>
        <v>869</v>
      </c>
      <c r="I63" s="135"/>
      <c r="J63" s="135"/>
      <c r="K63" s="135">
        <f>'将来負担比率（分子）の構造'!L$44</f>
        <v>691</v>
      </c>
      <c r="L63" s="135"/>
      <c r="M63" s="135"/>
      <c r="N63" s="135">
        <f>'将来負担比率（分子）の構造'!M$44</f>
        <v>549</v>
      </c>
      <c r="O63" s="135"/>
      <c r="P63" s="135"/>
    </row>
    <row r="64" spans="1:16">
      <c r="A64" s="135" t="s">
        <v>27</v>
      </c>
      <c r="B64" s="135">
        <f>'将来負担比率（分子）の構造'!I$43</f>
        <v>5956</v>
      </c>
      <c r="C64" s="135"/>
      <c r="D64" s="135"/>
      <c r="E64" s="135">
        <f>'将来負担比率（分子）の構造'!J$43</f>
        <v>5469</v>
      </c>
      <c r="F64" s="135"/>
      <c r="G64" s="135"/>
      <c r="H64" s="135">
        <f>'将来負担比率（分子）の構造'!K$43</f>
        <v>5110</v>
      </c>
      <c r="I64" s="135"/>
      <c r="J64" s="135"/>
      <c r="K64" s="135">
        <f>'将来負担比率（分子）の構造'!L$43</f>
        <v>4813</v>
      </c>
      <c r="L64" s="135"/>
      <c r="M64" s="135"/>
      <c r="N64" s="135">
        <f>'将来負担比率（分子）の構造'!M$43</f>
        <v>5247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22300</v>
      </c>
      <c r="C66" s="135"/>
      <c r="D66" s="135"/>
      <c r="E66" s="135">
        <f>'将来負担比率（分子）の構造'!J$41</f>
        <v>21766</v>
      </c>
      <c r="F66" s="135"/>
      <c r="G66" s="135"/>
      <c r="H66" s="135">
        <f>'将来負担比率（分子）の構造'!K$41</f>
        <v>21966</v>
      </c>
      <c r="I66" s="135"/>
      <c r="J66" s="135"/>
      <c r="K66" s="135">
        <f>'将来負担比率（分子）の構造'!L$41</f>
        <v>22084</v>
      </c>
      <c r="L66" s="135"/>
      <c r="M66" s="135"/>
      <c r="N66" s="135">
        <f>'将来負担比率（分子）の構造'!M$41</f>
        <v>21921</v>
      </c>
      <c r="O66" s="135"/>
      <c r="P66" s="135"/>
    </row>
    <row r="67" spans="1:16">
      <c r="A67" s="135" t="s">
        <v>63</v>
      </c>
      <c r="B67" s="135" t="e">
        <f>NA()</f>
        <v>#N/A</v>
      </c>
      <c r="C67" s="135">
        <f>IF(ISNUMBER('将来負担比率（分子）の構造'!I$52), IF('将来負担比率（分子）の構造'!I$52 &lt; 0, 0, '将来負担比率（分子）の構造'!I$52), NA())</f>
        <v>1875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89</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11668281</v>
      </c>
      <c r="S5" s="637"/>
      <c r="T5" s="637"/>
      <c r="U5" s="637"/>
      <c r="V5" s="637"/>
      <c r="W5" s="637"/>
      <c r="X5" s="637"/>
      <c r="Y5" s="684"/>
      <c r="Z5" s="697">
        <v>42.2</v>
      </c>
      <c r="AA5" s="697"/>
      <c r="AB5" s="697"/>
      <c r="AC5" s="697"/>
      <c r="AD5" s="698">
        <v>10886476</v>
      </c>
      <c r="AE5" s="698"/>
      <c r="AF5" s="698"/>
      <c r="AG5" s="698"/>
      <c r="AH5" s="698"/>
      <c r="AI5" s="698"/>
      <c r="AJ5" s="698"/>
      <c r="AK5" s="698"/>
      <c r="AL5" s="685">
        <v>81.8</v>
      </c>
      <c r="AM5" s="654"/>
      <c r="AN5" s="654"/>
      <c r="AO5" s="686"/>
      <c r="AP5" s="673" t="s">
        <v>207</v>
      </c>
      <c r="AQ5" s="674"/>
      <c r="AR5" s="674"/>
      <c r="AS5" s="674"/>
      <c r="AT5" s="674"/>
      <c r="AU5" s="674"/>
      <c r="AV5" s="674"/>
      <c r="AW5" s="674"/>
      <c r="AX5" s="674"/>
      <c r="AY5" s="674"/>
      <c r="AZ5" s="674"/>
      <c r="BA5" s="674"/>
      <c r="BB5" s="674"/>
      <c r="BC5" s="674"/>
      <c r="BD5" s="674"/>
      <c r="BE5" s="674"/>
      <c r="BF5" s="675"/>
      <c r="BG5" s="586">
        <v>10886476</v>
      </c>
      <c r="BH5" s="587"/>
      <c r="BI5" s="587"/>
      <c r="BJ5" s="587"/>
      <c r="BK5" s="587"/>
      <c r="BL5" s="587"/>
      <c r="BM5" s="587"/>
      <c r="BN5" s="588"/>
      <c r="BO5" s="639">
        <v>93.3</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248191</v>
      </c>
      <c r="S6" s="587"/>
      <c r="T6" s="587"/>
      <c r="U6" s="587"/>
      <c r="V6" s="587"/>
      <c r="W6" s="587"/>
      <c r="X6" s="587"/>
      <c r="Y6" s="588"/>
      <c r="Z6" s="639">
        <v>0.9</v>
      </c>
      <c r="AA6" s="639"/>
      <c r="AB6" s="639"/>
      <c r="AC6" s="639"/>
      <c r="AD6" s="640">
        <v>248191</v>
      </c>
      <c r="AE6" s="640"/>
      <c r="AF6" s="640"/>
      <c r="AG6" s="640"/>
      <c r="AH6" s="640"/>
      <c r="AI6" s="640"/>
      <c r="AJ6" s="640"/>
      <c r="AK6" s="640"/>
      <c r="AL6" s="609">
        <v>1.9</v>
      </c>
      <c r="AM6" s="641"/>
      <c r="AN6" s="641"/>
      <c r="AO6" s="642"/>
      <c r="AP6" s="583" t="s">
        <v>213</v>
      </c>
      <c r="AQ6" s="584"/>
      <c r="AR6" s="584"/>
      <c r="AS6" s="584"/>
      <c r="AT6" s="584"/>
      <c r="AU6" s="584"/>
      <c r="AV6" s="584"/>
      <c r="AW6" s="584"/>
      <c r="AX6" s="584"/>
      <c r="AY6" s="584"/>
      <c r="AZ6" s="584"/>
      <c r="BA6" s="584"/>
      <c r="BB6" s="584"/>
      <c r="BC6" s="584"/>
      <c r="BD6" s="584"/>
      <c r="BE6" s="584"/>
      <c r="BF6" s="585"/>
      <c r="BG6" s="586">
        <v>10886476</v>
      </c>
      <c r="BH6" s="587"/>
      <c r="BI6" s="587"/>
      <c r="BJ6" s="587"/>
      <c r="BK6" s="587"/>
      <c r="BL6" s="587"/>
      <c r="BM6" s="587"/>
      <c r="BN6" s="588"/>
      <c r="BO6" s="639">
        <v>93.3</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222050</v>
      </c>
      <c r="CS6" s="587"/>
      <c r="CT6" s="587"/>
      <c r="CU6" s="587"/>
      <c r="CV6" s="587"/>
      <c r="CW6" s="587"/>
      <c r="CX6" s="587"/>
      <c r="CY6" s="588"/>
      <c r="CZ6" s="639">
        <v>0.9</v>
      </c>
      <c r="DA6" s="639"/>
      <c r="DB6" s="639"/>
      <c r="DC6" s="639"/>
      <c r="DD6" s="592" t="s">
        <v>208</v>
      </c>
      <c r="DE6" s="587"/>
      <c r="DF6" s="587"/>
      <c r="DG6" s="587"/>
      <c r="DH6" s="587"/>
      <c r="DI6" s="587"/>
      <c r="DJ6" s="587"/>
      <c r="DK6" s="587"/>
      <c r="DL6" s="587"/>
      <c r="DM6" s="587"/>
      <c r="DN6" s="587"/>
      <c r="DO6" s="587"/>
      <c r="DP6" s="588"/>
      <c r="DQ6" s="592">
        <v>222050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26476</v>
      </c>
      <c r="S7" s="587"/>
      <c r="T7" s="587"/>
      <c r="U7" s="587"/>
      <c r="V7" s="587"/>
      <c r="W7" s="587"/>
      <c r="X7" s="587"/>
      <c r="Y7" s="588"/>
      <c r="Z7" s="639">
        <v>0.1</v>
      </c>
      <c r="AA7" s="639"/>
      <c r="AB7" s="639"/>
      <c r="AC7" s="639"/>
      <c r="AD7" s="640">
        <v>26476</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5610383</v>
      </c>
      <c r="BH7" s="587"/>
      <c r="BI7" s="587"/>
      <c r="BJ7" s="587"/>
      <c r="BK7" s="587"/>
      <c r="BL7" s="587"/>
      <c r="BM7" s="587"/>
      <c r="BN7" s="588"/>
      <c r="BO7" s="639">
        <v>48.1</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4384144</v>
      </c>
      <c r="CS7" s="587"/>
      <c r="CT7" s="587"/>
      <c r="CU7" s="587"/>
      <c r="CV7" s="587"/>
      <c r="CW7" s="587"/>
      <c r="CX7" s="587"/>
      <c r="CY7" s="588"/>
      <c r="CZ7" s="639">
        <v>16.899999999999999</v>
      </c>
      <c r="DA7" s="639"/>
      <c r="DB7" s="639"/>
      <c r="DC7" s="639"/>
      <c r="DD7" s="592">
        <v>597985</v>
      </c>
      <c r="DE7" s="587"/>
      <c r="DF7" s="587"/>
      <c r="DG7" s="587"/>
      <c r="DH7" s="587"/>
      <c r="DI7" s="587"/>
      <c r="DJ7" s="587"/>
      <c r="DK7" s="587"/>
      <c r="DL7" s="587"/>
      <c r="DM7" s="587"/>
      <c r="DN7" s="587"/>
      <c r="DO7" s="587"/>
      <c r="DP7" s="588"/>
      <c r="DQ7" s="592">
        <v>4003893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43700</v>
      </c>
      <c r="S8" s="587"/>
      <c r="T8" s="587"/>
      <c r="U8" s="587"/>
      <c r="V8" s="587"/>
      <c r="W8" s="587"/>
      <c r="X8" s="587"/>
      <c r="Y8" s="588"/>
      <c r="Z8" s="639">
        <v>0.2</v>
      </c>
      <c r="AA8" s="639"/>
      <c r="AB8" s="639"/>
      <c r="AC8" s="639"/>
      <c r="AD8" s="640">
        <v>43700</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122222</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8364538</v>
      </c>
      <c r="CS8" s="587"/>
      <c r="CT8" s="587"/>
      <c r="CU8" s="587"/>
      <c r="CV8" s="587"/>
      <c r="CW8" s="587"/>
      <c r="CX8" s="587"/>
      <c r="CY8" s="588"/>
      <c r="CZ8" s="639">
        <v>32.299999999999997</v>
      </c>
      <c r="DA8" s="639"/>
      <c r="DB8" s="639"/>
      <c r="DC8" s="639"/>
      <c r="DD8" s="592">
        <v>803443</v>
      </c>
      <c r="DE8" s="587"/>
      <c r="DF8" s="587"/>
      <c r="DG8" s="587"/>
      <c r="DH8" s="587"/>
      <c r="DI8" s="587"/>
      <c r="DJ8" s="587"/>
      <c r="DK8" s="587"/>
      <c r="DL8" s="587"/>
      <c r="DM8" s="587"/>
      <c r="DN8" s="587"/>
      <c r="DO8" s="587"/>
      <c r="DP8" s="588"/>
      <c r="DQ8" s="592">
        <v>3823518</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72754</v>
      </c>
      <c r="S9" s="587"/>
      <c r="T9" s="587"/>
      <c r="U9" s="587"/>
      <c r="V9" s="587"/>
      <c r="W9" s="587"/>
      <c r="X9" s="587"/>
      <c r="Y9" s="588"/>
      <c r="Z9" s="639">
        <v>0.3</v>
      </c>
      <c r="AA9" s="639"/>
      <c r="AB9" s="639"/>
      <c r="AC9" s="639"/>
      <c r="AD9" s="640">
        <v>72754</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4844099</v>
      </c>
      <c r="BH9" s="587"/>
      <c r="BI9" s="587"/>
      <c r="BJ9" s="587"/>
      <c r="BK9" s="587"/>
      <c r="BL9" s="587"/>
      <c r="BM9" s="587"/>
      <c r="BN9" s="588"/>
      <c r="BO9" s="639">
        <v>41.5</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2272220</v>
      </c>
      <c r="CS9" s="587"/>
      <c r="CT9" s="587"/>
      <c r="CU9" s="587"/>
      <c r="CV9" s="587"/>
      <c r="CW9" s="587"/>
      <c r="CX9" s="587"/>
      <c r="CY9" s="588"/>
      <c r="CZ9" s="639">
        <v>8.8000000000000007</v>
      </c>
      <c r="DA9" s="639"/>
      <c r="DB9" s="639"/>
      <c r="DC9" s="639"/>
      <c r="DD9" s="592">
        <v>166648</v>
      </c>
      <c r="DE9" s="587"/>
      <c r="DF9" s="587"/>
      <c r="DG9" s="587"/>
      <c r="DH9" s="587"/>
      <c r="DI9" s="587"/>
      <c r="DJ9" s="587"/>
      <c r="DK9" s="587"/>
      <c r="DL9" s="587"/>
      <c r="DM9" s="587"/>
      <c r="DN9" s="587"/>
      <c r="DO9" s="587"/>
      <c r="DP9" s="588"/>
      <c r="DQ9" s="592">
        <v>1791029</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630535</v>
      </c>
      <c r="S10" s="587"/>
      <c r="T10" s="587"/>
      <c r="U10" s="587"/>
      <c r="V10" s="587"/>
      <c r="W10" s="587"/>
      <c r="X10" s="587"/>
      <c r="Y10" s="588"/>
      <c r="Z10" s="639">
        <v>2.2999999999999998</v>
      </c>
      <c r="AA10" s="639"/>
      <c r="AB10" s="639"/>
      <c r="AC10" s="639"/>
      <c r="AD10" s="640">
        <v>630535</v>
      </c>
      <c r="AE10" s="640"/>
      <c r="AF10" s="640"/>
      <c r="AG10" s="640"/>
      <c r="AH10" s="640"/>
      <c r="AI10" s="640"/>
      <c r="AJ10" s="640"/>
      <c r="AK10" s="640"/>
      <c r="AL10" s="609">
        <v>4.7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197237</v>
      </c>
      <c r="BH10" s="587"/>
      <c r="BI10" s="587"/>
      <c r="BJ10" s="587"/>
      <c r="BK10" s="587"/>
      <c r="BL10" s="587"/>
      <c r="BM10" s="587"/>
      <c r="BN10" s="588"/>
      <c r="BO10" s="639">
        <v>1.7</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24032</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5988</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18982</v>
      </c>
      <c r="S11" s="587"/>
      <c r="T11" s="587"/>
      <c r="U11" s="587"/>
      <c r="V11" s="587"/>
      <c r="W11" s="587"/>
      <c r="X11" s="587"/>
      <c r="Y11" s="588"/>
      <c r="Z11" s="639">
        <v>0.1</v>
      </c>
      <c r="AA11" s="639"/>
      <c r="AB11" s="639"/>
      <c r="AC11" s="639"/>
      <c r="AD11" s="640">
        <v>18982</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446825</v>
      </c>
      <c r="BH11" s="587"/>
      <c r="BI11" s="587"/>
      <c r="BJ11" s="587"/>
      <c r="BK11" s="587"/>
      <c r="BL11" s="587"/>
      <c r="BM11" s="587"/>
      <c r="BN11" s="588"/>
      <c r="BO11" s="639">
        <v>3.8</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310353</v>
      </c>
      <c r="CS11" s="587"/>
      <c r="CT11" s="587"/>
      <c r="CU11" s="587"/>
      <c r="CV11" s="587"/>
      <c r="CW11" s="587"/>
      <c r="CX11" s="587"/>
      <c r="CY11" s="588"/>
      <c r="CZ11" s="639">
        <v>1.2</v>
      </c>
      <c r="DA11" s="639"/>
      <c r="DB11" s="639"/>
      <c r="DC11" s="639"/>
      <c r="DD11" s="592">
        <v>127946</v>
      </c>
      <c r="DE11" s="587"/>
      <c r="DF11" s="587"/>
      <c r="DG11" s="587"/>
      <c r="DH11" s="587"/>
      <c r="DI11" s="587"/>
      <c r="DJ11" s="587"/>
      <c r="DK11" s="587"/>
      <c r="DL11" s="587"/>
      <c r="DM11" s="587"/>
      <c r="DN11" s="587"/>
      <c r="DO11" s="587"/>
      <c r="DP11" s="588"/>
      <c r="DQ11" s="592">
        <v>244915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4599479</v>
      </c>
      <c r="BH12" s="587"/>
      <c r="BI12" s="587"/>
      <c r="BJ12" s="587"/>
      <c r="BK12" s="587"/>
      <c r="BL12" s="587"/>
      <c r="BM12" s="587"/>
      <c r="BN12" s="588"/>
      <c r="BO12" s="639">
        <v>39.4</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335162</v>
      </c>
      <c r="CS12" s="587"/>
      <c r="CT12" s="587"/>
      <c r="CU12" s="587"/>
      <c r="CV12" s="587"/>
      <c r="CW12" s="587"/>
      <c r="CX12" s="587"/>
      <c r="CY12" s="588"/>
      <c r="CZ12" s="639">
        <v>1.3</v>
      </c>
      <c r="DA12" s="639"/>
      <c r="DB12" s="639"/>
      <c r="DC12" s="639"/>
      <c r="DD12" s="592">
        <v>32044</v>
      </c>
      <c r="DE12" s="587"/>
      <c r="DF12" s="587"/>
      <c r="DG12" s="587"/>
      <c r="DH12" s="587"/>
      <c r="DI12" s="587"/>
      <c r="DJ12" s="587"/>
      <c r="DK12" s="587"/>
      <c r="DL12" s="587"/>
      <c r="DM12" s="587"/>
      <c r="DN12" s="587"/>
      <c r="DO12" s="587"/>
      <c r="DP12" s="588"/>
      <c r="DQ12" s="592">
        <v>255721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59709</v>
      </c>
      <c r="S13" s="587"/>
      <c r="T13" s="587"/>
      <c r="U13" s="587"/>
      <c r="V13" s="587"/>
      <c r="W13" s="587"/>
      <c r="X13" s="587"/>
      <c r="Y13" s="588"/>
      <c r="Z13" s="639">
        <v>0.2</v>
      </c>
      <c r="AA13" s="639"/>
      <c r="AB13" s="639"/>
      <c r="AC13" s="639"/>
      <c r="AD13" s="640">
        <v>59709</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4597592</v>
      </c>
      <c r="BH13" s="587"/>
      <c r="BI13" s="587"/>
      <c r="BJ13" s="587"/>
      <c r="BK13" s="587"/>
      <c r="BL13" s="587"/>
      <c r="BM13" s="587"/>
      <c r="BN13" s="588"/>
      <c r="BO13" s="639">
        <v>39.4</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3133572</v>
      </c>
      <c r="CS13" s="587"/>
      <c r="CT13" s="587"/>
      <c r="CU13" s="587"/>
      <c r="CV13" s="587"/>
      <c r="CW13" s="587"/>
      <c r="CX13" s="587"/>
      <c r="CY13" s="588"/>
      <c r="CZ13" s="639">
        <v>12.1</v>
      </c>
      <c r="DA13" s="639"/>
      <c r="DB13" s="639"/>
      <c r="DC13" s="639"/>
      <c r="DD13" s="592">
        <v>1579465</v>
      </c>
      <c r="DE13" s="587"/>
      <c r="DF13" s="587"/>
      <c r="DG13" s="587"/>
      <c r="DH13" s="587"/>
      <c r="DI13" s="587"/>
      <c r="DJ13" s="587"/>
      <c r="DK13" s="587"/>
      <c r="DL13" s="587"/>
      <c r="DM13" s="587"/>
      <c r="DN13" s="587"/>
      <c r="DO13" s="587"/>
      <c r="DP13" s="588"/>
      <c r="DQ13" s="592">
        <v>1614093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110548</v>
      </c>
      <c r="BH14" s="587"/>
      <c r="BI14" s="587"/>
      <c r="BJ14" s="587"/>
      <c r="BK14" s="587"/>
      <c r="BL14" s="587"/>
      <c r="BM14" s="587"/>
      <c r="BN14" s="588"/>
      <c r="BO14" s="639">
        <v>0.9</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1074906</v>
      </c>
      <c r="CS14" s="587"/>
      <c r="CT14" s="587"/>
      <c r="CU14" s="587"/>
      <c r="CV14" s="587"/>
      <c r="CW14" s="587"/>
      <c r="CX14" s="587"/>
      <c r="CY14" s="588"/>
      <c r="CZ14" s="639">
        <v>4.2</v>
      </c>
      <c r="DA14" s="639"/>
      <c r="DB14" s="639"/>
      <c r="DC14" s="639"/>
      <c r="DD14" s="592">
        <v>78198</v>
      </c>
      <c r="DE14" s="587"/>
      <c r="DF14" s="587"/>
      <c r="DG14" s="587"/>
      <c r="DH14" s="587"/>
      <c r="DI14" s="587"/>
      <c r="DJ14" s="587"/>
      <c r="DK14" s="587"/>
      <c r="DL14" s="587"/>
      <c r="DM14" s="587"/>
      <c r="DN14" s="587"/>
      <c r="DO14" s="587"/>
      <c r="DP14" s="588"/>
      <c r="DQ14" s="592">
        <v>999257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58374</v>
      </c>
      <c r="S15" s="587"/>
      <c r="T15" s="587"/>
      <c r="U15" s="587"/>
      <c r="V15" s="587"/>
      <c r="W15" s="587"/>
      <c r="X15" s="587"/>
      <c r="Y15" s="588"/>
      <c r="Z15" s="639">
        <v>0.2</v>
      </c>
      <c r="AA15" s="639"/>
      <c r="AB15" s="639"/>
      <c r="AC15" s="639"/>
      <c r="AD15" s="640">
        <v>58374</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565745</v>
      </c>
      <c r="BH15" s="587"/>
      <c r="BI15" s="587"/>
      <c r="BJ15" s="587"/>
      <c r="BK15" s="587"/>
      <c r="BL15" s="587"/>
      <c r="BM15" s="587"/>
      <c r="BN15" s="588"/>
      <c r="BO15" s="639">
        <v>4.8</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3581304</v>
      </c>
      <c r="CS15" s="587"/>
      <c r="CT15" s="587"/>
      <c r="CU15" s="587"/>
      <c r="CV15" s="587"/>
      <c r="CW15" s="587"/>
      <c r="CX15" s="587"/>
      <c r="CY15" s="588"/>
      <c r="CZ15" s="639">
        <v>13.8</v>
      </c>
      <c r="DA15" s="639"/>
      <c r="DB15" s="639"/>
      <c r="DC15" s="639"/>
      <c r="DD15" s="592">
        <v>1009387</v>
      </c>
      <c r="DE15" s="587"/>
      <c r="DF15" s="587"/>
      <c r="DG15" s="587"/>
      <c r="DH15" s="587"/>
      <c r="DI15" s="587"/>
      <c r="DJ15" s="587"/>
      <c r="DK15" s="587"/>
      <c r="DL15" s="587"/>
      <c r="DM15" s="587"/>
      <c r="DN15" s="587"/>
      <c r="DO15" s="587"/>
      <c r="DP15" s="588"/>
      <c r="DQ15" s="592">
        <v>2036721</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1554480</v>
      </c>
      <c r="S16" s="587"/>
      <c r="T16" s="587"/>
      <c r="U16" s="587"/>
      <c r="V16" s="587"/>
      <c r="W16" s="587"/>
      <c r="X16" s="587"/>
      <c r="Y16" s="588"/>
      <c r="Z16" s="639">
        <v>5.6</v>
      </c>
      <c r="AA16" s="639"/>
      <c r="AB16" s="639"/>
      <c r="AC16" s="639"/>
      <c r="AD16" s="640">
        <v>1208029</v>
      </c>
      <c r="AE16" s="640"/>
      <c r="AF16" s="640"/>
      <c r="AG16" s="640"/>
      <c r="AH16" s="640"/>
      <c r="AI16" s="640"/>
      <c r="AJ16" s="640"/>
      <c r="AK16" s="640"/>
      <c r="AL16" s="609">
        <v>9.1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16997</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1601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1208029</v>
      </c>
      <c r="S17" s="587"/>
      <c r="T17" s="587"/>
      <c r="U17" s="587"/>
      <c r="V17" s="587"/>
      <c r="W17" s="587"/>
      <c r="X17" s="587"/>
      <c r="Y17" s="588"/>
      <c r="Z17" s="639">
        <v>4.4000000000000004</v>
      </c>
      <c r="AA17" s="639"/>
      <c r="AB17" s="639"/>
      <c r="AC17" s="639"/>
      <c r="AD17" s="640">
        <v>1208029</v>
      </c>
      <c r="AE17" s="640"/>
      <c r="AF17" s="640"/>
      <c r="AG17" s="640"/>
      <c r="AH17" s="640"/>
      <c r="AI17" s="640"/>
      <c r="AJ17" s="640"/>
      <c r="AK17" s="640"/>
      <c r="AL17" s="609">
        <v>9.1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v>321</v>
      </c>
      <c r="BH17" s="587"/>
      <c r="BI17" s="587"/>
      <c r="BJ17" s="587"/>
      <c r="BK17" s="587"/>
      <c r="BL17" s="587"/>
      <c r="BM17" s="587"/>
      <c r="BN17" s="588"/>
      <c r="BO17" s="639">
        <v>0</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2176526</v>
      </c>
      <c r="CS17" s="587"/>
      <c r="CT17" s="587"/>
      <c r="CU17" s="587"/>
      <c r="CV17" s="587"/>
      <c r="CW17" s="587"/>
      <c r="CX17" s="587"/>
      <c r="CY17" s="588"/>
      <c r="CZ17" s="639">
        <v>8.4</v>
      </c>
      <c r="DA17" s="639"/>
      <c r="DB17" s="639"/>
      <c r="DC17" s="639"/>
      <c r="DD17" s="592" t="s">
        <v>111</v>
      </c>
      <c r="DE17" s="587"/>
      <c r="DF17" s="587"/>
      <c r="DG17" s="587"/>
      <c r="DH17" s="587"/>
      <c r="DI17" s="587"/>
      <c r="DJ17" s="587"/>
      <c r="DK17" s="587"/>
      <c r="DL17" s="587"/>
      <c r="DM17" s="587"/>
      <c r="DN17" s="587"/>
      <c r="DO17" s="587"/>
      <c r="DP17" s="588"/>
      <c r="DQ17" s="592">
        <v>2117503</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345031</v>
      </c>
      <c r="S18" s="587"/>
      <c r="T18" s="587"/>
      <c r="U18" s="587"/>
      <c r="V18" s="587"/>
      <c r="W18" s="587"/>
      <c r="X18" s="587"/>
      <c r="Y18" s="588"/>
      <c r="Z18" s="639">
        <v>1.2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1420</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781805</v>
      </c>
      <c r="BH19" s="587"/>
      <c r="BI19" s="587"/>
      <c r="BJ19" s="587"/>
      <c r="BK19" s="587"/>
      <c r="BL19" s="587"/>
      <c r="BM19" s="587"/>
      <c r="BN19" s="588"/>
      <c r="BO19" s="639">
        <v>6.7</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14381482</v>
      </c>
      <c r="S20" s="587"/>
      <c r="T20" s="587"/>
      <c r="U20" s="587"/>
      <c r="V20" s="587"/>
      <c r="W20" s="587"/>
      <c r="X20" s="587"/>
      <c r="Y20" s="588"/>
      <c r="Z20" s="639">
        <v>52</v>
      </c>
      <c r="AA20" s="639"/>
      <c r="AB20" s="639"/>
      <c r="AC20" s="639"/>
      <c r="AD20" s="640">
        <v>13253226</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781805</v>
      </c>
      <c r="BH20" s="587"/>
      <c r="BI20" s="587"/>
      <c r="BJ20" s="587"/>
      <c r="BK20" s="587"/>
      <c r="BL20" s="587"/>
      <c r="BM20" s="587"/>
      <c r="BN20" s="588"/>
      <c r="BO20" s="639">
        <v>6.7</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25895804</v>
      </c>
      <c r="CS20" s="587"/>
      <c r="CT20" s="587"/>
      <c r="CU20" s="587"/>
      <c r="CV20" s="587"/>
      <c r="CW20" s="587"/>
      <c r="CX20" s="587"/>
      <c r="CY20" s="588"/>
      <c r="CZ20" s="639">
        <v>100</v>
      </c>
      <c r="DA20" s="639"/>
      <c r="DB20" s="639"/>
      <c r="DC20" s="639"/>
      <c r="DD20" s="592">
        <v>4395116</v>
      </c>
      <c r="DE20" s="587"/>
      <c r="DF20" s="587"/>
      <c r="DG20" s="587"/>
      <c r="DH20" s="587"/>
      <c r="DI20" s="587"/>
      <c r="DJ20" s="587"/>
      <c r="DK20" s="587"/>
      <c r="DL20" s="587"/>
      <c r="DM20" s="587"/>
      <c r="DN20" s="587"/>
      <c r="DO20" s="587"/>
      <c r="DP20" s="588"/>
      <c r="DQ20" s="592">
        <v>17116289</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16558</v>
      </c>
      <c r="S21" s="587"/>
      <c r="T21" s="587"/>
      <c r="U21" s="587"/>
      <c r="V21" s="587"/>
      <c r="W21" s="587"/>
      <c r="X21" s="587"/>
      <c r="Y21" s="588"/>
      <c r="Z21" s="639">
        <v>0.1</v>
      </c>
      <c r="AA21" s="639"/>
      <c r="AB21" s="639"/>
      <c r="AC21" s="639"/>
      <c r="AD21" s="640">
        <v>16558</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270848</v>
      </c>
      <c r="S22" s="587"/>
      <c r="T22" s="587"/>
      <c r="U22" s="587"/>
      <c r="V22" s="587"/>
      <c r="W22" s="587"/>
      <c r="X22" s="587"/>
      <c r="Y22" s="588"/>
      <c r="Z22" s="639">
        <v>1</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299651</v>
      </c>
      <c r="S23" s="587"/>
      <c r="T23" s="587"/>
      <c r="U23" s="587"/>
      <c r="V23" s="587"/>
      <c r="W23" s="587"/>
      <c r="X23" s="587"/>
      <c r="Y23" s="588"/>
      <c r="Z23" s="639">
        <v>1.1000000000000001</v>
      </c>
      <c r="AA23" s="639"/>
      <c r="AB23" s="639"/>
      <c r="AC23" s="639"/>
      <c r="AD23" s="640">
        <v>45548</v>
      </c>
      <c r="AE23" s="640"/>
      <c r="AF23" s="640"/>
      <c r="AG23" s="640"/>
      <c r="AH23" s="640"/>
      <c r="AI23" s="640"/>
      <c r="AJ23" s="640"/>
      <c r="AK23" s="640"/>
      <c r="AL23" s="609">
        <v>0.3</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781805</v>
      </c>
      <c r="BH23" s="587"/>
      <c r="BI23" s="587"/>
      <c r="BJ23" s="587"/>
      <c r="BK23" s="587"/>
      <c r="BL23" s="587"/>
      <c r="BM23" s="587"/>
      <c r="BN23" s="588"/>
      <c r="BO23" s="639">
        <v>6.7</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183070</v>
      </c>
      <c r="S24" s="587"/>
      <c r="T24" s="587"/>
      <c r="U24" s="587"/>
      <c r="V24" s="587"/>
      <c r="W24" s="587"/>
      <c r="X24" s="587"/>
      <c r="Y24" s="588"/>
      <c r="Z24" s="639">
        <v>0.7</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11045518</v>
      </c>
      <c r="CS24" s="637"/>
      <c r="CT24" s="637"/>
      <c r="CU24" s="637"/>
      <c r="CV24" s="637"/>
      <c r="CW24" s="637"/>
      <c r="CX24" s="637"/>
      <c r="CY24" s="684"/>
      <c r="CZ24" s="688">
        <v>42.7</v>
      </c>
      <c r="DA24" s="689"/>
      <c r="DB24" s="689"/>
      <c r="DC24" s="690"/>
      <c r="DD24" s="683">
        <v>7214234</v>
      </c>
      <c r="DE24" s="637"/>
      <c r="DF24" s="637"/>
      <c r="DG24" s="637"/>
      <c r="DH24" s="637"/>
      <c r="DI24" s="637"/>
      <c r="DJ24" s="637"/>
      <c r="DK24" s="684"/>
      <c r="DL24" s="683">
        <v>7087432</v>
      </c>
      <c r="DM24" s="637"/>
      <c r="DN24" s="637"/>
      <c r="DO24" s="637"/>
      <c r="DP24" s="637"/>
      <c r="DQ24" s="637"/>
      <c r="DR24" s="637"/>
      <c r="DS24" s="637"/>
      <c r="DT24" s="637"/>
      <c r="DU24" s="637"/>
      <c r="DV24" s="684"/>
      <c r="DW24" s="685">
        <v>48.3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4041908</v>
      </c>
      <c r="S25" s="587"/>
      <c r="T25" s="587"/>
      <c r="U25" s="587"/>
      <c r="V25" s="587"/>
      <c r="W25" s="587"/>
      <c r="X25" s="587"/>
      <c r="Y25" s="588"/>
      <c r="Z25" s="639">
        <v>14.6</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4120565</v>
      </c>
      <c r="CS25" s="605"/>
      <c r="CT25" s="605"/>
      <c r="CU25" s="605"/>
      <c r="CV25" s="605"/>
      <c r="CW25" s="605"/>
      <c r="CX25" s="605"/>
      <c r="CY25" s="606"/>
      <c r="CZ25" s="589">
        <v>15.9</v>
      </c>
      <c r="DA25" s="607"/>
      <c r="DB25" s="607"/>
      <c r="DC25" s="608"/>
      <c r="DD25" s="592">
        <v>3837926</v>
      </c>
      <c r="DE25" s="605"/>
      <c r="DF25" s="605"/>
      <c r="DG25" s="605"/>
      <c r="DH25" s="605"/>
      <c r="DI25" s="605"/>
      <c r="DJ25" s="605"/>
      <c r="DK25" s="606"/>
      <c r="DL25" s="592">
        <v>3711352</v>
      </c>
      <c r="DM25" s="605"/>
      <c r="DN25" s="605"/>
      <c r="DO25" s="605"/>
      <c r="DP25" s="605"/>
      <c r="DQ25" s="605"/>
      <c r="DR25" s="605"/>
      <c r="DS25" s="605"/>
      <c r="DT25" s="605"/>
      <c r="DU25" s="605"/>
      <c r="DV25" s="606"/>
      <c r="DW25" s="609">
        <v>25.3</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2051666</v>
      </c>
      <c r="CS26" s="587"/>
      <c r="CT26" s="587"/>
      <c r="CU26" s="587"/>
      <c r="CV26" s="587"/>
      <c r="CW26" s="587"/>
      <c r="CX26" s="587"/>
      <c r="CY26" s="588"/>
      <c r="CZ26" s="589">
        <v>7.9</v>
      </c>
      <c r="DA26" s="607"/>
      <c r="DB26" s="607"/>
      <c r="DC26" s="608"/>
      <c r="DD26" s="592">
        <v>1936758</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1949598</v>
      </c>
      <c r="S27" s="587"/>
      <c r="T27" s="587"/>
      <c r="U27" s="587"/>
      <c r="V27" s="587"/>
      <c r="W27" s="587"/>
      <c r="X27" s="587"/>
      <c r="Y27" s="588"/>
      <c r="Z27" s="639">
        <v>7</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11668281</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4748430</v>
      </c>
      <c r="CS27" s="605"/>
      <c r="CT27" s="605"/>
      <c r="CU27" s="605"/>
      <c r="CV27" s="605"/>
      <c r="CW27" s="605"/>
      <c r="CX27" s="605"/>
      <c r="CY27" s="606"/>
      <c r="CZ27" s="589">
        <v>18.3</v>
      </c>
      <c r="DA27" s="607"/>
      <c r="DB27" s="607"/>
      <c r="DC27" s="608"/>
      <c r="DD27" s="592">
        <v>1258808</v>
      </c>
      <c r="DE27" s="605"/>
      <c r="DF27" s="605"/>
      <c r="DG27" s="605"/>
      <c r="DH27" s="605"/>
      <c r="DI27" s="605"/>
      <c r="DJ27" s="605"/>
      <c r="DK27" s="606"/>
      <c r="DL27" s="592">
        <v>1258698</v>
      </c>
      <c r="DM27" s="605"/>
      <c r="DN27" s="605"/>
      <c r="DO27" s="605"/>
      <c r="DP27" s="605"/>
      <c r="DQ27" s="605"/>
      <c r="DR27" s="605"/>
      <c r="DS27" s="605"/>
      <c r="DT27" s="605"/>
      <c r="DU27" s="605"/>
      <c r="DV27" s="606"/>
      <c r="DW27" s="609">
        <v>8.6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59066</v>
      </c>
      <c r="S28" s="587"/>
      <c r="T28" s="587"/>
      <c r="U28" s="587"/>
      <c r="V28" s="587"/>
      <c r="W28" s="587"/>
      <c r="X28" s="587"/>
      <c r="Y28" s="588"/>
      <c r="Z28" s="639">
        <v>0.2</v>
      </c>
      <c r="AA28" s="639"/>
      <c r="AB28" s="639"/>
      <c r="AC28" s="639"/>
      <c r="AD28" s="640">
        <v>1178</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2176523</v>
      </c>
      <c r="CS28" s="587"/>
      <c r="CT28" s="587"/>
      <c r="CU28" s="587"/>
      <c r="CV28" s="587"/>
      <c r="CW28" s="587"/>
      <c r="CX28" s="587"/>
      <c r="CY28" s="588"/>
      <c r="CZ28" s="589">
        <v>8.4</v>
      </c>
      <c r="DA28" s="607"/>
      <c r="DB28" s="607"/>
      <c r="DC28" s="608"/>
      <c r="DD28" s="592">
        <v>2117500</v>
      </c>
      <c r="DE28" s="587"/>
      <c r="DF28" s="587"/>
      <c r="DG28" s="587"/>
      <c r="DH28" s="587"/>
      <c r="DI28" s="587"/>
      <c r="DJ28" s="587"/>
      <c r="DK28" s="588"/>
      <c r="DL28" s="592">
        <v>2117382</v>
      </c>
      <c r="DM28" s="587"/>
      <c r="DN28" s="587"/>
      <c r="DO28" s="587"/>
      <c r="DP28" s="587"/>
      <c r="DQ28" s="587"/>
      <c r="DR28" s="587"/>
      <c r="DS28" s="587"/>
      <c r="DT28" s="587"/>
      <c r="DU28" s="587"/>
      <c r="DV28" s="588"/>
      <c r="DW28" s="609">
        <v>14.4</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2712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2176523</v>
      </c>
      <c r="CS29" s="605"/>
      <c r="CT29" s="605"/>
      <c r="CU29" s="605"/>
      <c r="CV29" s="605"/>
      <c r="CW29" s="605"/>
      <c r="CX29" s="605"/>
      <c r="CY29" s="606"/>
      <c r="CZ29" s="589">
        <v>8.4</v>
      </c>
      <c r="DA29" s="607"/>
      <c r="DB29" s="607"/>
      <c r="DC29" s="608"/>
      <c r="DD29" s="592">
        <v>2117500</v>
      </c>
      <c r="DE29" s="605"/>
      <c r="DF29" s="605"/>
      <c r="DG29" s="605"/>
      <c r="DH29" s="605"/>
      <c r="DI29" s="605"/>
      <c r="DJ29" s="605"/>
      <c r="DK29" s="606"/>
      <c r="DL29" s="592">
        <v>2117382</v>
      </c>
      <c r="DM29" s="605"/>
      <c r="DN29" s="605"/>
      <c r="DO29" s="605"/>
      <c r="DP29" s="605"/>
      <c r="DQ29" s="605"/>
      <c r="DR29" s="605"/>
      <c r="DS29" s="605"/>
      <c r="DT29" s="605"/>
      <c r="DU29" s="605"/>
      <c r="DV29" s="606"/>
      <c r="DW29" s="609">
        <v>14.4</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1505913</v>
      </c>
      <c r="S30" s="587"/>
      <c r="T30" s="587"/>
      <c r="U30" s="587"/>
      <c r="V30" s="587"/>
      <c r="W30" s="587"/>
      <c r="X30" s="587"/>
      <c r="Y30" s="588"/>
      <c r="Z30" s="639">
        <v>5.4</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98.1</v>
      </c>
      <c r="BH30" s="653"/>
      <c r="BI30" s="653"/>
      <c r="BJ30" s="653"/>
      <c r="BK30" s="653"/>
      <c r="BL30" s="653"/>
      <c r="BM30" s="654">
        <v>90.8</v>
      </c>
      <c r="BN30" s="653"/>
      <c r="BO30" s="653"/>
      <c r="BP30" s="653"/>
      <c r="BQ30" s="655"/>
      <c r="BR30" s="652">
        <v>98</v>
      </c>
      <c r="BS30" s="653"/>
      <c r="BT30" s="653"/>
      <c r="BU30" s="653"/>
      <c r="BV30" s="653"/>
      <c r="BW30" s="653"/>
      <c r="BX30" s="654">
        <v>90</v>
      </c>
      <c r="BY30" s="653"/>
      <c r="BZ30" s="653"/>
      <c r="CA30" s="653"/>
      <c r="CB30" s="655"/>
      <c r="CD30" s="658"/>
      <c r="CE30" s="659"/>
      <c r="CF30" s="623" t="s">
        <v>290</v>
      </c>
      <c r="CG30" s="620"/>
      <c r="CH30" s="620"/>
      <c r="CI30" s="620"/>
      <c r="CJ30" s="620"/>
      <c r="CK30" s="620"/>
      <c r="CL30" s="620"/>
      <c r="CM30" s="620"/>
      <c r="CN30" s="620"/>
      <c r="CO30" s="620"/>
      <c r="CP30" s="620"/>
      <c r="CQ30" s="621"/>
      <c r="CR30" s="586">
        <v>1782957</v>
      </c>
      <c r="CS30" s="587"/>
      <c r="CT30" s="587"/>
      <c r="CU30" s="587"/>
      <c r="CV30" s="587"/>
      <c r="CW30" s="587"/>
      <c r="CX30" s="587"/>
      <c r="CY30" s="588"/>
      <c r="CZ30" s="589">
        <v>6.9</v>
      </c>
      <c r="DA30" s="607"/>
      <c r="DB30" s="607"/>
      <c r="DC30" s="608"/>
      <c r="DD30" s="592">
        <v>1723934</v>
      </c>
      <c r="DE30" s="587"/>
      <c r="DF30" s="587"/>
      <c r="DG30" s="587"/>
      <c r="DH30" s="587"/>
      <c r="DI30" s="587"/>
      <c r="DJ30" s="587"/>
      <c r="DK30" s="588"/>
      <c r="DL30" s="592">
        <v>1723816</v>
      </c>
      <c r="DM30" s="587"/>
      <c r="DN30" s="587"/>
      <c r="DO30" s="587"/>
      <c r="DP30" s="587"/>
      <c r="DQ30" s="587"/>
      <c r="DR30" s="587"/>
      <c r="DS30" s="587"/>
      <c r="DT30" s="587"/>
      <c r="DU30" s="587"/>
      <c r="DV30" s="588"/>
      <c r="DW30" s="609">
        <v>11.7</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2369711</v>
      </c>
      <c r="S31" s="587"/>
      <c r="T31" s="587"/>
      <c r="U31" s="587"/>
      <c r="V31" s="587"/>
      <c r="W31" s="587"/>
      <c r="X31" s="587"/>
      <c r="Y31" s="588"/>
      <c r="Z31" s="639">
        <v>8.6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98.1</v>
      </c>
      <c r="BH31" s="605"/>
      <c r="BI31" s="605"/>
      <c r="BJ31" s="605"/>
      <c r="BK31" s="605"/>
      <c r="BL31" s="605"/>
      <c r="BM31" s="641">
        <v>91.3</v>
      </c>
      <c r="BN31" s="651"/>
      <c r="BO31" s="651"/>
      <c r="BP31" s="651"/>
      <c r="BQ31" s="615"/>
      <c r="BR31" s="650">
        <v>98.2</v>
      </c>
      <c r="BS31" s="605"/>
      <c r="BT31" s="605"/>
      <c r="BU31" s="605"/>
      <c r="BV31" s="605"/>
      <c r="BW31" s="605"/>
      <c r="BX31" s="641">
        <v>90.6</v>
      </c>
      <c r="BY31" s="651"/>
      <c r="BZ31" s="651"/>
      <c r="CA31" s="651"/>
      <c r="CB31" s="615"/>
      <c r="CD31" s="658"/>
      <c r="CE31" s="659"/>
      <c r="CF31" s="623" t="s">
        <v>294</v>
      </c>
      <c r="CG31" s="620"/>
      <c r="CH31" s="620"/>
      <c r="CI31" s="620"/>
      <c r="CJ31" s="620"/>
      <c r="CK31" s="620"/>
      <c r="CL31" s="620"/>
      <c r="CM31" s="620"/>
      <c r="CN31" s="620"/>
      <c r="CO31" s="620"/>
      <c r="CP31" s="620"/>
      <c r="CQ31" s="621"/>
      <c r="CR31" s="586">
        <v>393566</v>
      </c>
      <c r="CS31" s="605"/>
      <c r="CT31" s="605"/>
      <c r="CU31" s="605"/>
      <c r="CV31" s="605"/>
      <c r="CW31" s="605"/>
      <c r="CX31" s="605"/>
      <c r="CY31" s="606"/>
      <c r="CZ31" s="589">
        <v>1.5</v>
      </c>
      <c r="DA31" s="607"/>
      <c r="DB31" s="607"/>
      <c r="DC31" s="608"/>
      <c r="DD31" s="592">
        <v>393566</v>
      </c>
      <c r="DE31" s="605"/>
      <c r="DF31" s="605"/>
      <c r="DG31" s="605"/>
      <c r="DH31" s="605"/>
      <c r="DI31" s="605"/>
      <c r="DJ31" s="605"/>
      <c r="DK31" s="606"/>
      <c r="DL31" s="592">
        <v>393566</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954046</v>
      </c>
      <c r="S32" s="587"/>
      <c r="T32" s="587"/>
      <c r="U32" s="587"/>
      <c r="V32" s="587"/>
      <c r="W32" s="587"/>
      <c r="X32" s="587"/>
      <c r="Y32" s="588"/>
      <c r="Z32" s="639">
        <v>3.4</v>
      </c>
      <c r="AA32" s="639"/>
      <c r="AB32" s="639"/>
      <c r="AC32" s="639"/>
      <c r="AD32" s="640">
        <v>1</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97.9</v>
      </c>
      <c r="BH32" s="571"/>
      <c r="BI32" s="571"/>
      <c r="BJ32" s="571"/>
      <c r="BK32" s="571"/>
      <c r="BL32" s="571"/>
      <c r="BM32" s="634">
        <v>90.2</v>
      </c>
      <c r="BN32" s="571"/>
      <c r="BO32" s="571"/>
      <c r="BP32" s="571"/>
      <c r="BQ32" s="628"/>
      <c r="BR32" s="649">
        <v>97.5</v>
      </c>
      <c r="BS32" s="571"/>
      <c r="BT32" s="571"/>
      <c r="BU32" s="571"/>
      <c r="BV32" s="571"/>
      <c r="BW32" s="571"/>
      <c r="BX32" s="634">
        <v>89.4</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1619900</v>
      </c>
      <c r="S33" s="587"/>
      <c r="T33" s="587"/>
      <c r="U33" s="587"/>
      <c r="V33" s="587"/>
      <c r="W33" s="587"/>
      <c r="X33" s="587"/>
      <c r="Y33" s="588"/>
      <c r="Z33" s="639">
        <v>5.9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10438173</v>
      </c>
      <c r="CS33" s="605"/>
      <c r="CT33" s="605"/>
      <c r="CU33" s="605"/>
      <c r="CV33" s="605"/>
      <c r="CW33" s="605"/>
      <c r="CX33" s="605"/>
      <c r="CY33" s="606"/>
      <c r="CZ33" s="589">
        <v>40.299999999999997</v>
      </c>
      <c r="DA33" s="607"/>
      <c r="DB33" s="607"/>
      <c r="DC33" s="608"/>
      <c r="DD33" s="592">
        <v>8940348</v>
      </c>
      <c r="DE33" s="605"/>
      <c r="DF33" s="605"/>
      <c r="DG33" s="605"/>
      <c r="DH33" s="605"/>
      <c r="DI33" s="605"/>
      <c r="DJ33" s="605"/>
      <c r="DK33" s="606"/>
      <c r="DL33" s="592">
        <v>6305459</v>
      </c>
      <c r="DM33" s="605"/>
      <c r="DN33" s="605"/>
      <c r="DO33" s="605"/>
      <c r="DP33" s="605"/>
      <c r="DQ33" s="605"/>
      <c r="DR33" s="605"/>
      <c r="DS33" s="605"/>
      <c r="DT33" s="605"/>
      <c r="DU33" s="605"/>
      <c r="DV33" s="606"/>
      <c r="DW33" s="609">
        <v>43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4005984</v>
      </c>
      <c r="CS34" s="587"/>
      <c r="CT34" s="587"/>
      <c r="CU34" s="587"/>
      <c r="CV34" s="587"/>
      <c r="CW34" s="587"/>
      <c r="CX34" s="587"/>
      <c r="CY34" s="588"/>
      <c r="CZ34" s="589">
        <v>15.5</v>
      </c>
      <c r="DA34" s="607"/>
      <c r="DB34" s="607"/>
      <c r="DC34" s="608"/>
      <c r="DD34" s="592">
        <v>2922729</v>
      </c>
      <c r="DE34" s="587"/>
      <c r="DF34" s="587"/>
      <c r="DG34" s="587"/>
      <c r="DH34" s="587"/>
      <c r="DI34" s="587"/>
      <c r="DJ34" s="587"/>
      <c r="DK34" s="588"/>
      <c r="DL34" s="592">
        <v>2819626</v>
      </c>
      <c r="DM34" s="587"/>
      <c r="DN34" s="587"/>
      <c r="DO34" s="587"/>
      <c r="DP34" s="587"/>
      <c r="DQ34" s="587"/>
      <c r="DR34" s="587"/>
      <c r="DS34" s="587"/>
      <c r="DT34" s="587"/>
      <c r="DU34" s="587"/>
      <c r="DV34" s="588"/>
      <c r="DW34" s="609">
        <v>19.2</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1355100</v>
      </c>
      <c r="S35" s="587"/>
      <c r="T35" s="587"/>
      <c r="U35" s="587"/>
      <c r="V35" s="587"/>
      <c r="W35" s="587"/>
      <c r="X35" s="587"/>
      <c r="Y35" s="588"/>
      <c r="Z35" s="639">
        <v>4.9000000000000004</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2494097</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t="s">
        <v>208</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238629</v>
      </c>
      <c r="CS35" s="605"/>
      <c r="CT35" s="605"/>
      <c r="CU35" s="605"/>
      <c r="CV35" s="605"/>
      <c r="CW35" s="605"/>
      <c r="CX35" s="605"/>
      <c r="CY35" s="606"/>
      <c r="CZ35" s="589">
        <v>0.9</v>
      </c>
      <c r="DA35" s="607"/>
      <c r="DB35" s="607"/>
      <c r="DC35" s="608"/>
      <c r="DD35" s="592">
        <v>195114</v>
      </c>
      <c r="DE35" s="605"/>
      <c r="DF35" s="605"/>
      <c r="DG35" s="605"/>
      <c r="DH35" s="605"/>
      <c r="DI35" s="605"/>
      <c r="DJ35" s="605"/>
      <c r="DK35" s="606"/>
      <c r="DL35" s="592">
        <v>182985</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27654463</v>
      </c>
      <c r="S36" s="627"/>
      <c r="T36" s="627"/>
      <c r="U36" s="627"/>
      <c r="V36" s="627"/>
      <c r="W36" s="627"/>
      <c r="X36" s="627"/>
      <c r="Y36" s="630"/>
      <c r="Z36" s="631">
        <v>100</v>
      </c>
      <c r="AA36" s="631"/>
      <c r="AB36" s="631"/>
      <c r="AC36" s="631"/>
      <c r="AD36" s="632">
        <v>13316511</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730746</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-282693</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2190885</v>
      </c>
      <c r="CS36" s="587"/>
      <c r="CT36" s="587"/>
      <c r="CU36" s="587"/>
      <c r="CV36" s="587"/>
      <c r="CW36" s="587"/>
      <c r="CX36" s="587"/>
      <c r="CY36" s="588"/>
      <c r="CZ36" s="589">
        <v>8.5</v>
      </c>
      <c r="DA36" s="607"/>
      <c r="DB36" s="607"/>
      <c r="DC36" s="608"/>
      <c r="DD36" s="592">
        <v>2045964</v>
      </c>
      <c r="DE36" s="587"/>
      <c r="DF36" s="587"/>
      <c r="DG36" s="587"/>
      <c r="DH36" s="587"/>
      <c r="DI36" s="587"/>
      <c r="DJ36" s="587"/>
      <c r="DK36" s="588"/>
      <c r="DL36" s="592">
        <v>1795292</v>
      </c>
      <c r="DM36" s="587"/>
      <c r="DN36" s="587"/>
      <c r="DO36" s="587"/>
      <c r="DP36" s="587"/>
      <c r="DQ36" s="587"/>
      <c r="DR36" s="587"/>
      <c r="DS36" s="587"/>
      <c r="DT36" s="587"/>
      <c r="DU36" s="587"/>
      <c r="DV36" s="588"/>
      <c r="DW36" s="609">
        <v>12.2</v>
      </c>
      <c r="DX36" s="610"/>
      <c r="DY36" s="610"/>
      <c r="DZ36" s="610"/>
      <c r="EA36" s="610"/>
      <c r="EB36" s="610"/>
      <c r="EC36" s="611"/>
    </row>
    <row r="37" spans="2:133" ht="11.25" customHeight="1">
      <c r="AQ37" s="612" t="s">
        <v>312</v>
      </c>
      <c r="AR37" s="613"/>
      <c r="AS37" s="613"/>
      <c r="AT37" s="613"/>
      <c r="AU37" s="613"/>
      <c r="AV37" s="613"/>
      <c r="AW37" s="613"/>
      <c r="AX37" s="613"/>
      <c r="AY37" s="614"/>
      <c r="AZ37" s="586">
        <v>4996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13104</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1148988</v>
      </c>
      <c r="CS37" s="605"/>
      <c r="CT37" s="605"/>
      <c r="CU37" s="605"/>
      <c r="CV37" s="605"/>
      <c r="CW37" s="605"/>
      <c r="CX37" s="605"/>
      <c r="CY37" s="606"/>
      <c r="CZ37" s="589">
        <v>4.4000000000000004</v>
      </c>
      <c r="DA37" s="607"/>
      <c r="DB37" s="607"/>
      <c r="DC37" s="608"/>
      <c r="DD37" s="592">
        <v>1144299</v>
      </c>
      <c r="DE37" s="605"/>
      <c r="DF37" s="605"/>
      <c r="DG37" s="605"/>
      <c r="DH37" s="605"/>
      <c r="DI37" s="605"/>
      <c r="DJ37" s="605"/>
      <c r="DK37" s="606"/>
      <c r="DL37" s="592">
        <v>1090729</v>
      </c>
      <c r="DM37" s="605"/>
      <c r="DN37" s="605"/>
      <c r="DO37" s="605"/>
      <c r="DP37" s="605"/>
      <c r="DQ37" s="605"/>
      <c r="DR37" s="605"/>
      <c r="DS37" s="605"/>
      <c r="DT37" s="605"/>
      <c r="DU37" s="605"/>
      <c r="DV37" s="606"/>
      <c r="DW37" s="609">
        <v>7.4</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23181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2494097</v>
      </c>
      <c r="CS38" s="587"/>
      <c r="CT38" s="587"/>
      <c r="CU38" s="587"/>
      <c r="CV38" s="587"/>
      <c r="CW38" s="587"/>
      <c r="CX38" s="587"/>
      <c r="CY38" s="588"/>
      <c r="CZ38" s="589">
        <v>9.6</v>
      </c>
      <c r="DA38" s="607"/>
      <c r="DB38" s="607"/>
      <c r="DC38" s="608"/>
      <c r="DD38" s="592">
        <v>2299423</v>
      </c>
      <c r="DE38" s="587"/>
      <c r="DF38" s="587"/>
      <c r="DG38" s="587"/>
      <c r="DH38" s="587"/>
      <c r="DI38" s="587"/>
      <c r="DJ38" s="587"/>
      <c r="DK38" s="588"/>
      <c r="DL38" s="592">
        <v>1507556</v>
      </c>
      <c r="DM38" s="587"/>
      <c r="DN38" s="587"/>
      <c r="DO38" s="587"/>
      <c r="DP38" s="587"/>
      <c r="DQ38" s="587"/>
      <c r="DR38" s="587"/>
      <c r="DS38" s="587"/>
      <c r="DT38" s="587"/>
      <c r="DU38" s="587"/>
      <c r="DV38" s="588"/>
      <c r="DW38" s="609">
        <v>10.3</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86</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1478498</v>
      </c>
      <c r="CS39" s="605"/>
      <c r="CT39" s="605"/>
      <c r="CU39" s="605"/>
      <c r="CV39" s="605"/>
      <c r="CW39" s="605"/>
      <c r="CX39" s="605"/>
      <c r="CY39" s="606"/>
      <c r="CZ39" s="589">
        <v>5.7</v>
      </c>
      <c r="DA39" s="607"/>
      <c r="DB39" s="607"/>
      <c r="DC39" s="608"/>
      <c r="DD39" s="592">
        <v>1471618</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583916</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75</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30080</v>
      </c>
      <c r="CS40" s="587"/>
      <c r="CT40" s="587"/>
      <c r="CU40" s="587"/>
      <c r="CV40" s="587"/>
      <c r="CW40" s="587"/>
      <c r="CX40" s="587"/>
      <c r="CY40" s="588"/>
      <c r="CZ40" s="589">
        <v>0.1</v>
      </c>
      <c r="DA40" s="607"/>
      <c r="DB40" s="607"/>
      <c r="DC40" s="608"/>
      <c r="DD40" s="592">
        <v>5500</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1174439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241</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4412113</v>
      </c>
      <c r="CS42" s="587"/>
      <c r="CT42" s="587"/>
      <c r="CU42" s="587"/>
      <c r="CV42" s="587"/>
      <c r="CW42" s="587"/>
      <c r="CX42" s="587"/>
      <c r="CY42" s="588"/>
      <c r="CZ42" s="589">
        <v>17</v>
      </c>
      <c r="DA42" s="590"/>
      <c r="DB42" s="590"/>
      <c r="DC42" s="591"/>
      <c r="DD42" s="592">
        <v>961707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4827</v>
      </c>
      <c r="CS43" s="605"/>
      <c r="CT43" s="605"/>
      <c r="CU43" s="605"/>
      <c r="CV43" s="605"/>
      <c r="CW43" s="605"/>
      <c r="CX43" s="605"/>
      <c r="CY43" s="606"/>
      <c r="CZ43" s="589">
        <v>0</v>
      </c>
      <c r="DA43" s="607"/>
      <c r="DB43" s="607"/>
      <c r="DC43" s="608"/>
      <c r="DD43" s="592">
        <v>4827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4395116</v>
      </c>
      <c r="CS44" s="587"/>
      <c r="CT44" s="587"/>
      <c r="CU44" s="587"/>
      <c r="CV44" s="587"/>
      <c r="CW44" s="587"/>
      <c r="CX44" s="587"/>
      <c r="CY44" s="588"/>
      <c r="CZ44" s="589">
        <v>17</v>
      </c>
      <c r="DA44" s="590"/>
      <c r="DB44" s="590"/>
      <c r="DC44" s="591"/>
      <c r="DD44" s="592">
        <v>960106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3210378</v>
      </c>
      <c r="CS45" s="605"/>
      <c r="CT45" s="605"/>
      <c r="CU45" s="605"/>
      <c r="CV45" s="605"/>
      <c r="CW45" s="605"/>
      <c r="CX45" s="605"/>
      <c r="CY45" s="606"/>
      <c r="CZ45" s="589">
        <v>12.4</v>
      </c>
      <c r="DA45" s="607"/>
      <c r="DB45" s="607"/>
      <c r="DC45" s="608"/>
      <c r="DD45" s="592">
        <v>149966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1184738</v>
      </c>
      <c r="CS46" s="587"/>
      <c r="CT46" s="587"/>
      <c r="CU46" s="587"/>
      <c r="CV46" s="587"/>
      <c r="CW46" s="587"/>
      <c r="CX46" s="587"/>
      <c r="CY46" s="588"/>
      <c r="CZ46" s="589">
        <v>4.5999999999999996</v>
      </c>
      <c r="DA46" s="590"/>
      <c r="DB46" s="590"/>
      <c r="DC46" s="591"/>
      <c r="DD46" s="592">
        <v>810140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16997</v>
      </c>
      <c r="CS47" s="605"/>
      <c r="CT47" s="605"/>
      <c r="CU47" s="605"/>
      <c r="CV47" s="605"/>
      <c r="CW47" s="605"/>
      <c r="CX47" s="605"/>
      <c r="CY47" s="606"/>
      <c r="CZ47" s="589">
        <v>0.1</v>
      </c>
      <c r="DA47" s="607"/>
      <c r="DB47" s="607"/>
      <c r="DC47" s="608"/>
      <c r="DD47" s="592">
        <v>1601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25895804</v>
      </c>
      <c r="CS49" s="571"/>
      <c r="CT49" s="571"/>
      <c r="CU49" s="571"/>
      <c r="CV49" s="571"/>
      <c r="CW49" s="571"/>
      <c r="CX49" s="571"/>
      <c r="CY49" s="572"/>
      <c r="CZ49" s="573">
        <v>100</v>
      </c>
      <c r="DA49" s="574"/>
      <c r="DB49" s="574"/>
      <c r="DC49" s="575"/>
      <c r="DD49" s="576">
        <v>17116289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Q18" sqref="Q18:U1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27682</v>
      </c>
      <c r="R7" s="1099"/>
      <c r="S7" s="1099"/>
      <c r="T7" s="1099"/>
      <c r="U7" s="1099"/>
      <c r="V7" s="1099">
        <v>25923</v>
      </c>
      <c r="W7" s="1099"/>
      <c r="X7" s="1099"/>
      <c r="Y7" s="1099"/>
      <c r="Z7" s="1099"/>
      <c r="AA7" s="1099">
        <v>1759</v>
      </c>
      <c r="AB7" s="1099"/>
      <c r="AC7" s="1099"/>
      <c r="AD7" s="1099"/>
      <c r="AE7" s="1100"/>
      <c r="AF7" s="1101">
        <v>912</v>
      </c>
      <c r="AG7" s="1102"/>
      <c r="AH7" s="1102"/>
      <c r="AI7" s="1102"/>
      <c r="AJ7" s="1103"/>
      <c r="AK7" s="1085">
        <v>34</v>
      </c>
      <c r="AL7" s="1086"/>
      <c r="AM7" s="1086"/>
      <c r="AN7" s="1086"/>
      <c r="AO7" s="1086"/>
      <c r="AP7" s="1086">
        <v>21921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542</v>
      </c>
      <c r="BT7" s="1090"/>
      <c r="BU7" s="1090"/>
      <c r="BV7" s="1090"/>
      <c r="BW7" s="1090"/>
      <c r="BX7" s="1090"/>
      <c r="BY7" s="1090"/>
      <c r="BZ7" s="1090"/>
      <c r="CA7" s="1090"/>
      <c r="CB7" s="1090"/>
      <c r="CC7" s="1090"/>
      <c r="CD7" s="1090"/>
      <c r="CE7" s="1090"/>
      <c r="CF7" s="1090"/>
      <c r="CG7" s="1091"/>
      <c r="CH7" s="1082">
        <v>18</v>
      </c>
      <c r="CI7" s="1083"/>
      <c r="CJ7" s="1083"/>
      <c r="CK7" s="1083"/>
      <c r="CL7" s="1084"/>
      <c r="CM7" s="1082">
        <v>317</v>
      </c>
      <c r="CN7" s="1083"/>
      <c r="CO7" s="1083"/>
      <c r="CP7" s="1083"/>
      <c r="CQ7" s="1084"/>
      <c r="CR7" s="1082">
        <v>51</v>
      </c>
      <c r="CS7" s="1083"/>
      <c r="CT7" s="1083"/>
      <c r="CU7" s="1083"/>
      <c r="CV7" s="1084"/>
      <c r="CW7" s="1082" t="s">
        <v>473</v>
      </c>
      <c r="CX7" s="1083"/>
      <c r="CY7" s="1083"/>
      <c r="CZ7" s="1083"/>
      <c r="DA7" s="1084"/>
      <c r="DB7" s="1082" t="s">
        <v>473</v>
      </c>
      <c r="DC7" s="1083"/>
      <c r="DD7" s="1083"/>
      <c r="DE7" s="1083"/>
      <c r="DF7" s="1084"/>
      <c r="DG7" s="1082" t="s">
        <v>473</v>
      </c>
      <c r="DH7" s="1083"/>
      <c r="DI7" s="1083"/>
      <c r="DJ7" s="1083"/>
      <c r="DK7" s="1084"/>
      <c r="DL7" s="1082" t="s">
        <v>473</v>
      </c>
      <c r="DM7" s="1083"/>
      <c r="DN7" s="1083"/>
      <c r="DO7" s="1083"/>
      <c r="DP7" s="1084"/>
      <c r="DQ7" s="1082" t="s">
        <v>473</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2</v>
      </c>
      <c r="R8" s="1038"/>
      <c r="S8" s="1038"/>
      <c r="T8" s="1038"/>
      <c r="U8" s="1038"/>
      <c r="V8" s="1038">
        <v>2</v>
      </c>
      <c r="W8" s="1038"/>
      <c r="X8" s="1038"/>
      <c r="Y8" s="1038"/>
      <c r="Z8" s="1038"/>
      <c r="AA8" s="1038" t="s">
        <v>473</v>
      </c>
      <c r="AB8" s="1038"/>
      <c r="AC8" s="1038"/>
      <c r="AD8" s="1038"/>
      <c r="AE8" s="1039"/>
      <c r="AF8" s="1013" t="s">
        <v>111</v>
      </c>
      <c r="AG8" s="1014"/>
      <c r="AH8" s="1014"/>
      <c r="AI8" s="1014"/>
      <c r="AJ8" s="1015"/>
      <c r="AK8" s="1080">
        <v>0</v>
      </c>
      <c r="AL8" s="1081"/>
      <c r="AM8" s="1081"/>
      <c r="AN8" s="1081"/>
      <c r="AO8" s="1081"/>
      <c r="AP8" s="1081" t="s">
        <v>473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543</v>
      </c>
      <c r="BT8" s="1009"/>
      <c r="BU8" s="1009"/>
      <c r="BV8" s="1009"/>
      <c r="BW8" s="1009"/>
      <c r="BX8" s="1009"/>
      <c r="BY8" s="1009"/>
      <c r="BZ8" s="1009"/>
      <c r="CA8" s="1009"/>
      <c r="CB8" s="1009"/>
      <c r="CC8" s="1009"/>
      <c r="CD8" s="1009"/>
      <c r="CE8" s="1009"/>
      <c r="CF8" s="1009"/>
      <c r="CG8" s="1010"/>
      <c r="CH8" s="983">
        <v>0</v>
      </c>
      <c r="CI8" s="984"/>
      <c r="CJ8" s="984"/>
      <c r="CK8" s="984"/>
      <c r="CL8" s="985"/>
      <c r="CM8" s="983">
        <v>10</v>
      </c>
      <c r="CN8" s="984"/>
      <c r="CO8" s="984"/>
      <c r="CP8" s="984"/>
      <c r="CQ8" s="985"/>
      <c r="CR8" s="983">
        <v>10</v>
      </c>
      <c r="CS8" s="984"/>
      <c r="CT8" s="984"/>
      <c r="CU8" s="984"/>
      <c r="CV8" s="985"/>
      <c r="CW8" s="983">
        <v>16</v>
      </c>
      <c r="CX8" s="984"/>
      <c r="CY8" s="984"/>
      <c r="CZ8" s="984"/>
      <c r="DA8" s="985"/>
      <c r="DB8" s="983" t="s">
        <v>473</v>
      </c>
      <c r="DC8" s="984"/>
      <c r="DD8" s="984"/>
      <c r="DE8" s="984"/>
      <c r="DF8" s="985"/>
      <c r="DG8" s="983" t="s">
        <v>473</v>
      </c>
      <c r="DH8" s="984"/>
      <c r="DI8" s="984"/>
      <c r="DJ8" s="984"/>
      <c r="DK8" s="985"/>
      <c r="DL8" s="983" t="s">
        <v>473</v>
      </c>
      <c r="DM8" s="984"/>
      <c r="DN8" s="984"/>
      <c r="DO8" s="984"/>
      <c r="DP8" s="985"/>
      <c r="DQ8" s="983" t="s">
        <v>473</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27654</v>
      </c>
      <c r="R23" s="1063"/>
      <c r="S23" s="1063"/>
      <c r="T23" s="1063"/>
      <c r="U23" s="1063"/>
      <c r="V23" s="1063">
        <v>25896</v>
      </c>
      <c r="W23" s="1063"/>
      <c r="X23" s="1063"/>
      <c r="Y23" s="1063"/>
      <c r="Z23" s="1063"/>
      <c r="AA23" s="1063">
        <v>1759</v>
      </c>
      <c r="AB23" s="1063"/>
      <c r="AC23" s="1063"/>
      <c r="AD23" s="1063"/>
      <c r="AE23" s="1064"/>
      <c r="AF23" s="1065">
        <v>912</v>
      </c>
      <c r="AG23" s="1063"/>
      <c r="AH23" s="1063"/>
      <c r="AI23" s="1063"/>
      <c r="AJ23" s="1066"/>
      <c r="AK23" s="1067"/>
      <c r="AL23" s="1068"/>
      <c r="AM23" s="1068"/>
      <c r="AN23" s="1068"/>
      <c r="AO23" s="1068"/>
      <c r="AP23" s="1063">
        <v>21921</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8351</v>
      </c>
      <c r="R28" s="1048"/>
      <c r="S28" s="1048"/>
      <c r="T28" s="1048"/>
      <c r="U28" s="1048"/>
      <c r="V28" s="1048">
        <v>8351</v>
      </c>
      <c r="W28" s="1048"/>
      <c r="X28" s="1048"/>
      <c r="Y28" s="1048"/>
      <c r="Z28" s="1048"/>
      <c r="AA28" s="1048" t="s">
        <v>473</v>
      </c>
      <c r="AB28" s="1048"/>
      <c r="AC28" s="1048"/>
      <c r="AD28" s="1048"/>
      <c r="AE28" s="1049"/>
      <c r="AF28" s="1050" t="s">
        <v>111</v>
      </c>
      <c r="AG28" s="1048"/>
      <c r="AH28" s="1048"/>
      <c r="AI28" s="1048"/>
      <c r="AJ28" s="1051"/>
      <c r="AK28" s="1052">
        <v>584</v>
      </c>
      <c r="AL28" s="1040"/>
      <c r="AM28" s="1040"/>
      <c r="AN28" s="1040"/>
      <c r="AO28" s="1040"/>
      <c r="AP28" s="1040" t="s">
        <v>473</v>
      </c>
      <c r="AQ28" s="1040"/>
      <c r="AR28" s="1040"/>
      <c r="AS28" s="1040"/>
      <c r="AT28" s="1040"/>
      <c r="AU28" s="1040" t="s">
        <v>473</v>
      </c>
      <c r="AV28" s="1040"/>
      <c r="AW28" s="1040"/>
      <c r="AX28" s="1040"/>
      <c r="AY28" s="1040"/>
      <c r="AZ28" s="1041" t="s">
        <v>473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4041</v>
      </c>
      <c r="R29" s="1038"/>
      <c r="S29" s="1038"/>
      <c r="T29" s="1038"/>
      <c r="U29" s="1038"/>
      <c r="V29" s="1038">
        <v>3824</v>
      </c>
      <c r="W29" s="1038"/>
      <c r="X29" s="1038"/>
      <c r="Y29" s="1038"/>
      <c r="Z29" s="1038"/>
      <c r="AA29" s="1038">
        <v>217</v>
      </c>
      <c r="AB29" s="1038"/>
      <c r="AC29" s="1038"/>
      <c r="AD29" s="1038"/>
      <c r="AE29" s="1039"/>
      <c r="AF29" s="1013">
        <v>217</v>
      </c>
      <c r="AG29" s="1014"/>
      <c r="AH29" s="1014"/>
      <c r="AI29" s="1014"/>
      <c r="AJ29" s="1015"/>
      <c r="AK29" s="974">
        <v>576</v>
      </c>
      <c r="AL29" s="965"/>
      <c r="AM29" s="965"/>
      <c r="AN29" s="965"/>
      <c r="AO29" s="965"/>
      <c r="AP29" s="965" t="s">
        <v>473</v>
      </c>
      <c r="AQ29" s="965"/>
      <c r="AR29" s="965"/>
      <c r="AS29" s="965"/>
      <c r="AT29" s="965"/>
      <c r="AU29" s="965" t="s">
        <v>473</v>
      </c>
      <c r="AV29" s="965"/>
      <c r="AW29" s="965"/>
      <c r="AX29" s="965"/>
      <c r="AY29" s="965"/>
      <c r="AZ29" s="1036" t="s">
        <v>473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1137</v>
      </c>
      <c r="R30" s="1038"/>
      <c r="S30" s="1038"/>
      <c r="T30" s="1038"/>
      <c r="U30" s="1038"/>
      <c r="V30" s="1038">
        <v>1137</v>
      </c>
      <c r="W30" s="1038"/>
      <c r="X30" s="1038"/>
      <c r="Y30" s="1038"/>
      <c r="Z30" s="1038"/>
      <c r="AA30" s="1038" t="s">
        <v>473</v>
      </c>
      <c r="AB30" s="1038"/>
      <c r="AC30" s="1038"/>
      <c r="AD30" s="1038"/>
      <c r="AE30" s="1039"/>
      <c r="AF30" s="1013" t="s">
        <v>111</v>
      </c>
      <c r="AG30" s="1014"/>
      <c r="AH30" s="1014"/>
      <c r="AI30" s="1014"/>
      <c r="AJ30" s="1015"/>
      <c r="AK30" s="974">
        <v>610</v>
      </c>
      <c r="AL30" s="965"/>
      <c r="AM30" s="965"/>
      <c r="AN30" s="965"/>
      <c r="AO30" s="965"/>
      <c r="AP30" s="965" t="s">
        <v>473</v>
      </c>
      <c r="AQ30" s="965"/>
      <c r="AR30" s="965"/>
      <c r="AS30" s="965"/>
      <c r="AT30" s="965"/>
      <c r="AU30" s="965" t="s">
        <v>473</v>
      </c>
      <c r="AV30" s="965"/>
      <c r="AW30" s="965"/>
      <c r="AX30" s="965"/>
      <c r="AY30" s="965"/>
      <c r="AZ30" s="1036" t="s">
        <v>473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22</v>
      </c>
      <c r="R31" s="1038"/>
      <c r="S31" s="1038"/>
      <c r="T31" s="1038"/>
      <c r="U31" s="1038"/>
      <c r="V31" s="1038">
        <v>21</v>
      </c>
      <c r="W31" s="1038"/>
      <c r="X31" s="1038"/>
      <c r="Y31" s="1038"/>
      <c r="Z31" s="1038"/>
      <c r="AA31" s="1038">
        <v>1</v>
      </c>
      <c r="AB31" s="1038"/>
      <c r="AC31" s="1038"/>
      <c r="AD31" s="1038"/>
      <c r="AE31" s="1039"/>
      <c r="AF31" s="1013">
        <v>65</v>
      </c>
      <c r="AG31" s="1014"/>
      <c r="AH31" s="1014"/>
      <c r="AI31" s="1014"/>
      <c r="AJ31" s="1015"/>
      <c r="AK31" s="974">
        <v>10</v>
      </c>
      <c r="AL31" s="965"/>
      <c r="AM31" s="965"/>
      <c r="AN31" s="965"/>
      <c r="AO31" s="965"/>
      <c r="AP31" s="965" t="s">
        <v>473</v>
      </c>
      <c r="AQ31" s="965"/>
      <c r="AR31" s="965"/>
      <c r="AS31" s="965"/>
      <c r="AT31" s="965"/>
      <c r="AU31" s="965" t="s">
        <v>473</v>
      </c>
      <c r="AV31" s="965"/>
      <c r="AW31" s="965"/>
      <c r="AX31" s="965"/>
      <c r="AY31" s="965"/>
      <c r="AZ31" s="1036" t="s">
        <v>473</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21</v>
      </c>
      <c r="R32" s="1038"/>
      <c r="S32" s="1038"/>
      <c r="T32" s="1038"/>
      <c r="U32" s="1038"/>
      <c r="V32" s="1038">
        <v>1</v>
      </c>
      <c r="W32" s="1038"/>
      <c r="X32" s="1038"/>
      <c r="Y32" s="1038"/>
      <c r="Z32" s="1038"/>
      <c r="AA32" s="1038">
        <v>20</v>
      </c>
      <c r="AB32" s="1038"/>
      <c r="AC32" s="1038"/>
      <c r="AD32" s="1038"/>
      <c r="AE32" s="1039"/>
      <c r="AF32" s="1013">
        <v>1</v>
      </c>
      <c r="AG32" s="1014"/>
      <c r="AH32" s="1014"/>
      <c r="AI32" s="1014"/>
      <c r="AJ32" s="1015"/>
      <c r="AK32" s="974">
        <v>20</v>
      </c>
      <c r="AL32" s="965"/>
      <c r="AM32" s="965"/>
      <c r="AN32" s="965"/>
      <c r="AO32" s="965"/>
      <c r="AP32" s="965" t="s">
        <v>473</v>
      </c>
      <c r="AQ32" s="965"/>
      <c r="AR32" s="965"/>
      <c r="AS32" s="965"/>
      <c r="AT32" s="965"/>
      <c r="AU32" s="965" t="s">
        <v>473</v>
      </c>
      <c r="AV32" s="965"/>
      <c r="AW32" s="965"/>
      <c r="AX32" s="965"/>
      <c r="AY32" s="965"/>
      <c r="AZ32" s="1036" t="s">
        <v>473</v>
      </c>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3645</v>
      </c>
      <c r="R33" s="1038"/>
      <c r="S33" s="1038"/>
      <c r="T33" s="1038"/>
      <c r="U33" s="1038"/>
      <c r="V33" s="1038">
        <v>3363</v>
      </c>
      <c r="W33" s="1038"/>
      <c r="X33" s="1038"/>
      <c r="Y33" s="1038"/>
      <c r="Z33" s="1038"/>
      <c r="AA33" s="1038">
        <v>282</v>
      </c>
      <c r="AB33" s="1038"/>
      <c r="AC33" s="1038"/>
      <c r="AD33" s="1038"/>
      <c r="AE33" s="1039"/>
      <c r="AF33" s="1013">
        <v>20</v>
      </c>
      <c r="AG33" s="1014"/>
      <c r="AH33" s="1014"/>
      <c r="AI33" s="1014"/>
      <c r="AJ33" s="1015"/>
      <c r="AK33" s="974">
        <v>731</v>
      </c>
      <c r="AL33" s="965"/>
      <c r="AM33" s="965"/>
      <c r="AN33" s="965"/>
      <c r="AO33" s="965"/>
      <c r="AP33" s="965">
        <v>9079</v>
      </c>
      <c r="AQ33" s="965"/>
      <c r="AR33" s="965"/>
      <c r="AS33" s="965"/>
      <c r="AT33" s="965"/>
      <c r="AU33" s="965">
        <v>5247</v>
      </c>
      <c r="AV33" s="965"/>
      <c r="AW33" s="965"/>
      <c r="AX33" s="965"/>
      <c r="AY33" s="965"/>
      <c r="AZ33" s="1036" t="s">
        <v>473</v>
      </c>
      <c r="BA33" s="1036"/>
      <c r="BB33" s="1036"/>
      <c r="BC33" s="1036"/>
      <c r="BD33" s="1036"/>
      <c r="BE33" s="1026" t="s">
        <v>382</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303</v>
      </c>
      <c r="AG63" s="953"/>
      <c r="AH63" s="953"/>
      <c r="AI63" s="953"/>
      <c r="AJ63" s="1024"/>
      <c r="AK63" s="1025"/>
      <c r="AL63" s="957"/>
      <c r="AM63" s="957"/>
      <c r="AN63" s="957"/>
      <c r="AO63" s="957"/>
      <c r="AP63" s="953">
        <v>9079</v>
      </c>
      <c r="AQ63" s="953"/>
      <c r="AR63" s="953"/>
      <c r="AS63" s="953"/>
      <c r="AT63" s="953"/>
      <c r="AU63" s="953">
        <v>5247</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529</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473</v>
      </c>
      <c r="AQ68" s="976"/>
      <c r="AR68" s="976"/>
      <c r="AS68" s="976"/>
      <c r="AT68" s="976"/>
      <c r="AU68" s="976" t="s">
        <v>473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530</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473</v>
      </c>
      <c r="AQ69" s="965"/>
      <c r="AR69" s="965"/>
      <c r="AS69" s="965"/>
      <c r="AT69" s="965"/>
      <c r="AU69" s="965" t="s">
        <v>473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531</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473</v>
      </c>
      <c r="AL70" s="965"/>
      <c r="AM70" s="965"/>
      <c r="AN70" s="965"/>
      <c r="AO70" s="965"/>
      <c r="AP70" s="965" t="s">
        <v>473</v>
      </c>
      <c r="AQ70" s="965"/>
      <c r="AR70" s="965"/>
      <c r="AS70" s="965"/>
      <c r="AT70" s="965"/>
      <c r="AU70" s="965" t="s">
        <v>473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532</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473</v>
      </c>
      <c r="AL71" s="965"/>
      <c r="AM71" s="965"/>
      <c r="AN71" s="965"/>
      <c r="AO71" s="965"/>
      <c r="AP71" s="965" t="s">
        <v>473</v>
      </c>
      <c r="AQ71" s="965"/>
      <c r="AR71" s="965"/>
      <c r="AS71" s="965"/>
      <c r="AT71" s="965"/>
      <c r="AU71" s="965" t="s">
        <v>473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533</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473</v>
      </c>
      <c r="AQ72" s="965"/>
      <c r="AR72" s="965"/>
      <c r="AS72" s="965"/>
      <c r="AT72" s="965"/>
      <c r="AU72" s="965" t="s">
        <v>473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534</v>
      </c>
      <c r="C73" s="969"/>
      <c r="D73" s="969"/>
      <c r="E73" s="969"/>
      <c r="F73" s="969"/>
      <c r="G73" s="969"/>
      <c r="H73" s="969"/>
      <c r="I73" s="969"/>
      <c r="J73" s="969"/>
      <c r="K73" s="969"/>
      <c r="L73" s="969"/>
      <c r="M73" s="969"/>
      <c r="N73" s="969"/>
      <c r="O73" s="969"/>
      <c r="P73" s="970"/>
      <c r="Q73" s="971">
        <v>5834</v>
      </c>
      <c r="R73" s="965"/>
      <c r="S73" s="965"/>
      <c r="T73" s="965"/>
      <c r="U73" s="965"/>
      <c r="V73" s="965">
        <v>6970</v>
      </c>
      <c r="W73" s="965"/>
      <c r="X73" s="965"/>
      <c r="Y73" s="965"/>
      <c r="Z73" s="965"/>
      <c r="AA73" s="965">
        <v>-1136</v>
      </c>
      <c r="AB73" s="965"/>
      <c r="AC73" s="965"/>
      <c r="AD73" s="965"/>
      <c r="AE73" s="965"/>
      <c r="AF73" s="965">
        <v>4113</v>
      </c>
      <c r="AG73" s="965"/>
      <c r="AH73" s="965"/>
      <c r="AI73" s="965"/>
      <c r="AJ73" s="965"/>
      <c r="AK73" s="965" t="s">
        <v>473</v>
      </c>
      <c r="AL73" s="965"/>
      <c r="AM73" s="965"/>
      <c r="AN73" s="965"/>
      <c r="AO73" s="965"/>
      <c r="AP73" s="965">
        <v>3322</v>
      </c>
      <c r="AQ73" s="965"/>
      <c r="AR73" s="965"/>
      <c r="AS73" s="965"/>
      <c r="AT73" s="965"/>
      <c r="AU73" s="965" t="s">
        <v>473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535</v>
      </c>
      <c r="C74" s="969"/>
      <c r="D74" s="969"/>
      <c r="E74" s="969"/>
      <c r="F74" s="969"/>
      <c r="G74" s="969"/>
      <c r="H74" s="969"/>
      <c r="I74" s="969"/>
      <c r="J74" s="969"/>
      <c r="K74" s="969"/>
      <c r="L74" s="969"/>
      <c r="M74" s="969"/>
      <c r="N74" s="969"/>
      <c r="O74" s="969"/>
      <c r="P74" s="970"/>
      <c r="Q74" s="971">
        <v>3106</v>
      </c>
      <c r="R74" s="965"/>
      <c r="S74" s="965"/>
      <c r="T74" s="965"/>
      <c r="U74" s="965"/>
      <c r="V74" s="965">
        <v>3009</v>
      </c>
      <c r="W74" s="965"/>
      <c r="X74" s="965"/>
      <c r="Y74" s="965"/>
      <c r="Z74" s="965"/>
      <c r="AA74" s="965">
        <v>97</v>
      </c>
      <c r="AB74" s="965"/>
      <c r="AC74" s="965"/>
      <c r="AD74" s="965"/>
      <c r="AE74" s="965"/>
      <c r="AF74" s="965">
        <v>97</v>
      </c>
      <c r="AG74" s="965"/>
      <c r="AH74" s="965"/>
      <c r="AI74" s="965"/>
      <c r="AJ74" s="965"/>
      <c r="AK74" s="965" t="s">
        <v>473</v>
      </c>
      <c r="AL74" s="965"/>
      <c r="AM74" s="965"/>
      <c r="AN74" s="965"/>
      <c r="AO74" s="965"/>
      <c r="AP74" s="965">
        <v>201</v>
      </c>
      <c r="AQ74" s="965"/>
      <c r="AR74" s="965"/>
      <c r="AS74" s="965"/>
      <c r="AT74" s="965"/>
      <c r="AU74" s="965">
        <v>29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536</v>
      </c>
      <c r="C75" s="969"/>
      <c r="D75" s="969"/>
      <c r="E75" s="969"/>
      <c r="F75" s="969"/>
      <c r="G75" s="969"/>
      <c r="H75" s="969"/>
      <c r="I75" s="969"/>
      <c r="J75" s="969"/>
      <c r="K75" s="969"/>
      <c r="L75" s="969"/>
      <c r="M75" s="969"/>
      <c r="N75" s="969"/>
      <c r="O75" s="969"/>
      <c r="P75" s="970"/>
      <c r="Q75" s="972">
        <v>810</v>
      </c>
      <c r="R75" s="973"/>
      <c r="S75" s="973"/>
      <c r="T75" s="973"/>
      <c r="U75" s="974"/>
      <c r="V75" s="975">
        <v>790</v>
      </c>
      <c r="W75" s="973"/>
      <c r="X75" s="973"/>
      <c r="Y75" s="973"/>
      <c r="Z75" s="974"/>
      <c r="AA75" s="975">
        <v>20</v>
      </c>
      <c r="AB75" s="973"/>
      <c r="AC75" s="973"/>
      <c r="AD75" s="973"/>
      <c r="AE75" s="974"/>
      <c r="AF75" s="975">
        <v>20</v>
      </c>
      <c r="AG75" s="973"/>
      <c r="AH75" s="973"/>
      <c r="AI75" s="973"/>
      <c r="AJ75" s="974"/>
      <c r="AK75" s="975">
        <v>102</v>
      </c>
      <c r="AL75" s="973"/>
      <c r="AM75" s="973"/>
      <c r="AN75" s="973"/>
      <c r="AO75" s="974"/>
      <c r="AP75" s="975">
        <v>679</v>
      </c>
      <c r="AQ75" s="973"/>
      <c r="AR75" s="973"/>
      <c r="AS75" s="973"/>
      <c r="AT75" s="974"/>
      <c r="AU75" s="975">
        <v>65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537</v>
      </c>
      <c r="C76" s="969"/>
      <c r="D76" s="969"/>
      <c r="E76" s="969"/>
      <c r="F76" s="969"/>
      <c r="G76" s="969"/>
      <c r="H76" s="969"/>
      <c r="I76" s="969"/>
      <c r="J76" s="969"/>
      <c r="K76" s="969"/>
      <c r="L76" s="969"/>
      <c r="M76" s="969"/>
      <c r="N76" s="969"/>
      <c r="O76" s="969"/>
      <c r="P76" s="970"/>
      <c r="Q76" s="972">
        <v>3419</v>
      </c>
      <c r="R76" s="973"/>
      <c r="S76" s="973"/>
      <c r="T76" s="973"/>
      <c r="U76" s="974"/>
      <c r="V76" s="975">
        <v>3368</v>
      </c>
      <c r="W76" s="973"/>
      <c r="X76" s="973"/>
      <c r="Y76" s="973"/>
      <c r="Z76" s="974"/>
      <c r="AA76" s="975">
        <v>51</v>
      </c>
      <c r="AB76" s="973"/>
      <c r="AC76" s="973"/>
      <c r="AD76" s="973"/>
      <c r="AE76" s="974"/>
      <c r="AF76" s="975">
        <v>32</v>
      </c>
      <c r="AG76" s="973"/>
      <c r="AH76" s="973"/>
      <c r="AI76" s="973"/>
      <c r="AJ76" s="974"/>
      <c r="AK76" s="975">
        <v>6</v>
      </c>
      <c r="AL76" s="973"/>
      <c r="AM76" s="973"/>
      <c r="AN76" s="973"/>
      <c r="AO76" s="974"/>
      <c r="AP76" s="975">
        <v>1129</v>
      </c>
      <c r="AQ76" s="973"/>
      <c r="AR76" s="973"/>
      <c r="AS76" s="973"/>
      <c r="AT76" s="974"/>
      <c r="AU76" s="975">
        <v>288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538</v>
      </c>
      <c r="C77" s="969"/>
      <c r="D77" s="969"/>
      <c r="E77" s="969"/>
      <c r="F77" s="969"/>
      <c r="G77" s="969"/>
      <c r="H77" s="969"/>
      <c r="I77" s="969"/>
      <c r="J77" s="969"/>
      <c r="K77" s="969"/>
      <c r="L77" s="969"/>
      <c r="M77" s="969"/>
      <c r="N77" s="969"/>
      <c r="O77" s="969"/>
      <c r="P77" s="970"/>
      <c r="Q77" s="972">
        <v>110</v>
      </c>
      <c r="R77" s="973"/>
      <c r="S77" s="973"/>
      <c r="T77" s="973"/>
      <c r="U77" s="974"/>
      <c r="V77" s="975">
        <v>107</v>
      </c>
      <c r="W77" s="973"/>
      <c r="X77" s="973"/>
      <c r="Y77" s="973"/>
      <c r="Z77" s="974"/>
      <c r="AA77" s="975">
        <v>3</v>
      </c>
      <c r="AB77" s="973"/>
      <c r="AC77" s="973"/>
      <c r="AD77" s="973"/>
      <c r="AE77" s="974"/>
      <c r="AF77" s="975">
        <v>3</v>
      </c>
      <c r="AG77" s="973"/>
      <c r="AH77" s="973"/>
      <c r="AI77" s="973"/>
      <c r="AJ77" s="974"/>
      <c r="AK77" s="975">
        <v>9</v>
      </c>
      <c r="AL77" s="973"/>
      <c r="AM77" s="973"/>
      <c r="AN77" s="973"/>
      <c r="AO77" s="974"/>
      <c r="AP77" s="975" t="s">
        <v>473</v>
      </c>
      <c r="AQ77" s="973"/>
      <c r="AR77" s="973"/>
      <c r="AS77" s="973"/>
      <c r="AT77" s="974"/>
      <c r="AU77" s="975" t="s">
        <v>473</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539</v>
      </c>
      <c r="C78" s="969"/>
      <c r="D78" s="969"/>
      <c r="E78" s="969"/>
      <c r="F78" s="969"/>
      <c r="G78" s="969"/>
      <c r="H78" s="969"/>
      <c r="I78" s="969"/>
      <c r="J78" s="969"/>
      <c r="K78" s="969"/>
      <c r="L78" s="969"/>
      <c r="M78" s="969"/>
      <c r="N78" s="969"/>
      <c r="O78" s="969"/>
      <c r="P78" s="970"/>
      <c r="Q78" s="971">
        <v>11</v>
      </c>
      <c r="R78" s="965"/>
      <c r="S78" s="965"/>
      <c r="T78" s="965"/>
      <c r="U78" s="965"/>
      <c r="V78" s="965">
        <v>10</v>
      </c>
      <c r="W78" s="965"/>
      <c r="X78" s="965"/>
      <c r="Y78" s="965"/>
      <c r="Z78" s="965"/>
      <c r="AA78" s="965">
        <v>1</v>
      </c>
      <c r="AB78" s="965"/>
      <c r="AC78" s="965"/>
      <c r="AD78" s="965"/>
      <c r="AE78" s="965"/>
      <c r="AF78" s="965">
        <v>1</v>
      </c>
      <c r="AG78" s="965"/>
      <c r="AH78" s="965"/>
      <c r="AI78" s="965"/>
      <c r="AJ78" s="965"/>
      <c r="AK78" s="965">
        <v>0</v>
      </c>
      <c r="AL78" s="965"/>
      <c r="AM78" s="965"/>
      <c r="AN78" s="965"/>
      <c r="AO78" s="965"/>
      <c r="AP78" s="965" t="s">
        <v>473</v>
      </c>
      <c r="AQ78" s="965"/>
      <c r="AR78" s="965"/>
      <c r="AS78" s="965"/>
      <c r="AT78" s="965"/>
      <c r="AU78" s="965" t="s">
        <v>473</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540</v>
      </c>
      <c r="C79" s="969"/>
      <c r="D79" s="969"/>
      <c r="E79" s="969"/>
      <c r="F79" s="969"/>
      <c r="G79" s="969"/>
      <c r="H79" s="969"/>
      <c r="I79" s="969"/>
      <c r="J79" s="969"/>
      <c r="K79" s="969"/>
      <c r="L79" s="969"/>
      <c r="M79" s="969"/>
      <c r="N79" s="969"/>
      <c r="O79" s="969"/>
      <c r="P79" s="970"/>
      <c r="Q79" s="971">
        <v>377</v>
      </c>
      <c r="R79" s="965"/>
      <c r="S79" s="965"/>
      <c r="T79" s="965"/>
      <c r="U79" s="965"/>
      <c r="V79" s="965">
        <v>368</v>
      </c>
      <c r="W79" s="965"/>
      <c r="X79" s="965"/>
      <c r="Y79" s="965"/>
      <c r="Z79" s="965"/>
      <c r="AA79" s="965">
        <v>9</v>
      </c>
      <c r="AB79" s="965"/>
      <c r="AC79" s="965"/>
      <c r="AD79" s="965"/>
      <c r="AE79" s="965"/>
      <c r="AF79" s="965">
        <v>9</v>
      </c>
      <c r="AG79" s="965"/>
      <c r="AH79" s="965"/>
      <c r="AI79" s="965"/>
      <c r="AJ79" s="965"/>
      <c r="AK79" s="965" t="s">
        <v>473</v>
      </c>
      <c r="AL79" s="965"/>
      <c r="AM79" s="965"/>
      <c r="AN79" s="965"/>
      <c r="AO79" s="965"/>
      <c r="AP79" s="965">
        <v>284</v>
      </c>
      <c r="AQ79" s="965"/>
      <c r="AR79" s="965"/>
      <c r="AS79" s="965"/>
      <c r="AT79" s="965"/>
      <c r="AU79" s="965">
        <v>166</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541</v>
      </c>
      <c r="C80" s="969"/>
      <c r="D80" s="969"/>
      <c r="E80" s="969"/>
      <c r="F80" s="969"/>
      <c r="G80" s="969"/>
      <c r="H80" s="969"/>
      <c r="I80" s="969"/>
      <c r="J80" s="969"/>
      <c r="K80" s="969"/>
      <c r="L80" s="969"/>
      <c r="M80" s="969"/>
      <c r="N80" s="969"/>
      <c r="O80" s="969"/>
      <c r="P80" s="970"/>
      <c r="Q80" s="971">
        <v>20</v>
      </c>
      <c r="R80" s="965"/>
      <c r="S80" s="965"/>
      <c r="T80" s="965"/>
      <c r="U80" s="965"/>
      <c r="V80" s="965">
        <v>18</v>
      </c>
      <c r="W80" s="965"/>
      <c r="X80" s="965"/>
      <c r="Y80" s="965"/>
      <c r="Z80" s="965"/>
      <c r="AA80" s="965">
        <v>2</v>
      </c>
      <c r="AB80" s="965"/>
      <c r="AC80" s="965"/>
      <c r="AD80" s="965"/>
      <c r="AE80" s="965"/>
      <c r="AF80" s="965">
        <v>2</v>
      </c>
      <c r="AG80" s="965"/>
      <c r="AH80" s="965"/>
      <c r="AI80" s="965"/>
      <c r="AJ80" s="965"/>
      <c r="AK80" s="965" t="s">
        <v>473</v>
      </c>
      <c r="AL80" s="965"/>
      <c r="AM80" s="965"/>
      <c r="AN80" s="965"/>
      <c r="AO80" s="965"/>
      <c r="AP80" s="965" t="s">
        <v>473</v>
      </c>
      <c r="AQ80" s="965"/>
      <c r="AR80" s="965"/>
      <c r="AS80" s="965"/>
      <c r="AT80" s="965"/>
      <c r="AU80" s="965" t="s">
        <v>473</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10114</v>
      </c>
      <c r="AG88" s="953"/>
      <c r="AH88" s="953"/>
      <c r="AI88" s="953"/>
      <c r="AJ88" s="953"/>
      <c r="AK88" s="957"/>
      <c r="AL88" s="957"/>
      <c r="AM88" s="957"/>
      <c r="AN88" s="957"/>
      <c r="AO88" s="957"/>
      <c r="AP88" s="953">
        <v>5615</v>
      </c>
      <c r="AQ88" s="953"/>
      <c r="AR88" s="953"/>
      <c r="AS88" s="953"/>
      <c r="AT88" s="953"/>
      <c r="AU88" s="953">
        <v>549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61</v>
      </c>
      <c r="CS102" s="945"/>
      <c r="CT102" s="945"/>
      <c r="CU102" s="945"/>
      <c r="CV102" s="946"/>
      <c r="CW102" s="944">
        <v>16</v>
      </c>
      <c r="CX102" s="945"/>
      <c r="CY102" s="945"/>
      <c r="CZ102" s="945"/>
      <c r="DA102" s="946"/>
      <c r="DB102" s="944" t="s">
        <v>544</v>
      </c>
      <c r="DC102" s="945"/>
      <c r="DD102" s="945"/>
      <c r="DE102" s="945"/>
      <c r="DF102" s="946"/>
      <c r="DG102" s="944" t="s">
        <v>544</v>
      </c>
      <c r="DH102" s="945"/>
      <c r="DI102" s="945"/>
      <c r="DJ102" s="945"/>
      <c r="DK102" s="946"/>
      <c r="DL102" s="944" t="s">
        <v>544</v>
      </c>
      <c r="DM102" s="945"/>
      <c r="DN102" s="945"/>
      <c r="DO102" s="945"/>
      <c r="DP102" s="946"/>
      <c r="DQ102" s="944" t="s">
        <v>544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2516902</v>
      </c>
      <c r="AB110" s="871"/>
      <c r="AC110" s="871"/>
      <c r="AD110" s="871"/>
      <c r="AE110" s="872"/>
      <c r="AF110" s="873">
        <v>2465626</v>
      </c>
      <c r="AG110" s="871"/>
      <c r="AH110" s="871"/>
      <c r="AI110" s="871"/>
      <c r="AJ110" s="872"/>
      <c r="AK110" s="873">
        <v>2176523</v>
      </c>
      <c r="AL110" s="871"/>
      <c r="AM110" s="871"/>
      <c r="AN110" s="871"/>
      <c r="AO110" s="872"/>
      <c r="AP110" s="874">
        <v>16.7</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21966122</v>
      </c>
      <c r="BR110" s="798"/>
      <c r="BS110" s="798"/>
      <c r="BT110" s="798"/>
      <c r="BU110" s="798"/>
      <c r="BV110" s="798">
        <v>22084484</v>
      </c>
      <c r="BW110" s="798"/>
      <c r="BX110" s="798"/>
      <c r="BY110" s="798"/>
      <c r="BZ110" s="798"/>
      <c r="CA110" s="798">
        <v>21921427</v>
      </c>
      <c r="CB110" s="798"/>
      <c r="CC110" s="798"/>
      <c r="CD110" s="798"/>
      <c r="CE110" s="798"/>
      <c r="CF110" s="859">
        <v>168.5</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5109761</v>
      </c>
      <c r="BR112" s="769"/>
      <c r="BS112" s="769"/>
      <c r="BT112" s="769"/>
      <c r="BU112" s="769"/>
      <c r="BV112" s="769">
        <v>4812972</v>
      </c>
      <c r="BW112" s="769"/>
      <c r="BX112" s="769"/>
      <c r="BY112" s="769"/>
      <c r="BZ112" s="769"/>
      <c r="CA112" s="769">
        <v>5247382</v>
      </c>
      <c r="CB112" s="769"/>
      <c r="CC112" s="769"/>
      <c r="CD112" s="769"/>
      <c r="CE112" s="769"/>
      <c r="CF112" s="846">
        <v>40.299999999999997</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437263</v>
      </c>
      <c r="AB113" s="907"/>
      <c r="AC113" s="907"/>
      <c r="AD113" s="907"/>
      <c r="AE113" s="908"/>
      <c r="AF113" s="909">
        <v>468782</v>
      </c>
      <c r="AG113" s="907"/>
      <c r="AH113" s="907"/>
      <c r="AI113" s="907"/>
      <c r="AJ113" s="908"/>
      <c r="AK113" s="909">
        <v>504452</v>
      </c>
      <c r="AL113" s="907"/>
      <c r="AM113" s="907"/>
      <c r="AN113" s="907"/>
      <c r="AO113" s="908"/>
      <c r="AP113" s="910">
        <v>3.9</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868515</v>
      </c>
      <c r="BR113" s="769"/>
      <c r="BS113" s="769"/>
      <c r="BT113" s="769"/>
      <c r="BU113" s="769"/>
      <c r="BV113" s="769">
        <v>691356</v>
      </c>
      <c r="BW113" s="769"/>
      <c r="BX113" s="769"/>
      <c r="BY113" s="769"/>
      <c r="BZ113" s="769"/>
      <c r="CA113" s="769">
        <v>548659</v>
      </c>
      <c r="CB113" s="769"/>
      <c r="CC113" s="769"/>
      <c r="CD113" s="769"/>
      <c r="CE113" s="769"/>
      <c r="CF113" s="846">
        <v>4.2</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163059</v>
      </c>
      <c r="AB114" s="782"/>
      <c r="AC114" s="782"/>
      <c r="AD114" s="782"/>
      <c r="AE114" s="783"/>
      <c r="AF114" s="784">
        <v>154488</v>
      </c>
      <c r="AG114" s="782"/>
      <c r="AH114" s="782"/>
      <c r="AI114" s="782"/>
      <c r="AJ114" s="783"/>
      <c r="AK114" s="784">
        <v>146822</v>
      </c>
      <c r="AL114" s="782"/>
      <c r="AM114" s="782"/>
      <c r="AN114" s="782"/>
      <c r="AO114" s="783"/>
      <c r="AP114" s="752">
        <v>1.1000000000000001</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2364732</v>
      </c>
      <c r="BR114" s="769"/>
      <c r="BS114" s="769"/>
      <c r="BT114" s="769"/>
      <c r="BU114" s="769"/>
      <c r="BV114" s="769">
        <v>2140598</v>
      </c>
      <c r="BW114" s="769"/>
      <c r="BX114" s="769"/>
      <c r="BY114" s="769"/>
      <c r="BZ114" s="769"/>
      <c r="CA114" s="769">
        <v>1661297</v>
      </c>
      <c r="CB114" s="769"/>
      <c r="CC114" s="769"/>
      <c r="CD114" s="769"/>
      <c r="CE114" s="769"/>
      <c r="CF114" s="846">
        <v>12.8</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v>23971</v>
      </c>
      <c r="BR115" s="769"/>
      <c r="BS115" s="769"/>
      <c r="BT115" s="769"/>
      <c r="BU115" s="769"/>
      <c r="BV115" s="769">
        <v>19379</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3117224</v>
      </c>
      <c r="AB117" s="893"/>
      <c r="AC117" s="893"/>
      <c r="AD117" s="893"/>
      <c r="AE117" s="894"/>
      <c r="AF117" s="896">
        <v>3088896</v>
      </c>
      <c r="AG117" s="893"/>
      <c r="AH117" s="893"/>
      <c r="AI117" s="893"/>
      <c r="AJ117" s="894"/>
      <c r="AK117" s="896">
        <v>2827797</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30333101</v>
      </c>
      <c r="BR118" s="856"/>
      <c r="BS118" s="856"/>
      <c r="BT118" s="856"/>
      <c r="BU118" s="856"/>
      <c r="BV118" s="856">
        <v>29748789</v>
      </c>
      <c r="BW118" s="856"/>
      <c r="BX118" s="856"/>
      <c r="BY118" s="856"/>
      <c r="BZ118" s="856"/>
      <c r="CA118" s="856">
        <v>29378765</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6488111</v>
      </c>
      <c r="BR119" s="798"/>
      <c r="BS119" s="798"/>
      <c r="BT119" s="798"/>
      <c r="BU119" s="798"/>
      <c r="BV119" s="798">
        <v>5498045</v>
      </c>
      <c r="BW119" s="798"/>
      <c r="BX119" s="798"/>
      <c r="BY119" s="798"/>
      <c r="BZ119" s="798"/>
      <c r="CA119" s="798">
        <v>5846208</v>
      </c>
      <c r="CB119" s="798"/>
      <c r="CC119" s="798"/>
      <c r="CD119" s="798"/>
      <c r="CE119" s="798"/>
      <c r="CF119" s="859">
        <v>44.9</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5016344</v>
      </c>
      <c r="BR120" s="769"/>
      <c r="BS120" s="769"/>
      <c r="BT120" s="769"/>
      <c r="BU120" s="769"/>
      <c r="BV120" s="769">
        <v>4773348</v>
      </c>
      <c r="BW120" s="769"/>
      <c r="BX120" s="769"/>
      <c r="BY120" s="769"/>
      <c r="BZ120" s="769"/>
      <c r="CA120" s="769">
        <v>5006999</v>
      </c>
      <c r="CB120" s="769"/>
      <c r="CC120" s="769"/>
      <c r="CD120" s="769"/>
      <c r="CE120" s="769"/>
      <c r="CF120" s="846">
        <v>38.5</v>
      </c>
      <c r="CG120" s="847"/>
      <c r="CH120" s="847"/>
      <c r="CI120" s="847"/>
      <c r="CJ120" s="847"/>
      <c r="CK120" s="848" t="s">
        <v>434</v>
      </c>
      <c r="CL120" s="808"/>
      <c r="CM120" s="808"/>
      <c r="CN120" s="808"/>
      <c r="CO120" s="809"/>
      <c r="CP120" s="852" t="s">
        <v>381</v>
      </c>
      <c r="CQ120" s="853"/>
      <c r="CR120" s="853"/>
      <c r="CS120" s="853"/>
      <c r="CT120" s="853"/>
      <c r="CU120" s="853"/>
      <c r="CV120" s="853"/>
      <c r="CW120" s="853"/>
      <c r="CX120" s="853"/>
      <c r="CY120" s="853"/>
      <c r="CZ120" s="853"/>
      <c r="DA120" s="853"/>
      <c r="DB120" s="853"/>
      <c r="DC120" s="853"/>
      <c r="DD120" s="853"/>
      <c r="DE120" s="853"/>
      <c r="DF120" s="854"/>
      <c r="DG120" s="797">
        <v>5109761</v>
      </c>
      <c r="DH120" s="798"/>
      <c r="DI120" s="798"/>
      <c r="DJ120" s="798"/>
      <c r="DK120" s="798"/>
      <c r="DL120" s="798">
        <v>4812972</v>
      </c>
      <c r="DM120" s="798"/>
      <c r="DN120" s="798"/>
      <c r="DO120" s="798"/>
      <c r="DP120" s="798"/>
      <c r="DQ120" s="798">
        <v>5247382</v>
      </c>
      <c r="DR120" s="798"/>
      <c r="DS120" s="798"/>
      <c r="DT120" s="798"/>
      <c r="DU120" s="798"/>
      <c r="DV120" s="799">
        <v>40.299999999999997</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19151206</v>
      </c>
      <c r="BR121" s="856"/>
      <c r="BS121" s="856"/>
      <c r="BT121" s="856"/>
      <c r="BU121" s="856"/>
      <c r="BV121" s="856">
        <v>19388793</v>
      </c>
      <c r="BW121" s="856"/>
      <c r="BX121" s="856"/>
      <c r="BY121" s="856"/>
      <c r="BZ121" s="856"/>
      <c r="CA121" s="856">
        <v>19265735</v>
      </c>
      <c r="CB121" s="856"/>
      <c r="CC121" s="856"/>
      <c r="CD121" s="856"/>
      <c r="CE121" s="856"/>
      <c r="CF121" s="857">
        <v>148.1</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30655661</v>
      </c>
      <c r="BR122" s="838"/>
      <c r="BS122" s="838"/>
      <c r="BT122" s="838"/>
      <c r="BU122" s="838"/>
      <c r="BV122" s="838">
        <v>29660186</v>
      </c>
      <c r="BW122" s="838"/>
      <c r="BX122" s="838"/>
      <c r="BY122" s="838"/>
      <c r="BZ122" s="838"/>
      <c r="CA122" s="838">
        <v>30118942</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v>0.6</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12.8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v>23971</v>
      </c>
      <c r="DH127" s="818"/>
      <c r="DI127" s="818"/>
      <c r="DJ127" s="818"/>
      <c r="DK127" s="818"/>
      <c r="DL127" s="818">
        <v>19379</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695578</v>
      </c>
      <c r="AB128" s="722"/>
      <c r="AC128" s="722"/>
      <c r="AD128" s="722"/>
      <c r="AE128" s="723"/>
      <c r="AF128" s="724">
        <v>712092</v>
      </c>
      <c r="AG128" s="722"/>
      <c r="AH128" s="722"/>
      <c r="AI128" s="722"/>
      <c r="AJ128" s="723"/>
      <c r="AK128" s="724">
        <v>640829</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17.8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14322248</v>
      </c>
      <c r="AB129" s="782"/>
      <c r="AC129" s="782"/>
      <c r="AD129" s="782"/>
      <c r="AE129" s="783"/>
      <c r="AF129" s="784">
        <v>14444305</v>
      </c>
      <c r="AG129" s="782"/>
      <c r="AH129" s="782"/>
      <c r="AI129" s="782"/>
      <c r="AJ129" s="783"/>
      <c r="AK129" s="784">
        <v>14676930</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5.0999999999999996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1654445</v>
      </c>
      <c r="AB130" s="782"/>
      <c r="AC130" s="782"/>
      <c r="AD130" s="782"/>
      <c r="AE130" s="783"/>
      <c r="AF130" s="784">
        <v>1670960</v>
      </c>
      <c r="AG130" s="782"/>
      <c r="AH130" s="782"/>
      <c r="AI130" s="782"/>
      <c r="AJ130" s="783"/>
      <c r="AK130" s="784">
        <v>1668350</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12667803</v>
      </c>
      <c r="AB131" s="715"/>
      <c r="AC131" s="715"/>
      <c r="AD131" s="715"/>
      <c r="AE131" s="716"/>
      <c r="AF131" s="717">
        <v>12773345</v>
      </c>
      <c r="AG131" s="715"/>
      <c r="AH131" s="715"/>
      <c r="AI131" s="715"/>
      <c r="AJ131" s="716"/>
      <c r="AK131" s="717">
        <v>13008580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6.0563066860000001</v>
      </c>
      <c r="AB132" s="738"/>
      <c r="AC132" s="738"/>
      <c r="AD132" s="738"/>
      <c r="AE132" s="739"/>
      <c r="AF132" s="740">
        <v>5.5259159899999997</v>
      </c>
      <c r="AG132" s="738"/>
      <c r="AH132" s="738"/>
      <c r="AI132" s="738"/>
      <c r="AJ132" s="739"/>
      <c r="AK132" s="740">
        <v>3.9867379839999999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6.2</v>
      </c>
      <c r="AB133" s="747"/>
      <c r="AC133" s="747"/>
      <c r="AD133" s="747"/>
      <c r="AE133" s="748"/>
      <c r="AF133" s="746">
        <v>5.8</v>
      </c>
      <c r="AG133" s="747"/>
      <c r="AH133" s="747"/>
      <c r="AI133" s="747"/>
      <c r="AJ133" s="748"/>
      <c r="AK133" s="746">
        <v>5.0999999999999996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75" zoomScaleNormal="85" zoomScaleSheetLayoutView="75" workbookViewId="0">
      <selection activeCell="AH10" sqref="AH1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5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4120565</v>
      </c>
      <c r="L9" s="264">
        <v>49060</v>
      </c>
      <c r="M9" s="265">
        <v>64737</v>
      </c>
      <c r="N9" s="266">
        <v>-24.2</v>
      </c>
    </row>
    <row r="10" spans="1:16">
      <c r="A10" s="248"/>
      <c r="B10" s="244"/>
      <c r="C10" s="244"/>
      <c r="D10" s="244"/>
      <c r="E10" s="244"/>
      <c r="F10" s="244"/>
      <c r="G10" s="1131" t="s">
        <v>470</v>
      </c>
      <c r="H10" s="1132"/>
      <c r="I10" s="1132"/>
      <c r="J10" s="1133"/>
      <c r="K10" s="267">
        <v>8248</v>
      </c>
      <c r="L10" s="268">
        <v>98</v>
      </c>
      <c r="M10" s="269">
        <v>4418</v>
      </c>
      <c r="N10" s="270">
        <v>-97.8</v>
      </c>
    </row>
    <row r="11" spans="1:16" ht="13.5" customHeight="1">
      <c r="A11" s="248"/>
      <c r="B11" s="244"/>
      <c r="C11" s="244"/>
      <c r="D11" s="244"/>
      <c r="E11" s="244"/>
      <c r="F11" s="244"/>
      <c r="G11" s="1131" t="s">
        <v>471</v>
      </c>
      <c r="H11" s="1132"/>
      <c r="I11" s="1132"/>
      <c r="J11" s="1133"/>
      <c r="K11" s="267">
        <v>786016</v>
      </c>
      <c r="L11" s="268">
        <v>9358</v>
      </c>
      <c r="M11" s="269">
        <v>5597</v>
      </c>
      <c r="N11" s="270">
        <v>67.2</v>
      </c>
    </row>
    <row r="12" spans="1:16" ht="13.5" customHeight="1">
      <c r="A12" s="248"/>
      <c r="B12" s="244"/>
      <c r="C12" s="244"/>
      <c r="D12" s="244"/>
      <c r="E12" s="244"/>
      <c r="F12" s="244"/>
      <c r="G12" s="1131" t="s">
        <v>472</v>
      </c>
      <c r="H12" s="1132"/>
      <c r="I12" s="1132"/>
      <c r="J12" s="1133"/>
      <c r="K12" s="267" t="s">
        <v>473</v>
      </c>
      <c r="L12" s="268" t="s">
        <v>473</v>
      </c>
      <c r="M12" s="269">
        <v>967</v>
      </c>
      <c r="N12" s="270" t="s">
        <v>473</v>
      </c>
    </row>
    <row r="13" spans="1:16" ht="13.5" customHeight="1">
      <c r="A13" s="248"/>
      <c r="B13" s="244"/>
      <c r="C13" s="244"/>
      <c r="D13" s="244"/>
      <c r="E13" s="244"/>
      <c r="F13" s="244"/>
      <c r="G13" s="1131" t="s">
        <v>474</v>
      </c>
      <c r="H13" s="1132"/>
      <c r="I13" s="1132"/>
      <c r="J13" s="1133"/>
      <c r="K13" s="267" t="s">
        <v>473</v>
      </c>
      <c r="L13" s="268" t="s">
        <v>473</v>
      </c>
      <c r="M13" s="269">
        <v>2</v>
      </c>
      <c r="N13" s="270" t="s">
        <v>473</v>
      </c>
    </row>
    <row r="14" spans="1:16" ht="13.5" customHeight="1">
      <c r="A14" s="248"/>
      <c r="B14" s="244"/>
      <c r="C14" s="244"/>
      <c r="D14" s="244"/>
      <c r="E14" s="244"/>
      <c r="F14" s="244"/>
      <c r="G14" s="1131" t="s">
        <v>475</v>
      </c>
      <c r="H14" s="1132"/>
      <c r="I14" s="1132"/>
      <c r="J14" s="1133"/>
      <c r="K14" s="267">
        <v>184952</v>
      </c>
      <c r="L14" s="268">
        <v>2202</v>
      </c>
      <c r="M14" s="269">
        <v>2800</v>
      </c>
      <c r="N14" s="270">
        <v>-21.4</v>
      </c>
    </row>
    <row r="15" spans="1:16" ht="13.5" customHeight="1">
      <c r="A15" s="248"/>
      <c r="B15" s="244"/>
      <c r="C15" s="244"/>
      <c r="D15" s="244"/>
      <c r="E15" s="244"/>
      <c r="F15" s="244"/>
      <c r="G15" s="1131" t="s">
        <v>476</v>
      </c>
      <c r="H15" s="1132"/>
      <c r="I15" s="1132"/>
      <c r="J15" s="1133"/>
      <c r="K15" s="267">
        <v>4827</v>
      </c>
      <c r="L15" s="268">
        <v>57</v>
      </c>
      <c r="M15" s="269">
        <v>1482</v>
      </c>
      <c r="N15" s="270">
        <v>-96.2</v>
      </c>
    </row>
    <row r="16" spans="1:16">
      <c r="A16" s="248"/>
      <c r="B16" s="244"/>
      <c r="C16" s="244"/>
      <c r="D16" s="244"/>
      <c r="E16" s="244"/>
      <c r="F16" s="244"/>
      <c r="G16" s="1134" t="s">
        <v>477</v>
      </c>
      <c r="H16" s="1135"/>
      <c r="I16" s="1135"/>
      <c r="J16" s="1136"/>
      <c r="K16" s="268">
        <v>-447614</v>
      </c>
      <c r="L16" s="268">
        <v>-5329</v>
      </c>
      <c r="M16" s="269">
        <v>-7690</v>
      </c>
      <c r="N16" s="270">
        <v>-30.7</v>
      </c>
    </row>
    <row r="17" spans="1:16">
      <c r="A17" s="248"/>
      <c r="B17" s="244"/>
      <c r="C17" s="244"/>
      <c r="D17" s="244"/>
      <c r="E17" s="244"/>
      <c r="F17" s="244"/>
      <c r="G17" s="1134" t="s">
        <v>169</v>
      </c>
      <c r="H17" s="1135"/>
      <c r="I17" s="1135"/>
      <c r="J17" s="1136"/>
      <c r="K17" s="268">
        <v>4656994</v>
      </c>
      <c r="L17" s="268">
        <v>55447</v>
      </c>
      <c r="M17" s="269">
        <v>72313</v>
      </c>
      <c r="N17" s="270">
        <v>-23.3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3.87</v>
      </c>
      <c r="L21" s="281">
        <v>7.17</v>
      </c>
      <c r="M21" s="282">
        <v>-3.3</v>
      </c>
      <c r="N21" s="249"/>
      <c r="O21" s="283"/>
      <c r="P21" s="279"/>
    </row>
    <row r="22" spans="1:16" s="284" customFormat="1">
      <c r="A22" s="279"/>
      <c r="B22" s="249"/>
      <c r="C22" s="249"/>
      <c r="D22" s="249"/>
      <c r="E22" s="249"/>
      <c r="F22" s="249"/>
      <c r="G22" s="1128" t="s">
        <v>483</v>
      </c>
      <c r="H22" s="1129"/>
      <c r="I22" s="1129"/>
      <c r="J22" s="1130"/>
      <c r="K22" s="285">
        <v>94.8</v>
      </c>
      <c r="L22" s="286">
        <v>98.1</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2176523</v>
      </c>
      <c r="L32" s="294">
        <v>25914</v>
      </c>
      <c r="M32" s="295">
        <v>43357</v>
      </c>
      <c r="N32" s="296">
        <v>-40.200000000000003</v>
      </c>
    </row>
    <row r="33" spans="1:16" ht="13.5" customHeight="1">
      <c r="A33" s="248"/>
      <c r="B33" s="244"/>
      <c r="C33" s="244"/>
      <c r="D33" s="244"/>
      <c r="E33" s="244"/>
      <c r="F33" s="244"/>
      <c r="G33" s="1119" t="s">
        <v>488</v>
      </c>
      <c r="H33" s="1120"/>
      <c r="I33" s="1120"/>
      <c r="J33" s="1121"/>
      <c r="K33" s="294" t="s">
        <v>473</v>
      </c>
      <c r="L33" s="294" t="s">
        <v>473</v>
      </c>
      <c r="M33" s="295">
        <v>5</v>
      </c>
      <c r="N33" s="296" t="s">
        <v>473</v>
      </c>
    </row>
    <row r="34" spans="1:16" ht="27" customHeight="1">
      <c r="A34" s="248"/>
      <c r="B34" s="244"/>
      <c r="C34" s="244"/>
      <c r="D34" s="244"/>
      <c r="E34" s="244"/>
      <c r="F34" s="244"/>
      <c r="G34" s="1119" t="s">
        <v>489</v>
      </c>
      <c r="H34" s="1120"/>
      <c r="I34" s="1120"/>
      <c r="J34" s="1121"/>
      <c r="K34" s="294" t="s">
        <v>473</v>
      </c>
      <c r="L34" s="294" t="s">
        <v>473</v>
      </c>
      <c r="M34" s="295">
        <v>40</v>
      </c>
      <c r="N34" s="296" t="s">
        <v>473</v>
      </c>
    </row>
    <row r="35" spans="1:16" ht="27" customHeight="1">
      <c r="A35" s="248"/>
      <c r="B35" s="244"/>
      <c r="C35" s="244"/>
      <c r="D35" s="244"/>
      <c r="E35" s="244"/>
      <c r="F35" s="244"/>
      <c r="G35" s="1119" t="s">
        <v>490</v>
      </c>
      <c r="H35" s="1120"/>
      <c r="I35" s="1120"/>
      <c r="J35" s="1121"/>
      <c r="K35" s="294">
        <v>504452</v>
      </c>
      <c r="L35" s="294">
        <v>6006</v>
      </c>
      <c r="M35" s="295">
        <v>11850</v>
      </c>
      <c r="N35" s="296">
        <v>-49.3</v>
      </c>
    </row>
    <row r="36" spans="1:16" ht="27" customHeight="1">
      <c r="A36" s="248"/>
      <c r="B36" s="244"/>
      <c r="C36" s="244"/>
      <c r="D36" s="244"/>
      <c r="E36" s="244"/>
      <c r="F36" s="244"/>
      <c r="G36" s="1119" t="s">
        <v>491</v>
      </c>
      <c r="H36" s="1120"/>
      <c r="I36" s="1120"/>
      <c r="J36" s="1121"/>
      <c r="K36" s="294">
        <v>146822</v>
      </c>
      <c r="L36" s="294">
        <v>1748</v>
      </c>
      <c r="M36" s="295">
        <v>2171</v>
      </c>
      <c r="N36" s="296">
        <v>-19.5</v>
      </c>
    </row>
    <row r="37" spans="1:16" ht="13.5" customHeight="1">
      <c r="A37" s="248"/>
      <c r="B37" s="244"/>
      <c r="C37" s="244"/>
      <c r="D37" s="244"/>
      <c r="E37" s="244"/>
      <c r="F37" s="244"/>
      <c r="G37" s="1119" t="s">
        <v>492</v>
      </c>
      <c r="H37" s="1120"/>
      <c r="I37" s="1120"/>
      <c r="J37" s="1121"/>
      <c r="K37" s="294" t="s">
        <v>473</v>
      </c>
      <c r="L37" s="294" t="s">
        <v>473</v>
      </c>
      <c r="M37" s="295">
        <v>1425</v>
      </c>
      <c r="N37" s="296" t="s">
        <v>473</v>
      </c>
    </row>
    <row r="38" spans="1:16" ht="27" customHeight="1">
      <c r="A38" s="248"/>
      <c r="B38" s="244"/>
      <c r="C38" s="244"/>
      <c r="D38" s="244"/>
      <c r="E38" s="244"/>
      <c r="F38" s="244"/>
      <c r="G38" s="1122" t="s">
        <v>493</v>
      </c>
      <c r="H38" s="1123"/>
      <c r="I38" s="1123"/>
      <c r="J38" s="1124"/>
      <c r="K38" s="297" t="s">
        <v>473</v>
      </c>
      <c r="L38" s="297" t="s">
        <v>473</v>
      </c>
      <c r="M38" s="298">
        <v>6</v>
      </c>
      <c r="N38" s="299" t="s">
        <v>473</v>
      </c>
      <c r="O38" s="293"/>
    </row>
    <row r="39" spans="1:16">
      <c r="A39" s="248"/>
      <c r="B39" s="244"/>
      <c r="C39" s="244"/>
      <c r="D39" s="244"/>
      <c r="E39" s="244"/>
      <c r="F39" s="244"/>
      <c r="G39" s="1122" t="s">
        <v>494</v>
      </c>
      <c r="H39" s="1123"/>
      <c r="I39" s="1123"/>
      <c r="J39" s="1124"/>
      <c r="K39" s="300">
        <v>-640829</v>
      </c>
      <c r="L39" s="300">
        <v>-7630</v>
      </c>
      <c r="M39" s="301">
        <v>-5332</v>
      </c>
      <c r="N39" s="302">
        <v>43.1</v>
      </c>
      <c r="O39" s="293"/>
    </row>
    <row r="40" spans="1:16" ht="27" customHeight="1">
      <c r="A40" s="248"/>
      <c r="B40" s="244"/>
      <c r="C40" s="244"/>
      <c r="D40" s="244"/>
      <c r="E40" s="244"/>
      <c r="F40" s="244"/>
      <c r="G40" s="1119" t="s">
        <v>495</v>
      </c>
      <c r="H40" s="1120"/>
      <c r="I40" s="1120"/>
      <c r="J40" s="1121"/>
      <c r="K40" s="300">
        <v>-1668350</v>
      </c>
      <c r="L40" s="300">
        <v>-19864</v>
      </c>
      <c r="M40" s="301">
        <v>-35626</v>
      </c>
      <c r="N40" s="302">
        <v>-44.2</v>
      </c>
      <c r="O40" s="293"/>
    </row>
    <row r="41" spans="1:16">
      <c r="A41" s="248"/>
      <c r="B41" s="244"/>
      <c r="C41" s="244"/>
      <c r="D41" s="244"/>
      <c r="E41" s="244"/>
      <c r="F41" s="244"/>
      <c r="G41" s="1125" t="s">
        <v>279</v>
      </c>
      <c r="H41" s="1126"/>
      <c r="I41" s="1126"/>
      <c r="J41" s="1127"/>
      <c r="K41" s="294">
        <v>518618</v>
      </c>
      <c r="L41" s="300">
        <v>6175</v>
      </c>
      <c r="M41" s="301">
        <v>17897</v>
      </c>
      <c r="N41" s="302">
        <v>-65.5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4229752</v>
      </c>
      <c r="J51" s="320">
        <v>52607</v>
      </c>
      <c r="K51" s="321">
        <v>5.6</v>
      </c>
      <c r="L51" s="322">
        <v>58009</v>
      </c>
      <c r="M51" s="323">
        <v>16.5</v>
      </c>
      <c r="N51" s="324">
        <v>-10.9</v>
      </c>
    </row>
    <row r="52" spans="1:14">
      <c r="A52" s="248"/>
      <c r="B52" s="244"/>
      <c r="C52" s="244"/>
      <c r="D52" s="244"/>
      <c r="E52" s="244"/>
      <c r="F52" s="244"/>
      <c r="G52" s="325"/>
      <c r="H52" s="326" t="s">
        <v>506</v>
      </c>
      <c r="I52" s="327">
        <v>1309579</v>
      </c>
      <c r="J52" s="328">
        <v>16288</v>
      </c>
      <c r="K52" s="329">
        <v>-50.8</v>
      </c>
      <c r="L52" s="330">
        <v>32190</v>
      </c>
      <c r="M52" s="331">
        <v>20.399999999999999</v>
      </c>
      <c r="N52" s="332">
        <v>-71.2</v>
      </c>
    </row>
    <row r="53" spans="1:14">
      <c r="A53" s="248"/>
      <c r="B53" s="244"/>
      <c r="C53" s="244"/>
      <c r="D53" s="244"/>
      <c r="E53" s="244"/>
      <c r="F53" s="244"/>
      <c r="G53" s="310" t="s">
        <v>507</v>
      </c>
      <c r="H53" s="311"/>
      <c r="I53" s="319">
        <v>2142728</v>
      </c>
      <c r="J53" s="320">
        <v>26380</v>
      </c>
      <c r="K53" s="321">
        <v>-49.9</v>
      </c>
      <c r="L53" s="322">
        <v>61882</v>
      </c>
      <c r="M53" s="323">
        <v>6.7</v>
      </c>
      <c r="N53" s="324">
        <v>-56.6</v>
      </c>
    </row>
    <row r="54" spans="1:14">
      <c r="A54" s="248"/>
      <c r="B54" s="244"/>
      <c r="C54" s="244"/>
      <c r="D54" s="244"/>
      <c r="E54" s="244"/>
      <c r="F54" s="244"/>
      <c r="G54" s="325"/>
      <c r="H54" s="326" t="s">
        <v>506</v>
      </c>
      <c r="I54" s="327">
        <v>650431</v>
      </c>
      <c r="J54" s="328">
        <v>8008</v>
      </c>
      <c r="K54" s="329">
        <v>-50.8</v>
      </c>
      <c r="L54" s="330">
        <v>32175</v>
      </c>
      <c r="M54" s="331">
        <v>0</v>
      </c>
      <c r="N54" s="332">
        <v>-50.8</v>
      </c>
    </row>
    <row r="55" spans="1:14">
      <c r="A55" s="248"/>
      <c r="B55" s="244"/>
      <c r="C55" s="244"/>
      <c r="D55" s="244"/>
      <c r="E55" s="244"/>
      <c r="F55" s="244"/>
      <c r="G55" s="310" t="s">
        <v>508</v>
      </c>
      <c r="H55" s="311"/>
      <c r="I55" s="319">
        <v>2893871</v>
      </c>
      <c r="J55" s="320">
        <v>35330</v>
      </c>
      <c r="K55" s="321">
        <v>33.9</v>
      </c>
      <c r="L55" s="322">
        <v>47569</v>
      </c>
      <c r="M55" s="323">
        <v>-23.1</v>
      </c>
      <c r="N55" s="324">
        <v>57</v>
      </c>
    </row>
    <row r="56" spans="1:14">
      <c r="A56" s="248"/>
      <c r="B56" s="244"/>
      <c r="C56" s="244"/>
      <c r="D56" s="244"/>
      <c r="E56" s="244"/>
      <c r="F56" s="244"/>
      <c r="G56" s="325"/>
      <c r="H56" s="326" t="s">
        <v>506</v>
      </c>
      <c r="I56" s="327">
        <v>809739</v>
      </c>
      <c r="J56" s="328">
        <v>9886</v>
      </c>
      <c r="K56" s="329">
        <v>23.5</v>
      </c>
      <c r="L56" s="330">
        <v>26255</v>
      </c>
      <c r="M56" s="331">
        <v>-18.399999999999999</v>
      </c>
      <c r="N56" s="332">
        <v>41.9</v>
      </c>
    </row>
    <row r="57" spans="1:14">
      <c r="A57" s="248"/>
      <c r="B57" s="244"/>
      <c r="C57" s="244"/>
      <c r="D57" s="244"/>
      <c r="E57" s="244"/>
      <c r="F57" s="244"/>
      <c r="G57" s="310" t="s">
        <v>509</v>
      </c>
      <c r="H57" s="311"/>
      <c r="I57" s="319">
        <v>3639603</v>
      </c>
      <c r="J57" s="320">
        <v>43609</v>
      </c>
      <c r="K57" s="321">
        <v>23.4</v>
      </c>
      <c r="L57" s="322">
        <v>50880</v>
      </c>
      <c r="M57" s="323">
        <v>7</v>
      </c>
      <c r="N57" s="324">
        <v>16.399999999999999</v>
      </c>
    </row>
    <row r="58" spans="1:14">
      <c r="A58" s="248"/>
      <c r="B58" s="244"/>
      <c r="C58" s="244"/>
      <c r="D58" s="244"/>
      <c r="E58" s="244"/>
      <c r="F58" s="244"/>
      <c r="G58" s="325"/>
      <c r="H58" s="326" t="s">
        <v>506</v>
      </c>
      <c r="I58" s="327">
        <v>961371</v>
      </c>
      <c r="J58" s="328">
        <v>11519</v>
      </c>
      <c r="K58" s="329">
        <v>16.5</v>
      </c>
      <c r="L58" s="330">
        <v>26879</v>
      </c>
      <c r="M58" s="331">
        <v>2.4</v>
      </c>
      <c r="N58" s="332">
        <v>14.1</v>
      </c>
    </row>
    <row r="59" spans="1:14">
      <c r="A59" s="248"/>
      <c r="B59" s="244"/>
      <c r="C59" s="244"/>
      <c r="D59" s="244"/>
      <c r="E59" s="244"/>
      <c r="F59" s="244"/>
      <c r="G59" s="310" t="s">
        <v>510</v>
      </c>
      <c r="H59" s="311"/>
      <c r="I59" s="319">
        <v>4395116</v>
      </c>
      <c r="J59" s="320">
        <v>52329</v>
      </c>
      <c r="K59" s="321">
        <v>20</v>
      </c>
      <c r="L59" s="322">
        <v>63956</v>
      </c>
      <c r="M59" s="323">
        <v>25.7</v>
      </c>
      <c r="N59" s="324">
        <v>-5.7</v>
      </c>
    </row>
    <row r="60" spans="1:14">
      <c r="A60" s="248"/>
      <c r="B60" s="244"/>
      <c r="C60" s="244"/>
      <c r="D60" s="244"/>
      <c r="E60" s="244"/>
      <c r="F60" s="244"/>
      <c r="G60" s="325"/>
      <c r="H60" s="326" t="s">
        <v>506</v>
      </c>
      <c r="I60" s="333">
        <v>1184738</v>
      </c>
      <c r="J60" s="328">
        <v>14106</v>
      </c>
      <c r="K60" s="329">
        <v>22.5</v>
      </c>
      <c r="L60" s="330">
        <v>29239</v>
      </c>
      <c r="M60" s="331">
        <v>8.8000000000000007</v>
      </c>
      <c r="N60" s="332">
        <v>13.7</v>
      </c>
    </row>
    <row r="61" spans="1:14">
      <c r="A61" s="248"/>
      <c r="B61" s="244"/>
      <c r="C61" s="244"/>
      <c r="D61" s="244"/>
      <c r="E61" s="244"/>
      <c r="F61" s="244"/>
      <c r="G61" s="310" t="s">
        <v>511</v>
      </c>
      <c r="H61" s="334"/>
      <c r="I61" s="335">
        <v>3460214</v>
      </c>
      <c r="J61" s="336">
        <v>42051</v>
      </c>
      <c r="K61" s="337">
        <v>6.6</v>
      </c>
      <c r="L61" s="338">
        <v>56459</v>
      </c>
      <c r="M61" s="339">
        <v>6.6</v>
      </c>
      <c r="N61" s="324">
        <v>0</v>
      </c>
    </row>
    <row r="62" spans="1:14">
      <c r="A62" s="248"/>
      <c r="B62" s="244"/>
      <c r="C62" s="244"/>
      <c r="D62" s="244"/>
      <c r="E62" s="244"/>
      <c r="F62" s="244"/>
      <c r="G62" s="325"/>
      <c r="H62" s="326" t="s">
        <v>506</v>
      </c>
      <c r="I62" s="327">
        <v>983172</v>
      </c>
      <c r="J62" s="328">
        <v>11961</v>
      </c>
      <c r="K62" s="329">
        <v>-7.8</v>
      </c>
      <c r="L62" s="330">
        <v>29348</v>
      </c>
      <c r="M62" s="331">
        <v>2.6</v>
      </c>
      <c r="N62" s="332">
        <v>-10.4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9" zoomScaleNormal="100"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16.12</v>
      </c>
      <c r="G47" s="12">
        <v>17.62</v>
      </c>
      <c r="H47" s="12">
        <v>18.25</v>
      </c>
      <c r="I47" s="12">
        <v>7.59</v>
      </c>
      <c r="J47" s="13">
        <v>10.029999999999999</v>
      </c>
    </row>
    <row r="48" spans="2:10" ht="57.75" customHeight="1">
      <c r="B48" s="14"/>
      <c r="C48" s="1139" t="s">
        <v>4</v>
      </c>
      <c r="D48" s="1139"/>
      <c r="E48" s="1140"/>
      <c r="F48" s="15">
        <v>4.4800000000000004</v>
      </c>
      <c r="G48" s="16">
        <v>3.73</v>
      </c>
      <c r="H48" s="16">
        <v>4.67</v>
      </c>
      <c r="I48" s="16">
        <v>5.58</v>
      </c>
      <c r="J48" s="17">
        <v>6.21</v>
      </c>
    </row>
    <row r="49" spans="2:10" ht="57.75" customHeight="1" thickBot="1">
      <c r="B49" s="18"/>
      <c r="C49" s="1141" t="s">
        <v>5</v>
      </c>
      <c r="D49" s="1141"/>
      <c r="E49" s="1142"/>
      <c r="F49" s="19">
        <v>2.91</v>
      </c>
      <c r="G49" s="20">
        <v>1.4</v>
      </c>
      <c r="H49" s="20">
        <v>1.96</v>
      </c>
      <c r="I49" s="20" t="s">
        <v>518</v>
      </c>
      <c r="J49" s="21">
        <v>3.29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v>4.46</v>
      </c>
      <c r="G34" s="33">
        <v>3.72</v>
      </c>
      <c r="H34" s="33">
        <v>4.6100000000000003</v>
      </c>
      <c r="I34" s="33">
        <v>5.56</v>
      </c>
      <c r="J34" s="34">
        <v>6.21</v>
      </c>
      <c r="K34" s="22"/>
      <c r="L34" s="22"/>
      <c r="M34" s="22"/>
      <c r="N34" s="22"/>
      <c r="O34" s="22"/>
      <c r="P34" s="22"/>
    </row>
    <row r="35" spans="1:16" ht="39" customHeight="1">
      <c r="A35" s="22"/>
      <c r="B35" s="35"/>
      <c r="C35" s="1143" t="s">
        <v>520</v>
      </c>
      <c r="D35" s="1144"/>
      <c r="E35" s="1145"/>
      <c r="F35" s="36">
        <v>0.42</v>
      </c>
      <c r="G35" s="37">
        <v>0.28000000000000003</v>
      </c>
      <c r="H35" s="37">
        <v>0.24</v>
      </c>
      <c r="I35" s="37">
        <v>0.98</v>
      </c>
      <c r="J35" s="38">
        <v>1.48</v>
      </c>
      <c r="K35" s="22"/>
      <c r="L35" s="22"/>
      <c r="M35" s="22"/>
      <c r="N35" s="22"/>
      <c r="O35" s="22"/>
      <c r="P35" s="22"/>
    </row>
    <row r="36" spans="1:16" ht="39" customHeight="1">
      <c r="A36" s="22"/>
      <c r="B36" s="35"/>
      <c r="C36" s="1143" t="s">
        <v>521</v>
      </c>
      <c r="D36" s="1144"/>
      <c r="E36" s="1145"/>
      <c r="F36" s="36">
        <v>0.12</v>
      </c>
      <c r="G36" s="37">
        <v>0.14000000000000001</v>
      </c>
      <c r="H36" s="37">
        <v>0.35</v>
      </c>
      <c r="I36" s="37">
        <v>0.04</v>
      </c>
      <c r="J36" s="38">
        <v>0.44</v>
      </c>
      <c r="K36" s="22"/>
      <c r="L36" s="22"/>
      <c r="M36" s="22"/>
      <c r="N36" s="22"/>
      <c r="O36" s="22"/>
      <c r="P36" s="22"/>
    </row>
    <row r="37" spans="1:16" ht="39" customHeight="1">
      <c r="A37" s="22"/>
      <c r="B37" s="35"/>
      <c r="C37" s="1143" t="s">
        <v>522</v>
      </c>
      <c r="D37" s="1144"/>
      <c r="E37" s="1145"/>
      <c r="F37" s="36">
        <v>0.02</v>
      </c>
      <c r="G37" s="37">
        <v>0.01</v>
      </c>
      <c r="H37" s="37">
        <v>0.04</v>
      </c>
      <c r="I37" s="37">
        <v>0</v>
      </c>
      <c r="J37" s="38">
        <v>0.14000000000000001</v>
      </c>
      <c r="K37" s="22"/>
      <c r="L37" s="22"/>
      <c r="M37" s="22"/>
      <c r="N37" s="22"/>
      <c r="O37" s="22"/>
      <c r="P37" s="22"/>
    </row>
    <row r="38" spans="1:16" ht="39" customHeight="1">
      <c r="A38" s="22"/>
      <c r="B38" s="35"/>
      <c r="C38" s="1143" t="s">
        <v>523</v>
      </c>
      <c r="D38" s="1144"/>
      <c r="E38" s="1145"/>
      <c r="F38" s="36">
        <v>0</v>
      </c>
      <c r="G38" s="37">
        <v>0</v>
      </c>
      <c r="H38" s="37">
        <v>0</v>
      </c>
      <c r="I38" s="37">
        <v>0</v>
      </c>
      <c r="J38" s="38">
        <v>0.01</v>
      </c>
      <c r="K38" s="22"/>
      <c r="L38" s="22"/>
      <c r="M38" s="22"/>
      <c r="N38" s="22"/>
      <c r="O38" s="22"/>
      <c r="P38" s="22"/>
    </row>
    <row r="39" spans="1:16" ht="39" customHeight="1">
      <c r="A39" s="22"/>
      <c r="B39" s="35"/>
      <c r="C39" s="1143" t="s">
        <v>524</v>
      </c>
      <c r="D39" s="1144"/>
      <c r="E39" s="1145"/>
      <c r="F39" s="36">
        <v>0.02</v>
      </c>
      <c r="G39" s="37">
        <v>0</v>
      </c>
      <c r="H39" s="37">
        <v>0.06</v>
      </c>
      <c r="I39" s="37">
        <v>0.01</v>
      </c>
      <c r="J39" s="38">
        <v>0</v>
      </c>
      <c r="K39" s="22"/>
      <c r="L39" s="22"/>
      <c r="M39" s="22"/>
      <c r="N39" s="22"/>
      <c r="O39" s="22"/>
      <c r="P39" s="22"/>
    </row>
    <row r="40" spans="1:16" ht="39" customHeight="1">
      <c r="A40" s="22"/>
      <c r="B40" s="35"/>
      <c r="C40" s="1143" t="s">
        <v>525</v>
      </c>
      <c r="D40" s="1144"/>
      <c r="E40" s="1145"/>
      <c r="F40" s="36">
        <v>0.92</v>
      </c>
      <c r="G40" s="37">
        <v>0.1</v>
      </c>
      <c r="H40" s="37">
        <v>0</v>
      </c>
      <c r="I40" s="37">
        <v>0.01</v>
      </c>
      <c r="J40" s="38">
        <v>0</v>
      </c>
      <c r="K40" s="22"/>
      <c r="L40" s="22"/>
      <c r="M40" s="22"/>
      <c r="N40" s="22"/>
      <c r="O40" s="22"/>
      <c r="P40" s="22"/>
    </row>
    <row r="41" spans="1:16" ht="39" customHeight="1">
      <c r="A41" s="22"/>
      <c r="B41" s="35"/>
      <c r="C41" s="1143" t="s">
        <v>526</v>
      </c>
      <c r="D41" s="1144"/>
      <c r="E41" s="1145"/>
      <c r="F41" s="36">
        <v>0</v>
      </c>
      <c r="G41" s="37">
        <v>0</v>
      </c>
      <c r="H41" s="37">
        <v>0</v>
      </c>
      <c r="I41" s="37">
        <v>0</v>
      </c>
      <c r="J41" s="38">
        <v>0</v>
      </c>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0" zoomScaleNormal="50" zoomScaleSheetLayoutView="55" workbookViewId="0">
      <selection activeCell="L48" activeCellId="1" sqref="L45 L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2347</v>
      </c>
      <c r="L45" s="60">
        <v>2455</v>
      </c>
      <c r="M45" s="60">
        <v>2517</v>
      </c>
      <c r="N45" s="60">
        <v>2466</v>
      </c>
      <c r="O45" s="61">
        <v>2177</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509</v>
      </c>
      <c r="L48" s="64">
        <v>475</v>
      </c>
      <c r="M48" s="64">
        <v>437</v>
      </c>
      <c r="N48" s="64">
        <v>469</v>
      </c>
      <c r="O48" s="65">
        <v>504</v>
      </c>
      <c r="P48" s="48"/>
      <c r="Q48" s="48"/>
      <c r="R48" s="48"/>
      <c r="S48" s="48"/>
      <c r="T48" s="48"/>
      <c r="U48" s="48"/>
    </row>
    <row r="49" spans="1:21" ht="30.75" customHeight="1">
      <c r="A49" s="48"/>
      <c r="B49" s="1161"/>
      <c r="C49" s="1162"/>
      <c r="D49" s="62"/>
      <c r="E49" s="1153" t="s">
        <v>16</v>
      </c>
      <c r="F49" s="1153"/>
      <c r="G49" s="1153"/>
      <c r="H49" s="1153"/>
      <c r="I49" s="1153"/>
      <c r="J49" s="1154"/>
      <c r="K49" s="63">
        <v>176</v>
      </c>
      <c r="L49" s="64">
        <v>174</v>
      </c>
      <c r="M49" s="64">
        <v>163</v>
      </c>
      <c r="N49" s="64">
        <v>154</v>
      </c>
      <c r="O49" s="65">
        <v>147</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2236</v>
      </c>
      <c r="L52" s="64">
        <v>2356</v>
      </c>
      <c r="M52" s="64">
        <v>2351</v>
      </c>
      <c r="N52" s="64">
        <v>2383</v>
      </c>
      <c r="O52" s="65">
        <v>2309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796</v>
      </c>
      <c r="L53" s="69">
        <v>748</v>
      </c>
      <c r="M53" s="69">
        <v>766</v>
      </c>
      <c r="N53" s="69">
        <v>706</v>
      </c>
      <c r="O53" s="70">
        <v>519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2015-05-08T07:04:34Z</cp:lastPrinted>
  <dcterms:created xsi:type="dcterms:W3CDTF">2015-02-17T06:14:51Z</dcterms:created>
  <dcterms:modified xsi:type="dcterms:W3CDTF">2015-05-11T03:31:34Z</dcterms:modified>
  <cp:category/>
</cp:coreProperties>
</file>