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 i="11" l="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BE36" i="9"/>
  <c r="AM36" i="9"/>
  <c r="C36" i="9"/>
  <c r="BE35" i="9"/>
  <c r="C34" i="9"/>
  <c r="C35" i="9" s="1"/>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CO34" i="9" l="1"/>
  <c r="CO35" i="9" s="1"/>
  <c r="CO36" i="9" s="1"/>
</calcChain>
</file>

<file path=xl/sharedStrings.xml><?xml version="1.0" encoding="utf-8"?>
<sst xmlns="http://schemas.openxmlformats.org/spreadsheetml/2006/main" count="991" uniqueCount="553">
  <si>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</si>
  <si>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</si>
  <si>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</si>
  <si>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</si>
  <si>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</si>
  <si>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</si>
  <si>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</si>
  <si>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</si>
  <si>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</si>
  <si>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</si>
  <si>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</si>
  <si>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</si>
  <si>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</si>
  <si>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</si>
  <si>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</si>
  <si>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</si>
  <si>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</si>
  <si>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</si>
  <si>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</si>
  <si>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</si>
  <si>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</si>
  <si>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</si>
  <si>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</si>
  <si>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</si>
  <si>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</si>
  <si>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</si>
  <si>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</si>
  <si>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</si>
  <si>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</si>
  <si>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</si>
  <si>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</si>
  <si>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</si>
  <si>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</si>
  <si>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</si>
  <si>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</si>
  <si>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</si>
  <si>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</si>
  <si>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</si>
  <si>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</si>
  <si>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</si>
  <si>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</si>
  <si>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</si>
  <si>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</si>
  <si>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</si>
  <si>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</si>
  <si>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</si>
  <si>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</si>
  <si>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</si>
  <si>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</si>
  <si>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</si>
  <si>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</si>
  <si>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</si>
  <si>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</si>
  <si>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</si>
  <si>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</si>
  <si>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</si>
  <si>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</si>
  <si>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</si>
  <si>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</si>
  <si>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</si>
  <si>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</si>
  <si>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</si>
  <si>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</si>
  <si>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</si>
  <si>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</si>
  <si>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</si>
  <si>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</si>
  <si>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</si>
  <si>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</si>
  <si>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</si>
  <si>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</si>
  <si>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</si>
  <si>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</si>
  <si>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</si>
  <si>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</si>
  <si>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</si>
  <si>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</si>
  <si>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</si>
  <si>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</si>
  <si>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</si>
  <si>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</si>
  <si>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</si>
  <si>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つくば市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</si>
  <si>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</si>
  <si>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</si>
  <si>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</si>
  <si>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</si>
  <si>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</si>
  <si>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</si>
  <si>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</si>
  <si>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</si>
  <si>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</si>
  <si>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</si>
  <si>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</si>
  <si>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</si>
  <si>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</si>
  <si>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</si>
  <si>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</si>
  <si>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</si>
  <si>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</si>
  <si>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</si>
  <si>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</si>
  <si>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</si>
  <si>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</si>
  <si>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</si>
  <si>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</si>
  <si>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</si>
  <si>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</si>
  <si>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</si>
  <si>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</si>
  <si>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</si>
  <si>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</si>
  <si>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</si>
  <si>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</si>
  <si>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</si>
  <si>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</si>
  <si>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</si>
  <si>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</si>
  <si>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</si>
  <si>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</si>
  <si>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</si>
  <si>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</si>
  <si>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</si>
  <si>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</si>
  <si>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</si>
  <si>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</si>
  <si>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</si>
  <si>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</si>
  <si>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</si>
  <si>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</si>
  <si>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</si>
  <si>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</si>
  <si>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</si>
  <si>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</si>
  <si>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</si>
  <si>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</si>
  <si>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</si>
  <si>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</si>
  <si>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</si>
  <si>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</si>
  <si>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</si>
  <si>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</si>
  <si>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</si>
  <si>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</si>
  <si>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</si>
  <si>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</si>
  <si>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</si>
  <si>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</si>
  <si>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</si>
  <si>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</si>
  <si>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</si>
  <si>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</si>
  <si>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</si>
  <si>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</si>
  <si>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</si>
  <si>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</si>
  <si>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</si>
  <si>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</si>
  <si>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</si>
  <si>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</si>
  <si>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</si>
  <si>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</si>
  <si>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</si>
  <si>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</si>
  <si>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</si>
  <si>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</si>
  <si>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</si>
  <si>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</si>
  <si>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</si>
  <si>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</si>
  <si>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</si>
  <si>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</si>
  <si>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</si>
  <si>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</si>
  <si>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</si>
  <si>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</si>
  <si>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</si>
  <si>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</si>
  <si>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</si>
  <si>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</si>
  <si>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</si>
  <si>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</si>
  <si>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</si>
  <si>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</si>
  <si>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</si>
  <si>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</si>
  <si>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</si>
  <si>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</si>
  <si>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</si>
  <si>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</si>
  <si>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</si>
  <si>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</si>
  <si>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</si>
  <si>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</si>
  <si>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</si>
  <si>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茨城県つくば市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</si>
  <si>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</si>
  <si>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</si>
  <si>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</si>
  <si>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</si>
  <si>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</si>
  <si>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</si>
  <si>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</si>
  <si>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</si>
  <si>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</si>
  <si>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</si>
  <si>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</si>
  <si>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</si>
  <si>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</si>
  <si>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</si>
  <si>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</si>
  <si>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</si>
  <si>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</si>
  <si>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</si>
  <si>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</si>
  <si>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</si>
  <si>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</si>
  <si>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</si>
  <si>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</si>
  <si>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</si>
  <si>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</si>
  <si>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</si>
  <si>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</si>
  <si>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</si>
  <si>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</si>
  <si>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</si>
  <si>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</si>
  <si>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</si>
  <si>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</si>
  <si>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</si>
  <si>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</si>
  <si>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</si>
  <si>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</si>
  <si>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</si>
  <si>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</si>
  <si>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</si>
  <si>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</si>
  <si>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</si>
  <si>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</si>
  <si>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</si>
  <si>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</si>
  <si>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</si>
  <si>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</si>
  <si>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</si>
  <si>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</si>
  <si>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</si>
  <si>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</si>
  <si>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</si>
  <si>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</si>
  <si>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</si>
  <si>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</si>
  <si>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</si>
  <si>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</si>
  <si>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</si>
  <si>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</si>
  <si>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</si>
  <si>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</si>
  <si>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</si>
  <si>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</si>
  <si>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</si>
  <si>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</si>
  <si>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</si>
  <si>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</si>
  <si>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</si>
  <si>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</si>
  <si>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</si>
  <si>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</si>
  <si>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</si>
  <si>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</si>
  <si>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</si>
  <si>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</si>
  <si>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</si>
  <si>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</si>
  <si>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</si>
  <si>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</si>
  <si>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</si>
  <si>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</si>
  <si>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</si>
  <si>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</si>
  <si>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</si>
  <si>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</si>
  <si>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</si>
  <si>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</si>
  <si>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</si>
  <si>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</si>
  <si>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</si>
  <si>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</si>
  <si>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</si>
  <si>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</si>
  <si>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</si>
  <si>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</si>
  <si>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</si>
  <si>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</si>
  <si>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</si>
  <si>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</si>
  <si>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</si>
  <si>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</si>
  <si>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</si>
  <si>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</si>
  <si>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</si>
  <si>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</si>
  <si>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</si>
  <si>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</si>
  <si>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</si>
  <si>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</si>
  <si>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</si>
  <si>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</si>
  <si>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</si>
  <si>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</si>
  <si>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</si>
  <si>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</si>
  <si>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</si>
  <si>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</si>
  <si>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</si>
  <si>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</si>
  <si>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</si>
  <si>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</si>
  <si>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</si>
  <si>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</si>
  <si>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</si>
  <si>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</si>
  <si>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</si>
  <si>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</si>
  <si>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</si>
  <si>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</si>
  <si>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</si>
  <si>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</si>
  <si>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</si>
  <si>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</si>
  <si>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</si>
  <si>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</si>
  <si>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</si>
  <si>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</si>
  <si>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</si>
  <si>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</si>
  <si>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</si>
  <si>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</si>
  <si>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</si>
  <si>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</si>
  <si>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</si>
  <si>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</si>
  <si>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</si>
  <si>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</si>
  <si>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</si>
  <si>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</si>
  <si>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茨城県つくば市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</si>
  <si>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</si>
  <si>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</si>
  <si>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</si>
  <si>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</si>
  <si>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</si>
  <si>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</si>
  <si>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</si>
  <si>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</si>
  <si>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</si>
  <si>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</si>
  <si>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</si>
  <si>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</si>
  <si>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</si>
  <si>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</si>
  <si>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</si>
  <si>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</si>
  <si>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</si>
  <si>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</si>
  <si>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</si>
  <si>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</si>
  <si>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つくば市等公平委員会</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</si>
  <si>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</si>
  <si>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</si>
  <si>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</si>
  <si>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</si>
  <si>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</si>
  <si>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</si>
  <si>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</si>
  <si>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</si>
  <si>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</si>
  <si>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</si>
  <si>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</si>
  <si>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</si>
  <si>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</si>
  <si>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つくば市国民健康保険特別会計</t>
    <phoneticPr fontId="5"/>
  </si>
  <si>
    <t>つくば市介護保険事業特別会計</t>
    <phoneticPr fontId="5"/>
  </si>
  <si>
    <t>つくば市後期高齢者医療特別会計</t>
    <phoneticPr fontId="5"/>
  </si>
  <si>
    <t>つくば市水道事業会計</t>
    <phoneticPr fontId="5"/>
  </si>
  <si>
    <t>法適用企業</t>
    <phoneticPr fontId="5"/>
  </si>
  <si>
    <t>つくば市病院事業会計</t>
    <phoneticPr fontId="5"/>
  </si>
  <si>
    <t>つくば市下水道事業特別会計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</si>
  <si>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</si>
  <si>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</si>
  <si>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</si>
  <si>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</si>
  <si>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</si>
  <si>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</si>
  <si>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</si>
  <si>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</si>
  <si>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</si>
  <si>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</si>
  <si>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</si>
  <si>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</si>
  <si>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</si>
  <si>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</si>
  <si>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</si>
  <si>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</si>
  <si>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</si>
  <si>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</si>
  <si>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</si>
  <si>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</si>
  <si>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</si>
  <si>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</si>
  <si>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</si>
  <si>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</si>
  <si>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</si>
  <si>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</si>
  <si>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</si>
  <si>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</si>
  <si>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</si>
  <si>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</si>
  <si>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</si>
  <si>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</si>
  <si>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</si>
  <si>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</si>
  <si>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</si>
  <si>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</si>
  <si>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</si>
  <si>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</si>
  <si>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</si>
  <si>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</si>
  <si>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</si>
  <si>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</si>
  <si>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</si>
  <si>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</si>
  <si>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</si>
  <si>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</si>
  <si>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</si>
  <si>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</si>
  <si>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</si>
  <si>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</si>
  <si>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</si>
  <si>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</si>
  <si>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</si>
  <si>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</si>
  <si>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</si>
  <si>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</si>
  <si>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</si>
  <si>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</si>
  <si>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</si>
  <si>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</si>
  <si>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</si>
  <si>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</si>
  <si>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</si>
  <si>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</si>
  <si>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</si>
  <si>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</si>
  <si>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</si>
  <si>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</si>
  <si>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</si>
  <si>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</si>
  <si>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</si>
  <si>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</si>
  <si>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</si>
  <si>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</si>
  <si>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</si>
  <si>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</si>
  <si>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</si>
  <si>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</si>
  <si>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</si>
  <si>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</si>
  <si>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</si>
  <si>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</si>
  <si>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</si>
  <si>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</si>
  <si>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</si>
  <si>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</si>
  <si>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</si>
  <si>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</si>
  <si>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</si>
  <si>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</si>
  <si>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</si>
  <si>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</si>
  <si>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</si>
  <si>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</si>
  <si>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</si>
  <si>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</si>
  <si>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</si>
  <si>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</si>
  <si>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</si>
  <si>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</si>
  <si>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</si>
  <si>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</si>
  <si>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</si>
  <si>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</si>
  <si>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</si>
  <si>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</si>
  <si>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</si>
  <si>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</si>
  <si>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</si>
  <si>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</si>
  <si>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</si>
  <si>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</si>
  <si>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</si>
  <si>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</si>
  <si>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</si>
  <si>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</si>
  <si>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</si>
  <si>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</si>
  <si>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</si>
  <si>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</si>
  <si>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</si>
  <si>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</si>
  <si>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</si>
  <si>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</si>
  <si>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</si>
  <si>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</si>
  <si>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</si>
  <si>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</si>
  <si>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</si>
  <si>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</si>
  <si>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</si>
  <si>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</si>
  <si>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</si>
  <si>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</si>
  <si>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1.90</t>
  </si>
  <si>
    <t>▲ 3.29</t>
  </si>
  <si>
    <t>▲ 1.88</t>
  </si>
  <si>
    <t>一般会計</t>
  </si>
  <si>
    <t>つくば市水道事業会計</t>
  </si>
  <si>
    <t>つくば市下水道事業特別会計</t>
  </si>
  <si>
    <t>つくば市国民健康保険特別会計</t>
  </si>
  <si>
    <t>つくば市介護保険事業特別会計</t>
  </si>
  <si>
    <t>つくば市病院事業会計</t>
  </si>
  <si>
    <t>つくば市後期高齢者医療特別会計</t>
  </si>
  <si>
    <t>つくば市等公平委員会</t>
  </si>
  <si>
    <t>その他会計（赤字）</t>
  </si>
  <si>
    <t>その他会計（黒字）</t>
  </si>
  <si>
    <t>-</t>
    <phoneticPr fontId="2"/>
  </si>
  <si>
    <t>-</t>
    <phoneticPr fontId="2"/>
  </si>
  <si>
    <t>-</t>
    <phoneticPr fontId="2"/>
  </si>
  <si>
    <t>-</t>
    <phoneticPr fontId="2"/>
  </si>
  <si>
    <t>利根川水系県南水防事務組合</t>
    <phoneticPr fontId="2"/>
  </si>
  <si>
    <t>茨城租税債権管理機構</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</si>
  <si>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</si>
  <si>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</si>
  <si>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茨城県後期高齢者医療広域連合（一般会計）</t>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</si>
  <si>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</si>
  <si>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t>
    <phoneticPr fontId="2"/>
  </si>
  <si>
    <t>-</t>
    <phoneticPr fontId="2"/>
  </si>
  <si>
    <t>つくば土地開発公社</t>
    <rPh sb="3" eb="5">
      <t>トチ</t>
    </rPh>
    <rPh sb="5" eb="7">
      <t>カイハツ</t>
    </rPh>
    <rPh sb="7" eb="9">
      <t>コウシャ</t>
    </rPh>
    <phoneticPr fontId="2"/>
  </si>
  <si>
    <t>つくば文化振興財団</t>
    <rPh sb="3" eb="5">
      <t>ブンカ</t>
    </rPh>
    <rPh sb="5" eb="7">
      <t>シンコウ</t>
    </rPh>
    <rPh sb="7" eb="9">
      <t>ザイダン</t>
    </rPh>
    <phoneticPr fontId="2"/>
  </si>
  <si>
    <t>つくば市国際交流協会</t>
    <rPh sb="3" eb="4">
      <t>シ</t>
    </rPh>
    <rPh sb="4" eb="6">
      <t>コクサイ</t>
    </rPh>
    <rPh sb="6" eb="8">
      <t>コウリュウ</t>
    </rPh>
    <rPh sb="8" eb="10">
      <t>キョウカイ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</si>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</sst>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63552</c:v>
                </c:pt>
                <c:pt idx="1">
                  <c:v>41654</c:v>
                </c:pt>
                <c:pt idx="2">
                  <c:v>35296</c:v>
                </c:pt>
                <c:pt idx="3">
                  <c:v>28694</c:v>
                </c:pt>
                <c:pt idx="4">
                  <c:v>38471</c:v>
                </c:pt>
              </c:numCache>
            </c:numRef>
          </c:val>
          <c:smooth val="0"/>
        </c:ser>
        <c:dLbls>
          <c:showLegendKey val="0"/>
          <c:showVal val="0"/>
          <c:showCatName val="0"/>
          <c:showSerName val="0"/>
          <c:showPercent val="0"/>
          <c:showBubbleSize val="0"/>
        </c:dLbls>
        <c:marker val="1"/>
        <c:smooth val="0"/>
        <c:axId val="191949440"/>
        <c:axId val="191951616"/>
      </c:lineChart>
      <c:catAx>
        <c:axId val="191949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951616"/>
        <c:crosses val="autoZero"/>
        <c:auto val="1"/>
        <c:lblAlgn val="ctr"/>
        <c:lblOffset val="100"/>
        <c:tickLblSkip val="1"/>
        <c:tickMarkSkip val="1"/>
        <c:noMultiLvlLbl val="0"/>
      </c:catAx>
      <c:valAx>
        <c:axId val="1919516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949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9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6.04</c:v>
                </c:pt>
                <c:pt idx="1">
                  <c:v>4.16</c:v>
                </c:pt>
                <c:pt idx="2">
                  <c:v>10.5</c:v>
                </c:pt>
                <c:pt idx="3">
                  <c:v>7.5</c:v>
                </c:pt>
                <c:pt idx="4">
                  <c:v>5.23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8.98</c:v>
                </c:pt>
                <c:pt idx="1">
                  <c:v>8.86</c:v>
                </c:pt>
                <c:pt idx="2">
                  <c:v>8.9600000000000009</c:v>
                </c:pt>
                <c:pt idx="3">
                  <c:v>8.4600000000000009</c:v>
                </c:pt>
                <c:pt idx="4">
                  <c:v>8.31</c:v>
                </c:pt>
              </c:numCache>
            </c:numRef>
          </c:val>
        </c:ser>
        <c:dLbls>
          <c:showLegendKey val="0"/>
          <c:showVal val="0"/>
          <c:showCatName val="0"/>
          <c:showSerName val="0"/>
          <c:showPercent val="0"/>
          <c:showBubbleSize val="0"/>
        </c:dLbls>
        <c:gapWidth val="250"/>
        <c:overlap val="100"/>
        <c:axId val="192945536"/>
        <c:axId val="19294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1.76</c:v>
                </c:pt>
                <c:pt idx="1">
                  <c:v>-1.9</c:v>
                </c:pt>
                <c:pt idx="2">
                  <c:v>6.59</c:v>
                </c:pt>
                <c:pt idx="3">
                  <c:v>-3.29</c:v>
                </c:pt>
                <c:pt idx="4">
                  <c:v>-1.88</c:v>
                </c:pt>
              </c:numCache>
            </c:numRef>
          </c:val>
          <c:smooth val="0"/>
        </c:ser>
        <c:dLbls>
          <c:showLegendKey val="0"/>
          <c:showVal val="0"/>
          <c:showCatName val="0"/>
          <c:showSerName val="0"/>
          <c:showPercent val="0"/>
          <c:showBubbleSize val="0"/>
        </c:dLbls>
        <c:marker val="1"/>
        <c:smooth val="0"/>
        <c:axId val="192945536"/>
        <c:axId val="192947712"/>
      </c:lineChart>
      <c:catAx>
        <c:axId val="19294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947712"/>
        <c:crosses val="autoZero"/>
        <c:auto val="1"/>
        <c:lblAlgn val="ctr"/>
        <c:lblOffset val="100"/>
        <c:tickLblSkip val="1"/>
        <c:tickMarkSkip val="1"/>
        <c:noMultiLvlLbl val="0"/>
      </c:catAx>
      <c:valAx>
        <c:axId val="19294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4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34"/>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0.03</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つくば市等公平委員会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つくば市後期高齢者医療特別会計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0.03</c:v>
                </c:pt>
                <c:pt idx="4">
                  <c:v>#N/A</c:v>
                </c:pt>
                <c:pt idx="5">
                  <c:v>0.04</c:v>
                </c:pt>
                <c:pt idx="6">
                  <c:v>#N/A</c:v>
                </c:pt>
                <c:pt idx="7">
                  <c:v>0.04</c:v>
                </c:pt>
                <c:pt idx="8">
                  <c:v>#N/A</c:v>
                </c:pt>
                <c:pt idx="9">
                  <c:v>0.03</c:v>
                </c:pt>
              </c:numCache>
            </c:numRef>
          </c:val>
        </c:ser>
        <c:ser>
          <c:idx val="4"/>
          <c:order val="4"/>
          <c:tx>
            <c:strRef>
              <c:f>データシート!$A$31</c:f>
              <c:strCache>
                <c:ptCount val="1"/>
                <c:pt idx="0">
                  <c:v>つくば市病院事業会計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c:v>
                </c:pt>
                <c:pt idx="4">
                  <c:v>#N/A</c:v>
                </c:pt>
                <c:pt idx="5">
                  <c:v>0.09</c:v>
                </c:pt>
                <c:pt idx="6">
                  <c:v>#N/A</c:v>
                </c:pt>
                <c:pt idx="7">
                  <c:v>0.09</c:v>
                </c:pt>
                <c:pt idx="8">
                  <c:v>#N/A</c:v>
                </c:pt>
                <c:pt idx="9">
                  <c:v>0.09</c:v>
                </c:pt>
              </c:numCache>
            </c:numRef>
          </c:val>
        </c:ser>
        <c:ser>
          <c:idx val="5"/>
          <c:order val="5"/>
          <c:tx>
            <c:strRef>
              <c:f>データシート!$A$32</c:f>
              <c:strCache>
                <c:ptCount val="1"/>
                <c:pt idx="0">
                  <c:v>つくば市介護保険事業特別会計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0.37</c:v>
                </c:pt>
                <c:pt idx="2">
                  <c:v>#N/A</c:v>
                </c:pt>
                <c:pt idx="3">
                  <c:v>0.11</c:v>
                </c:pt>
                <c:pt idx="4">
                  <c:v>#N/A</c:v>
                </c:pt>
                <c:pt idx="5">
                  <c:v>0.26</c:v>
                </c:pt>
                <c:pt idx="6">
                  <c:v>#N/A</c:v>
                </c:pt>
                <c:pt idx="7">
                  <c:v>0.41</c:v>
                </c:pt>
                <c:pt idx="8">
                  <c:v>#N/A</c:v>
                </c:pt>
                <c:pt idx="9">
                  <c:v>0.22</c:v>
                </c:pt>
              </c:numCache>
            </c:numRef>
          </c:val>
        </c:ser>
        <c:ser>
          <c:idx val="6"/>
          <c:order val="6"/>
          <c:tx>
            <c:strRef>
              <c:f>データシート!$A$33</c:f>
              <c:strCache>
                <c:ptCount val="1"/>
                <c:pt idx="0">
                  <c:v>つくば市国民健康保険特別会計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0.57999999999999996</c:v>
                </c:pt>
                <c:pt idx="2">
                  <c:v>#N/A</c:v>
                </c:pt>
                <c:pt idx="3">
                  <c:v>0.02</c:v>
                </c:pt>
                <c:pt idx="4">
                  <c:v>#N/A</c:v>
                </c:pt>
                <c:pt idx="5">
                  <c:v>0.45</c:v>
                </c:pt>
                <c:pt idx="6">
                  <c:v>#N/A</c:v>
                </c:pt>
                <c:pt idx="7">
                  <c:v>1.26</c:v>
                </c:pt>
                <c:pt idx="8">
                  <c:v>#N/A</c:v>
                </c:pt>
                <c:pt idx="9">
                  <c:v>0.55000000000000004</c:v>
                </c:pt>
              </c:numCache>
            </c:numRef>
          </c:val>
        </c:ser>
        <c:ser>
          <c:idx val="7"/>
          <c:order val="7"/>
          <c:tx>
            <c:strRef>
              <c:f>データシート!$A$34</c:f>
              <c:strCache>
                <c:ptCount val="1"/>
                <c:pt idx="0">
                  <c:v>つくば市下水道事業特別会計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0.56999999999999995</c:v>
                </c:pt>
                <c:pt idx="2">
                  <c:v>#N/A</c:v>
                </c:pt>
                <c:pt idx="3">
                  <c:v>0.25</c:v>
                </c:pt>
                <c:pt idx="4">
                  <c:v>#N/A</c:v>
                </c:pt>
                <c:pt idx="5">
                  <c:v>0.51</c:v>
                </c:pt>
                <c:pt idx="6">
                  <c:v>#N/A</c:v>
                </c:pt>
                <c:pt idx="7">
                  <c:v>0.52</c:v>
                </c:pt>
                <c:pt idx="8">
                  <c:v>#N/A</c:v>
                </c:pt>
                <c:pt idx="9">
                  <c:v>0.66</c:v>
                </c:pt>
              </c:numCache>
            </c:numRef>
          </c:val>
        </c:ser>
        <c:ser>
          <c:idx val="8"/>
          <c:order val="8"/>
          <c:tx>
            <c:strRef>
              <c:f>データシート!$A$35</c:f>
              <c:strCache>
                <c:ptCount val="1"/>
                <c:pt idx="0">
                  <c:v>つくば市水道事業会計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c:v>
                </c:pt>
                <c:pt idx="2">
                  <c:v>#N/A</c:v>
                </c:pt>
                <c:pt idx="3">
                  <c:v>7.28</c:v>
                </c:pt>
                <c:pt idx="4">
                  <c:v>#N/A</c:v>
                </c:pt>
                <c:pt idx="5">
                  <c:v>6.3</c:v>
                </c:pt>
                <c:pt idx="6">
                  <c:v>#N/A</c:v>
                </c:pt>
                <c:pt idx="7">
                  <c:v>5.49</c:v>
                </c:pt>
                <c:pt idx="8">
                  <c:v>#N/A</c:v>
                </c:pt>
                <c:pt idx="9">
                  <c:v>4.3499999999999996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6.03</c:v>
                </c:pt>
                <c:pt idx="2">
                  <c:v>#N/A</c:v>
                </c:pt>
                <c:pt idx="3">
                  <c:v>4.16</c:v>
                </c:pt>
                <c:pt idx="4">
                  <c:v>#N/A</c:v>
                </c:pt>
                <c:pt idx="5">
                  <c:v>10.5</c:v>
                </c:pt>
                <c:pt idx="6">
                  <c:v>#N/A</c:v>
                </c:pt>
                <c:pt idx="7">
                  <c:v>7.5</c:v>
                </c:pt>
                <c:pt idx="8">
                  <c:v>#N/A</c:v>
                </c:pt>
                <c:pt idx="9">
                  <c:v>5.23</c:v>
                </c:pt>
              </c:numCache>
            </c:numRef>
          </c:val>
        </c:ser>
        <c:dLbls>
          <c:showLegendKey val="0"/>
          <c:showVal val="0"/>
          <c:showCatName val="0"/>
          <c:showSerName val="0"/>
          <c:showPercent val="0"/>
          <c:showBubbleSize val="0"/>
        </c:dLbls>
        <c:gapWidth val="150"/>
        <c:overlap val="100"/>
        <c:axId val="193496576"/>
        <c:axId val="193498112"/>
      </c:barChart>
      <c:catAx>
        <c:axId val="19349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498112"/>
        <c:crosses val="autoZero"/>
        <c:auto val="1"/>
        <c:lblAlgn val="ctr"/>
        <c:lblOffset val="100"/>
        <c:tickLblSkip val="1"/>
        <c:tickMarkSkip val="1"/>
        <c:noMultiLvlLbl val="0"/>
      </c:catAx>
      <c:valAx>
        <c:axId val="19349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496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72E-2"/>
          <c:y val="8.7976539589442848E-2"/>
          <c:w val="0.90356317136843989"/>
          <c:h val="0.639296187683287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6808</c:v>
                </c:pt>
                <c:pt idx="5">
                  <c:v>6864</c:v>
                </c:pt>
                <c:pt idx="8">
                  <c:v>7177</c:v>
                </c:pt>
                <c:pt idx="11">
                  <c:v>7134</c:v>
                </c:pt>
                <c:pt idx="14">
                  <c:v>7332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1949</c:v>
                </c:pt>
                <c:pt idx="3">
                  <c:v>1756</c:v>
                </c:pt>
                <c:pt idx="6">
                  <c:v>1589</c:v>
                </c:pt>
                <c:pt idx="9">
                  <c:v>1408</c:v>
                </c:pt>
                <c:pt idx="12">
                  <c:v>1293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2452</c:v>
                </c:pt>
                <c:pt idx="3">
                  <c:v>2556</c:v>
                </c:pt>
                <c:pt idx="6">
                  <c:v>2465</c:v>
                </c:pt>
                <c:pt idx="9">
                  <c:v>2411</c:v>
                </c:pt>
                <c:pt idx="12">
                  <c:v>2605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7020</c:v>
                </c:pt>
                <c:pt idx="3">
                  <c:v>6695</c:v>
                </c:pt>
                <c:pt idx="6">
                  <c:v>6427</c:v>
                </c:pt>
                <c:pt idx="9">
                  <c:v>6314</c:v>
                </c:pt>
                <c:pt idx="12">
                  <c:v>6140</c:v>
                </c:pt>
              </c:numCache>
            </c:numRef>
          </c:val>
        </c:ser>
        <c:dLbls>
          <c:showLegendKey val="0"/>
          <c:showVal val="0"/>
          <c:showCatName val="0"/>
          <c:showSerName val="0"/>
          <c:showPercent val="0"/>
          <c:showBubbleSize val="0"/>
        </c:dLbls>
        <c:gapWidth val="100"/>
        <c:overlap val="100"/>
        <c:axId val="192132224"/>
        <c:axId val="192134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4613</c:v>
                </c:pt>
                <c:pt idx="2">
                  <c:v>#N/A</c:v>
                </c:pt>
                <c:pt idx="3">
                  <c:v>#N/A</c:v>
                </c:pt>
                <c:pt idx="4">
                  <c:v>4143</c:v>
                </c:pt>
                <c:pt idx="5">
                  <c:v>#N/A</c:v>
                </c:pt>
                <c:pt idx="6">
                  <c:v>#N/A</c:v>
                </c:pt>
                <c:pt idx="7">
                  <c:v>3304</c:v>
                </c:pt>
                <c:pt idx="8">
                  <c:v>#N/A</c:v>
                </c:pt>
                <c:pt idx="9">
                  <c:v>#N/A</c:v>
                </c:pt>
                <c:pt idx="10">
                  <c:v>2999</c:v>
                </c:pt>
                <c:pt idx="11">
                  <c:v>#N/A</c:v>
                </c:pt>
                <c:pt idx="12">
                  <c:v>#N/A</c:v>
                </c:pt>
                <c:pt idx="13">
                  <c:v>2706</c:v>
                </c:pt>
                <c:pt idx="14">
                  <c:v>#N/A</c:v>
                </c:pt>
              </c:numCache>
            </c:numRef>
          </c:val>
          <c:smooth val="0"/>
        </c:ser>
        <c:dLbls>
          <c:showLegendKey val="0"/>
          <c:showVal val="0"/>
          <c:showCatName val="0"/>
          <c:showSerName val="0"/>
          <c:showPercent val="0"/>
          <c:showBubbleSize val="0"/>
        </c:dLbls>
        <c:marker val="1"/>
        <c:smooth val="0"/>
        <c:axId val="192132224"/>
        <c:axId val="192134144"/>
      </c:lineChart>
      <c:catAx>
        <c:axId val="19213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134144"/>
        <c:crosses val="autoZero"/>
        <c:auto val="1"/>
        <c:lblAlgn val="ctr"/>
        <c:lblOffset val="100"/>
        <c:tickLblSkip val="1"/>
        <c:tickMarkSkip val="1"/>
        <c:noMultiLvlLbl val="0"/>
      </c:catAx>
      <c:valAx>
        <c:axId val="19213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13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51"/>
          <c:h val="0.589182127738551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63212</c:v>
                </c:pt>
                <c:pt idx="5">
                  <c:v>64047</c:v>
                </c:pt>
                <c:pt idx="8">
                  <c:v>63188</c:v>
                </c:pt>
                <c:pt idx="11">
                  <c:v>60980</c:v>
                </c:pt>
                <c:pt idx="14">
                  <c:v>59147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12326</c:v>
                </c:pt>
                <c:pt idx="5">
                  <c:v>13130</c:v>
                </c:pt>
                <c:pt idx="8">
                  <c:v>14078</c:v>
                </c:pt>
                <c:pt idx="11">
                  <c:v>12830</c:v>
                </c:pt>
                <c:pt idx="14">
                  <c:v>13991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8791</c:v>
                </c:pt>
                <c:pt idx="5">
                  <c:v>9627</c:v>
                </c:pt>
                <c:pt idx="8">
                  <c:v>9319</c:v>
                </c:pt>
                <c:pt idx="11">
                  <c:v>9830</c:v>
                </c:pt>
                <c:pt idx="14">
                  <c:v>10604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42</c:v>
                </c:pt>
                <c:pt idx="3">
                  <c:v>23</c:v>
                </c:pt>
                <c:pt idx="6">
                  <c:v>10</c:v>
                </c:pt>
                <c:pt idx="9">
                  <c:v>26</c:v>
                </c:pt>
                <c:pt idx="12">
                  <c:v>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10246</c:v>
                </c:pt>
                <c:pt idx="3">
                  <c:v>9868</c:v>
                </c:pt>
                <c:pt idx="6">
                  <c:v>8959</c:v>
                </c:pt>
                <c:pt idx="9">
                  <c:v>8206</c:v>
                </c:pt>
                <c:pt idx="12">
                  <c:v>7071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35049</c:v>
                </c:pt>
                <c:pt idx="3">
                  <c:v>35216</c:v>
                </c:pt>
                <c:pt idx="6">
                  <c:v>33786</c:v>
                </c:pt>
                <c:pt idx="9">
                  <c:v>32623</c:v>
                </c:pt>
                <c:pt idx="12">
                  <c:v>31891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15201</c:v>
                </c:pt>
                <c:pt idx="3">
                  <c:v>13581</c:v>
                </c:pt>
                <c:pt idx="6">
                  <c:v>11294</c:v>
                </c:pt>
                <c:pt idx="9">
                  <c:v>9921</c:v>
                </c:pt>
                <c:pt idx="12">
                  <c:v>15258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60141</c:v>
                </c:pt>
                <c:pt idx="3">
                  <c:v>59217</c:v>
                </c:pt>
                <c:pt idx="6">
                  <c:v>56991</c:v>
                </c:pt>
                <c:pt idx="9">
                  <c:v>54197</c:v>
                </c:pt>
                <c:pt idx="12">
                  <c:v>52723</c:v>
                </c:pt>
              </c:numCache>
            </c:numRef>
          </c:val>
        </c:ser>
        <c:dLbls>
          <c:showLegendKey val="0"/>
          <c:showVal val="0"/>
          <c:showCatName val="0"/>
          <c:showSerName val="0"/>
          <c:showPercent val="0"/>
          <c:showBubbleSize val="0"/>
        </c:dLbls>
        <c:gapWidth val="100"/>
        <c:overlap val="100"/>
        <c:axId val="172164224"/>
        <c:axId val="172166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36350</c:v>
                </c:pt>
                <c:pt idx="2">
                  <c:v>#N/A</c:v>
                </c:pt>
                <c:pt idx="3">
                  <c:v>#N/A</c:v>
                </c:pt>
                <c:pt idx="4">
                  <c:v>31101</c:v>
                </c:pt>
                <c:pt idx="5">
                  <c:v>#N/A</c:v>
                </c:pt>
                <c:pt idx="6">
                  <c:v>#N/A</c:v>
                </c:pt>
                <c:pt idx="7">
                  <c:v>24455</c:v>
                </c:pt>
                <c:pt idx="8">
                  <c:v>#N/A</c:v>
                </c:pt>
                <c:pt idx="9">
                  <c:v>#N/A</c:v>
                </c:pt>
                <c:pt idx="10">
                  <c:v>21333</c:v>
                </c:pt>
                <c:pt idx="11">
                  <c:v>#N/A</c:v>
                </c:pt>
                <c:pt idx="12">
                  <c:v>#N/A</c:v>
                </c:pt>
                <c:pt idx="13">
                  <c:v>23218</c:v>
                </c:pt>
                <c:pt idx="14">
                  <c:v>#N/A</c:v>
                </c:pt>
              </c:numCache>
            </c:numRef>
          </c:val>
          <c:smooth val="0"/>
        </c:ser>
        <c:dLbls>
          <c:showLegendKey val="0"/>
          <c:showVal val="0"/>
          <c:showCatName val="0"/>
          <c:showSerName val="0"/>
          <c:showPercent val="0"/>
          <c:showBubbleSize val="0"/>
        </c:dLbls>
        <c:marker val="1"/>
        <c:smooth val="0"/>
        <c:axId val="172164224"/>
        <c:axId val="172166144"/>
      </c:lineChart>
      <c:catAx>
        <c:axId val="17216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166144"/>
        <c:crosses val="autoZero"/>
        <c:auto val="1"/>
        <c:lblAlgn val="ctr"/>
        <c:lblOffset val="100"/>
        <c:tickLblSkip val="1"/>
        <c:tickMarkSkip val="1"/>
        <c:noMultiLvlLbl val="0"/>
      </c:catAx>
      <c:valAx>
        <c:axId val="17216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16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218,864
211,684
284.07
72,671,064
68,463,709
2,337,339
44,722,917
52,723,421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a:t>
          </a:r>
          <a:r>
            <a:rPr lang="ja-JP" altLang="en-US" sz="1300" b="0" i="0" baseline="0">
              <a:solidFill>
                <a:schemeClr val="dk1"/>
              </a:solidFill>
              <a:latin typeface="+mn-lt"/>
              <a:ea typeface="+mn-ea"/>
              <a:cs typeface="+mn-cs"/>
            </a:rPr>
            <a:t>平均</a:t>
          </a:r>
          <a:r>
            <a:rPr lang="ja-JP" altLang="ja-JP" sz="1300" b="0" i="0" baseline="0">
              <a:solidFill>
                <a:schemeClr val="dk1"/>
              </a:solidFill>
              <a:latin typeface="+mn-lt"/>
              <a:ea typeface="+mn-ea"/>
              <a:cs typeface="+mn-cs"/>
            </a:rPr>
            <a:t>と比較して引き続きやや高い水準に</a:t>
          </a:r>
          <a:r>
            <a:rPr lang="ja-JP" altLang="en-US" sz="1300" b="0" i="0" baseline="0">
              <a:solidFill>
                <a:schemeClr val="dk1"/>
              </a:solidFill>
              <a:latin typeface="+mn-lt"/>
              <a:ea typeface="+mn-ea"/>
              <a:cs typeface="+mn-cs"/>
            </a:rPr>
            <a:t>ある。</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つくばエクスプレス沿線開発の人口増により，市民税，固定資産税などの</a:t>
          </a:r>
          <a:r>
            <a:rPr lang="ja-JP" altLang="ja-JP" sz="1300" b="0" i="0" baseline="0">
              <a:solidFill>
                <a:schemeClr val="dk1"/>
              </a:solidFill>
              <a:latin typeface="+mn-lt"/>
              <a:ea typeface="+mn-ea"/>
              <a:cs typeface="+mn-cs"/>
            </a:rPr>
            <a:t>税収</a:t>
          </a:r>
          <a:r>
            <a:rPr lang="ja-JP" altLang="en-US" sz="1300" b="0" i="0" baseline="0">
              <a:solidFill>
                <a:schemeClr val="dk1"/>
              </a:solidFill>
              <a:latin typeface="+mn-lt"/>
              <a:ea typeface="+mn-ea"/>
              <a:cs typeface="+mn-cs"/>
            </a:rPr>
            <a:t>が</a:t>
          </a:r>
          <a:r>
            <a:rPr lang="ja-JP" altLang="ja-JP" sz="1300" b="0" i="0" baseline="0">
              <a:solidFill>
                <a:schemeClr val="dk1"/>
              </a:solidFill>
              <a:latin typeface="+mn-lt"/>
              <a:ea typeface="+mn-ea"/>
              <a:cs typeface="+mn-cs"/>
            </a:rPr>
            <a:t>増加</a:t>
          </a:r>
          <a:r>
            <a:rPr lang="ja-JP" altLang="en-US" sz="1300" b="0" i="0" baseline="0">
              <a:solidFill>
                <a:schemeClr val="dk1"/>
              </a:solidFill>
              <a:latin typeface="+mn-lt"/>
              <a:ea typeface="+mn-ea"/>
              <a:cs typeface="+mn-cs"/>
            </a:rPr>
            <a:t>した一方，基準財政需要額に対して，住基法改正による外国人人口が算定されることとなったため地域振興費などが増加し，前年度と同じ値となっている。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a:t>
          </a:r>
          <a:r>
            <a:rPr lang="ja-JP" altLang="en-US" sz="1300" b="0" i="0" baseline="0">
              <a:solidFill>
                <a:schemeClr val="dk1"/>
              </a:solidFill>
              <a:latin typeface="+mn-lt"/>
              <a:ea typeface="+mn-ea"/>
              <a:cs typeface="+mn-cs"/>
            </a:rPr>
            <a:t>も</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より</a:t>
          </a:r>
          <a:r>
            <a:rPr lang="ja-JP" altLang="ja-JP" sz="1300" b="0" i="0" baseline="0">
              <a:solidFill>
                <a:schemeClr val="dk1"/>
              </a:solidFill>
              <a:latin typeface="+mn-lt"/>
              <a:ea typeface="+mn-ea"/>
              <a:cs typeface="+mn-cs"/>
            </a:rPr>
            <a:t>地域経済の活性化を図り財政基盤の強化に努める。</a:t>
          </a:r>
          <a:endParaRPr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107950</xdr:rowOff>
    </xdr:to>
    <xdr:cxnSp macro="">
      <xdr:nvCxnSpPr>
        <xdr:cNvPr id="68" name="直線コネクタ 67"/>
        <xdr:cNvCxnSpPr/>
      </xdr:nvCxnSpPr>
      <xdr:spPr>
        <a:xfrm>
          <a:off x="4114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47625</xdr:rowOff>
    </xdr:from>
    <xdr:to>
      <xdr:col>6</xdr:col>
      <xdr:colOff>0</xdr:colOff>
      <xdr:row>38</xdr:row>
      <xdr:rowOff>107950</xdr:rowOff>
    </xdr:to>
    <xdr:cxnSp macro="">
      <xdr:nvCxnSpPr>
        <xdr:cNvPr id="71" name="直線コネクタ 70"/>
        <xdr:cNvCxnSpPr/>
      </xdr:nvCxnSpPr>
      <xdr:spPr>
        <a:xfrm>
          <a:off x="3225800" y="65627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138642</xdr:rowOff>
    </xdr:from>
    <xdr:to>
      <xdr:col>4</xdr:col>
      <xdr:colOff>482600</xdr:colOff>
      <xdr:row>38</xdr:row>
      <xdr:rowOff>47625</xdr:rowOff>
    </xdr:to>
    <xdr:cxnSp macro="">
      <xdr:nvCxnSpPr>
        <xdr:cNvPr id="74" name="直線コネクタ 73"/>
        <xdr:cNvCxnSpPr/>
      </xdr:nvCxnSpPr>
      <xdr:spPr>
        <a:xfrm>
          <a:off x="2336800" y="64822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138642</xdr:rowOff>
    </xdr:to>
    <xdr:cxnSp macro="">
      <xdr:nvCxnSpPr>
        <xdr:cNvPr id="77" name="直線コネクタ 76"/>
        <xdr:cNvCxnSpPr/>
      </xdr:nvCxnSpPr>
      <xdr:spPr>
        <a:xfrm>
          <a:off x="1447800" y="63817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7" name="円/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8"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168275</xdr:rowOff>
    </xdr:from>
    <xdr:to>
      <xdr:col>4</xdr:col>
      <xdr:colOff>533400</xdr:colOff>
      <xdr:row>38</xdr:row>
      <xdr:rowOff>98425</xdr:rowOff>
    </xdr:to>
    <xdr:sp macro="" textlink="">
      <xdr:nvSpPr>
        <xdr:cNvPr id="91" name="円/楕円 90"/>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108602</xdr:rowOff>
    </xdr:from>
    <xdr:ext cx="762000" cy="259045"/>
    <xdr:sp macro="" textlink="">
      <xdr:nvSpPr>
        <xdr:cNvPr id="92" name="テキスト ボックス 91"/>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87842</xdr:rowOff>
    </xdr:from>
    <xdr:to>
      <xdr:col>3</xdr:col>
      <xdr:colOff>330200</xdr:colOff>
      <xdr:row>38</xdr:row>
      <xdr:rowOff>17991</xdr:rowOff>
    </xdr:to>
    <xdr:sp macro="" textlink="">
      <xdr:nvSpPr>
        <xdr:cNvPr id="93" name="円/楕円 92"/>
        <xdr:cNvSpPr/>
      </xdr:nvSpPr>
      <xdr:spPr>
        <a:xfrm>
          <a:off x="2286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28169</xdr:rowOff>
    </xdr:from>
    <xdr:ext cx="762000" cy="259045"/>
    <xdr:sp macro="" textlink="">
      <xdr:nvSpPr>
        <xdr:cNvPr id="94" name="テキスト ボックス 93"/>
        <xdr:cNvSpPr txBox="1"/>
      </xdr:nvSpPr>
      <xdr:spPr>
        <a:xfrm>
          <a:off x="1955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5" name="円/楕円 94"/>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6" name="テキスト ボックス 95"/>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類似団体平均とほぼ同水準である</a:t>
          </a:r>
          <a:r>
            <a:rPr lang="ja-JP" altLang="en-US" sz="1300" b="0" i="0" baseline="0">
              <a:solidFill>
                <a:schemeClr val="dk1"/>
              </a:solidFill>
              <a:latin typeface="+mn-lt"/>
              <a:ea typeface="+mn-ea"/>
              <a:cs typeface="+mn-cs"/>
            </a:rPr>
            <a:t>。</a:t>
          </a:r>
          <a:r>
            <a:rPr lang="ja-JP" altLang="ja-JP" sz="1300" baseline="0">
              <a:solidFill>
                <a:schemeClr val="dk1"/>
              </a:solidFill>
              <a:latin typeface="+mn-lt"/>
              <a:ea typeface="+mn-ea"/>
              <a:cs typeface="+mn-cs"/>
            </a:rPr>
            <a:t>市税，交付金収入は増であ</a:t>
          </a:r>
          <a:r>
            <a:rPr lang="ja-JP" altLang="en-US" sz="1300" baseline="0">
              <a:solidFill>
                <a:schemeClr val="dk1"/>
              </a:solidFill>
              <a:latin typeface="+mn-lt"/>
              <a:ea typeface="+mn-ea"/>
              <a:cs typeface="+mn-cs"/>
            </a:rPr>
            <a:t>る</a:t>
          </a:r>
          <a:r>
            <a:rPr lang="ja-JP" altLang="ja-JP" sz="1300" baseline="0">
              <a:solidFill>
                <a:schemeClr val="dk1"/>
              </a:solidFill>
              <a:latin typeface="+mn-lt"/>
              <a:ea typeface="+mn-ea"/>
              <a:cs typeface="+mn-cs"/>
            </a:rPr>
            <a:t>が，物件費や扶助費などが更に増加した</a:t>
          </a:r>
          <a:r>
            <a:rPr lang="ja-JP" altLang="en-US" sz="1300" baseline="0">
              <a:solidFill>
                <a:schemeClr val="dk1"/>
              </a:solidFill>
              <a:latin typeface="+mn-lt"/>
              <a:ea typeface="+mn-ea"/>
              <a:cs typeface="+mn-cs"/>
            </a:rPr>
            <a:t>ため，</a:t>
          </a:r>
          <a:r>
            <a:rPr lang="ja-JP" altLang="ja-JP" sz="1300" b="0">
              <a:solidFill>
                <a:schemeClr val="dk1"/>
              </a:solidFill>
              <a:latin typeface="+mn-lt"/>
              <a:ea typeface="+mn-ea"/>
              <a:cs typeface="+mn-cs"/>
            </a:rPr>
            <a:t>前年度と比較して</a:t>
          </a:r>
          <a:r>
            <a:rPr lang="en-US" altLang="ja-JP" sz="1300" b="0">
              <a:solidFill>
                <a:schemeClr val="dk1"/>
              </a:solidFill>
              <a:latin typeface="+mn-lt"/>
              <a:ea typeface="+mn-ea"/>
              <a:cs typeface="+mn-cs"/>
            </a:rPr>
            <a:t>0.5</a:t>
          </a:r>
          <a:r>
            <a:rPr lang="ja-JP" altLang="ja-JP" sz="1300" b="0">
              <a:solidFill>
                <a:schemeClr val="dk1"/>
              </a:solidFill>
              <a:latin typeface="+mn-lt"/>
              <a:ea typeface="+mn-ea"/>
              <a:cs typeface="+mn-cs"/>
            </a:rPr>
            <a:t>ポイント</a:t>
          </a:r>
          <a:r>
            <a:rPr lang="ja-JP" altLang="en-US" sz="1300" b="0">
              <a:solidFill>
                <a:schemeClr val="dk1"/>
              </a:solidFill>
              <a:latin typeface="+mn-lt"/>
              <a:ea typeface="+mn-ea"/>
              <a:cs typeface="+mn-cs"/>
            </a:rPr>
            <a:t>上昇</a:t>
          </a:r>
          <a:r>
            <a:rPr lang="ja-JP" altLang="ja-JP" sz="1300" b="0">
              <a:solidFill>
                <a:schemeClr val="dk1"/>
              </a:solidFill>
              <a:latin typeface="+mn-lt"/>
              <a:ea typeface="+mn-ea"/>
              <a:cs typeface="+mn-cs"/>
            </a:rPr>
            <a:t>した。</a:t>
          </a:r>
          <a:r>
            <a:rPr lang="en-US" altLang="ja-JP" sz="1300" baseline="0">
              <a:solidFill>
                <a:schemeClr val="dk1"/>
              </a:solidFill>
              <a:latin typeface="+mn-lt"/>
              <a:ea typeface="+mn-ea"/>
              <a:cs typeface="+mn-cs"/>
            </a:rPr>
            <a:t/>
          </a:r>
          <a:br>
            <a:rPr lang="en-US" altLang="ja-JP" sz="1300" baseline="0">
              <a:solidFill>
                <a:schemeClr val="dk1"/>
              </a:solidFill>
              <a:latin typeface="+mn-lt"/>
              <a:ea typeface="+mn-ea"/>
              <a:cs typeface="+mn-cs"/>
            </a:rPr>
          </a:br>
          <a:r>
            <a:rPr lang="ja-JP" altLang="ja-JP" sz="1300" baseline="0">
              <a:solidFill>
                <a:schemeClr val="dk1"/>
              </a:solidFill>
              <a:latin typeface="+mn-lt"/>
              <a:ea typeface="+mn-ea"/>
              <a:cs typeface="+mn-cs"/>
            </a:rPr>
            <a:t>　</a:t>
          </a:r>
          <a:r>
            <a:rPr lang="ja-JP" altLang="ja-JP" sz="1300" b="0">
              <a:solidFill>
                <a:schemeClr val="dk1"/>
              </a:solidFill>
              <a:latin typeface="+mn-lt"/>
              <a:ea typeface="+mn-ea"/>
              <a:cs typeface="+mn-cs"/>
            </a:rPr>
            <a:t>今後も</a:t>
          </a:r>
          <a:r>
            <a:rPr lang="ja-JP" altLang="en-US" sz="1300" b="0">
              <a:solidFill>
                <a:schemeClr val="dk1"/>
              </a:solidFill>
              <a:latin typeface="+mn-lt"/>
              <a:ea typeface="+mn-ea"/>
              <a:cs typeface="+mn-cs"/>
            </a:rPr>
            <a:t>学校の新設などが計画されており</a:t>
          </a:r>
          <a:r>
            <a:rPr lang="ja-JP" altLang="ja-JP" sz="1300" b="0">
              <a:solidFill>
                <a:schemeClr val="dk1"/>
              </a:solidFill>
              <a:latin typeface="+mn-lt"/>
              <a:ea typeface="+mn-ea"/>
              <a:cs typeface="+mn-cs"/>
            </a:rPr>
            <a:t>費用負担等が見込まれるため，事務事業の見直しをさらに進めるとともに，全ての事務事業の優先度を厳しく点検し，優先度の低い</a:t>
          </a:r>
          <a:r>
            <a:rPr lang="ja-JP" altLang="en-US" sz="1300" b="0">
              <a:solidFill>
                <a:schemeClr val="dk1"/>
              </a:solidFill>
              <a:latin typeface="+mn-lt"/>
              <a:ea typeface="+mn-ea"/>
              <a:cs typeface="+mn-cs"/>
            </a:rPr>
            <a:t>もの</a:t>
          </a:r>
          <a:r>
            <a:rPr lang="ja-JP" altLang="ja-JP" sz="1300" b="0">
              <a:solidFill>
                <a:schemeClr val="dk1"/>
              </a:solidFill>
              <a:latin typeface="+mn-lt"/>
              <a:ea typeface="+mn-ea"/>
              <a:cs typeface="+mn-cs"/>
            </a:rPr>
            <a:t>について</a:t>
          </a:r>
          <a:r>
            <a:rPr lang="ja-JP" altLang="en-US" sz="1300" b="0">
              <a:solidFill>
                <a:schemeClr val="dk1"/>
              </a:solidFill>
              <a:latin typeface="+mn-lt"/>
              <a:ea typeface="+mn-ea"/>
              <a:cs typeface="+mn-cs"/>
            </a:rPr>
            <a:t>は</a:t>
          </a:r>
          <a:r>
            <a:rPr lang="ja-JP" altLang="ja-JP" sz="1300" b="0">
              <a:solidFill>
                <a:schemeClr val="dk1"/>
              </a:solidFill>
              <a:latin typeface="+mn-lt"/>
              <a:ea typeface="+mn-ea"/>
              <a:cs typeface="+mn-cs"/>
            </a:rPr>
            <a:t>計画的に廃止・縮小を進め，</a:t>
          </a:r>
          <a:r>
            <a:rPr lang="ja-JP" altLang="ja-JP" sz="1300" b="0" i="0">
              <a:solidFill>
                <a:schemeClr val="dk1"/>
              </a:solidFill>
              <a:latin typeface="+mn-lt"/>
              <a:ea typeface="+mn-ea"/>
              <a:cs typeface="+mn-cs"/>
            </a:rPr>
            <a:t>経常経費の削減を図る。</a:t>
          </a:r>
          <a:endParaRPr kumimoji="1" lang="ja-JP" altLang="en-US" sz="1300" i="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1694</xdr:rowOff>
    </xdr:from>
    <xdr:to>
      <xdr:col>7</xdr:col>
      <xdr:colOff>152400</xdr:colOff>
      <xdr:row>63</xdr:row>
      <xdr:rowOff>41910</xdr:rowOff>
    </xdr:to>
    <xdr:cxnSp macro="">
      <xdr:nvCxnSpPr>
        <xdr:cNvPr id="131" name="直線コネクタ 130"/>
        <xdr:cNvCxnSpPr/>
      </xdr:nvCxnSpPr>
      <xdr:spPr>
        <a:xfrm>
          <a:off x="4114800" y="108030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111337</xdr:rowOff>
    </xdr:from>
    <xdr:to>
      <xdr:col>6</xdr:col>
      <xdr:colOff>0</xdr:colOff>
      <xdr:row>63</xdr:row>
      <xdr:rowOff>1694</xdr:rowOff>
    </xdr:to>
    <xdr:cxnSp macro="">
      <xdr:nvCxnSpPr>
        <xdr:cNvPr id="134" name="直線コネクタ 133"/>
        <xdr:cNvCxnSpPr/>
      </xdr:nvCxnSpPr>
      <xdr:spPr>
        <a:xfrm>
          <a:off x="3225800" y="10569787"/>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111337</xdr:rowOff>
    </xdr:from>
    <xdr:to>
      <xdr:col>4</xdr:col>
      <xdr:colOff>482600</xdr:colOff>
      <xdr:row>63</xdr:row>
      <xdr:rowOff>9737</xdr:rowOff>
    </xdr:to>
    <xdr:cxnSp macro="">
      <xdr:nvCxnSpPr>
        <xdr:cNvPr id="137" name="直線コネクタ 136"/>
        <xdr:cNvCxnSpPr/>
      </xdr:nvCxnSpPr>
      <xdr:spPr>
        <a:xfrm flipV="1">
          <a:off x="2336800" y="1056978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63</xdr:row>
      <xdr:rowOff>9737</xdr:rowOff>
    </xdr:to>
    <xdr:cxnSp macro="">
      <xdr:nvCxnSpPr>
        <xdr:cNvPr id="140" name="直線コネクタ 139"/>
        <xdr:cNvCxnSpPr/>
      </xdr:nvCxnSpPr>
      <xdr:spPr>
        <a:xfrm>
          <a:off x="1447800" y="106984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2" name="テキスト ボックス 141"/>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44" name="テキスト ボックス 143"/>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50" name="円/楕円 149"/>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1"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122344</xdr:rowOff>
    </xdr:from>
    <xdr:to>
      <xdr:col>6</xdr:col>
      <xdr:colOff>50800</xdr:colOff>
      <xdr:row>63</xdr:row>
      <xdr:rowOff>52494</xdr:rowOff>
    </xdr:to>
    <xdr:sp macro="" textlink="">
      <xdr:nvSpPr>
        <xdr:cNvPr id="152" name="円/楕円 151"/>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53" name="テキスト ボックス 152"/>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60537</xdr:rowOff>
    </xdr:from>
    <xdr:to>
      <xdr:col>4</xdr:col>
      <xdr:colOff>533400</xdr:colOff>
      <xdr:row>61</xdr:row>
      <xdr:rowOff>162137</xdr:rowOff>
    </xdr:to>
    <xdr:sp macro="" textlink="">
      <xdr:nvSpPr>
        <xdr:cNvPr id="154" name="円/楕円 153"/>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864</xdr:rowOff>
    </xdr:from>
    <xdr:ext cx="762000" cy="259045"/>
    <xdr:sp macro="" textlink="">
      <xdr:nvSpPr>
        <xdr:cNvPr id="155" name="テキスト ボックス 154"/>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6" name="円/楕円 155"/>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57" name="テキスト ボックス 156"/>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8" name="円/楕円 157"/>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9" name="テキスト ボックス 158"/>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a:solidFill>
                <a:schemeClr val="dk1"/>
              </a:solidFill>
              <a:latin typeface="+mn-lt"/>
              <a:ea typeface="+mn-ea"/>
              <a:cs typeface="+mn-cs"/>
            </a:rPr>
            <a:t>　類似団体平均を上回っている</a:t>
          </a:r>
          <a:r>
            <a:rPr lang="ja-JP" altLang="en-US" sz="1300" b="0">
              <a:solidFill>
                <a:schemeClr val="dk1"/>
              </a:solidFill>
              <a:latin typeface="+mn-lt"/>
              <a:ea typeface="+mn-ea"/>
              <a:cs typeface="+mn-cs"/>
            </a:rPr>
            <a:t>。これは，教育施設，その他出先機関が類似団体と比較し多く</a:t>
          </a:r>
          <a:r>
            <a:rPr lang="ja-JP" altLang="ja-JP" sz="1300" b="0">
              <a:solidFill>
                <a:schemeClr val="dk1"/>
              </a:solidFill>
              <a:latin typeface="+mn-lt"/>
              <a:ea typeface="+mn-ea"/>
              <a:cs typeface="+mn-cs"/>
            </a:rPr>
            <a:t>，</a:t>
          </a:r>
          <a:r>
            <a:rPr lang="ja-JP" altLang="en-US" sz="1300" b="0">
              <a:solidFill>
                <a:schemeClr val="dk1"/>
              </a:solidFill>
              <a:latin typeface="+mn-lt"/>
              <a:ea typeface="+mn-ea"/>
              <a:cs typeface="+mn-cs"/>
            </a:rPr>
            <a:t>これらにかかる</a:t>
          </a:r>
          <a:r>
            <a:rPr lang="ja-JP" altLang="ja-JP" sz="1300" b="0">
              <a:solidFill>
                <a:schemeClr val="dk1"/>
              </a:solidFill>
              <a:latin typeface="+mn-lt"/>
              <a:ea typeface="+mn-ea"/>
              <a:cs typeface="+mn-cs"/>
            </a:rPr>
            <a:t>人件費，物件費が</a:t>
          </a:r>
          <a:r>
            <a:rPr lang="ja-JP" altLang="en-US" sz="1300" b="0">
              <a:solidFill>
                <a:schemeClr val="dk1"/>
              </a:solidFill>
              <a:latin typeface="+mn-lt"/>
              <a:ea typeface="+mn-ea"/>
              <a:cs typeface="+mn-cs"/>
            </a:rPr>
            <a:t>高いこと</a:t>
          </a:r>
          <a:r>
            <a:rPr lang="ja-JP" altLang="ja-JP" sz="1300" b="0">
              <a:solidFill>
                <a:schemeClr val="dk1"/>
              </a:solidFill>
              <a:latin typeface="+mn-lt"/>
              <a:ea typeface="+mn-ea"/>
              <a:cs typeface="+mn-cs"/>
            </a:rPr>
            <a:t>が要因となっている</a:t>
          </a:r>
          <a:r>
            <a:rPr lang="ja-JP" altLang="en-US" sz="1300" b="0">
              <a:solidFill>
                <a:schemeClr val="dk1"/>
              </a:solidFill>
              <a:latin typeface="+mn-lt"/>
              <a:ea typeface="+mn-ea"/>
              <a:cs typeface="+mn-cs"/>
            </a:rPr>
            <a:t>。</a:t>
          </a:r>
          <a:endParaRPr lang="en-US" altLang="ja-JP" sz="1300" b="0">
            <a:solidFill>
              <a:schemeClr val="dk1"/>
            </a:solidFill>
            <a:latin typeface="+mn-lt"/>
            <a:ea typeface="+mn-ea"/>
            <a:cs typeface="+mn-cs"/>
          </a:endParaRPr>
        </a:p>
        <a:p>
          <a:pPr rtl="0" eaLnBrk="1" fontAlgn="base" latinLnBrk="0" hangingPunct="1"/>
          <a:r>
            <a:rPr lang="ja-JP" altLang="en-US" sz="1300" b="0">
              <a:solidFill>
                <a:schemeClr val="dk1"/>
              </a:solidFill>
              <a:latin typeface="+mn-lt"/>
              <a:ea typeface="+mn-ea"/>
              <a:cs typeface="+mn-cs"/>
            </a:rPr>
            <a:t>　</a:t>
          </a:r>
          <a:r>
            <a:rPr lang="ja-JP" altLang="ja-JP" sz="1300" b="0">
              <a:solidFill>
                <a:schemeClr val="dk1"/>
              </a:solidFill>
              <a:latin typeface="+mn-lt"/>
              <a:ea typeface="+mn-ea"/>
              <a:cs typeface="+mn-cs"/>
            </a:rPr>
            <a:t>今後は，施設の統廃合，指定管理者制度の導入や施設の民営化等運営形態の見直しにより，競争に伴うコスト削減を図るとともに，引き続き人件費の抑制に努める。</a:t>
          </a:r>
          <a:endParaRPr lang="ja-JP" altLang="ja-JP" sz="13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4821</xdr:rowOff>
    </xdr:from>
    <xdr:to>
      <xdr:col>7</xdr:col>
      <xdr:colOff>152400</xdr:colOff>
      <xdr:row>86</xdr:row>
      <xdr:rowOff>79555</xdr:rowOff>
    </xdr:to>
    <xdr:cxnSp macro="">
      <xdr:nvCxnSpPr>
        <xdr:cNvPr id="196" name="直線コネクタ 195"/>
        <xdr:cNvCxnSpPr/>
      </xdr:nvCxnSpPr>
      <xdr:spPr>
        <a:xfrm flipV="1">
          <a:off x="4114800" y="14749521"/>
          <a:ext cx="838200" cy="7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128205</xdr:rowOff>
    </xdr:from>
    <xdr:ext cx="762000" cy="259045"/>
    <xdr:sp macro="" textlink="">
      <xdr:nvSpPr>
        <xdr:cNvPr id="197" name="人件費・物件費等の状況平均値テキスト"/>
        <xdr:cNvSpPr txBox="1"/>
      </xdr:nvSpPr>
      <xdr:spPr>
        <a:xfrm>
          <a:off x="5041900" y="1418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79555</xdr:rowOff>
    </xdr:from>
    <xdr:to>
      <xdr:col>6</xdr:col>
      <xdr:colOff>0</xdr:colOff>
      <xdr:row>86</xdr:row>
      <xdr:rowOff>88621</xdr:rowOff>
    </xdr:to>
    <xdr:cxnSp macro="">
      <xdr:nvCxnSpPr>
        <xdr:cNvPr id="199" name="直線コネクタ 198"/>
        <xdr:cNvCxnSpPr/>
      </xdr:nvCxnSpPr>
      <xdr:spPr>
        <a:xfrm flipV="1">
          <a:off x="3225800" y="14824255"/>
          <a:ext cx="8890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78342</xdr:rowOff>
    </xdr:from>
    <xdr:ext cx="736600" cy="259045"/>
    <xdr:sp macro="" textlink="">
      <xdr:nvSpPr>
        <xdr:cNvPr id="201" name="テキスト ボックス 200"/>
        <xdr:cNvSpPr txBox="1"/>
      </xdr:nvSpPr>
      <xdr:spPr>
        <a:xfrm>
          <a:off x="3733800" y="141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56269</xdr:rowOff>
    </xdr:from>
    <xdr:to>
      <xdr:col>4</xdr:col>
      <xdr:colOff>482600</xdr:colOff>
      <xdr:row>86</xdr:row>
      <xdr:rowOff>88621</xdr:rowOff>
    </xdr:to>
    <xdr:cxnSp macro="">
      <xdr:nvCxnSpPr>
        <xdr:cNvPr id="202" name="直線コネクタ 201"/>
        <xdr:cNvCxnSpPr/>
      </xdr:nvCxnSpPr>
      <xdr:spPr>
        <a:xfrm>
          <a:off x="2336800" y="14800969"/>
          <a:ext cx="889000" cy="3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128240</xdr:rowOff>
    </xdr:from>
    <xdr:ext cx="762000" cy="259045"/>
    <xdr:sp macro="" textlink="">
      <xdr:nvSpPr>
        <xdr:cNvPr id="204" name="テキスト ボックス 203"/>
        <xdr:cNvSpPr txBox="1"/>
      </xdr:nvSpPr>
      <xdr:spPr>
        <a:xfrm>
          <a:off x="2844800" y="141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56269</xdr:rowOff>
    </xdr:from>
    <xdr:to>
      <xdr:col>3</xdr:col>
      <xdr:colOff>279400</xdr:colOff>
      <xdr:row>86</xdr:row>
      <xdr:rowOff>80763</xdr:rowOff>
    </xdr:to>
    <xdr:cxnSp macro="">
      <xdr:nvCxnSpPr>
        <xdr:cNvPr id="205" name="直線コネクタ 204"/>
        <xdr:cNvCxnSpPr/>
      </xdr:nvCxnSpPr>
      <xdr:spPr>
        <a:xfrm flipV="1">
          <a:off x="1447800" y="14800969"/>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92784</xdr:rowOff>
    </xdr:from>
    <xdr:ext cx="762000" cy="259045"/>
    <xdr:sp macro="" textlink="">
      <xdr:nvSpPr>
        <xdr:cNvPr id="207" name="テキスト ボックス 206"/>
        <xdr:cNvSpPr txBox="1"/>
      </xdr:nvSpPr>
      <xdr:spPr>
        <a:xfrm>
          <a:off x="1955800" y="1415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109004</xdr:rowOff>
    </xdr:from>
    <xdr:ext cx="762000" cy="259045"/>
    <xdr:sp macro="" textlink="">
      <xdr:nvSpPr>
        <xdr:cNvPr id="209" name="テキスト ボックス 208"/>
        <xdr:cNvSpPr txBox="1"/>
      </xdr:nvSpPr>
      <xdr:spPr>
        <a:xfrm>
          <a:off x="1066800" y="141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125471</xdr:rowOff>
    </xdr:from>
    <xdr:to>
      <xdr:col>7</xdr:col>
      <xdr:colOff>203200</xdr:colOff>
      <xdr:row>86</xdr:row>
      <xdr:rowOff>55621</xdr:rowOff>
    </xdr:to>
    <xdr:sp macro="" textlink="">
      <xdr:nvSpPr>
        <xdr:cNvPr id="215" name="円/楕円 214"/>
        <xdr:cNvSpPr/>
      </xdr:nvSpPr>
      <xdr:spPr>
        <a:xfrm>
          <a:off x="4902200" y="146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97548</xdr:rowOff>
    </xdr:from>
    <xdr:ext cx="762000" cy="259045"/>
    <xdr:sp macro="" textlink="">
      <xdr:nvSpPr>
        <xdr:cNvPr id="216" name="人件費・物件費等の状況該当値テキスト"/>
        <xdr:cNvSpPr txBox="1"/>
      </xdr:nvSpPr>
      <xdr:spPr>
        <a:xfrm>
          <a:off x="5041900" y="1467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118,385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28755</xdr:rowOff>
    </xdr:from>
    <xdr:to>
      <xdr:col>6</xdr:col>
      <xdr:colOff>50800</xdr:colOff>
      <xdr:row>86</xdr:row>
      <xdr:rowOff>130355</xdr:rowOff>
    </xdr:to>
    <xdr:sp macro="" textlink="">
      <xdr:nvSpPr>
        <xdr:cNvPr id="217" name="円/楕円 216"/>
        <xdr:cNvSpPr/>
      </xdr:nvSpPr>
      <xdr:spPr>
        <a:xfrm>
          <a:off x="4064000" y="147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115132</xdr:rowOff>
    </xdr:from>
    <xdr:ext cx="736600" cy="259045"/>
    <xdr:sp macro="" textlink="">
      <xdr:nvSpPr>
        <xdr:cNvPr id="218" name="テキスト ボックス 217"/>
        <xdr:cNvSpPr txBox="1"/>
      </xdr:nvSpPr>
      <xdr:spPr>
        <a:xfrm>
          <a:off x="3733800" y="14859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122,721</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37821</xdr:rowOff>
    </xdr:from>
    <xdr:to>
      <xdr:col>4</xdr:col>
      <xdr:colOff>533400</xdr:colOff>
      <xdr:row>86</xdr:row>
      <xdr:rowOff>139421</xdr:rowOff>
    </xdr:to>
    <xdr:sp macro="" textlink="">
      <xdr:nvSpPr>
        <xdr:cNvPr id="219" name="円/楕円 218"/>
        <xdr:cNvSpPr/>
      </xdr:nvSpPr>
      <xdr:spPr>
        <a:xfrm>
          <a:off x="3175000" y="147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124198</xdr:rowOff>
    </xdr:from>
    <xdr:ext cx="762000" cy="259045"/>
    <xdr:sp macro="" textlink="">
      <xdr:nvSpPr>
        <xdr:cNvPr id="220" name="テキスト ボックス 219"/>
        <xdr:cNvSpPr txBox="1"/>
      </xdr:nvSpPr>
      <xdr:spPr>
        <a:xfrm>
          <a:off x="2844800" y="1486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123,247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5469</xdr:rowOff>
    </xdr:from>
    <xdr:to>
      <xdr:col>3</xdr:col>
      <xdr:colOff>330200</xdr:colOff>
      <xdr:row>86</xdr:row>
      <xdr:rowOff>107069</xdr:rowOff>
    </xdr:to>
    <xdr:sp macro="" textlink="">
      <xdr:nvSpPr>
        <xdr:cNvPr id="221" name="円/楕円 220"/>
        <xdr:cNvSpPr/>
      </xdr:nvSpPr>
      <xdr:spPr>
        <a:xfrm>
          <a:off x="2286000" y="147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91846</xdr:rowOff>
    </xdr:from>
    <xdr:ext cx="762000" cy="259045"/>
    <xdr:sp macro="" textlink="">
      <xdr:nvSpPr>
        <xdr:cNvPr id="222" name="テキスト ボックス 221"/>
        <xdr:cNvSpPr txBox="1"/>
      </xdr:nvSpPr>
      <xdr:spPr>
        <a:xfrm>
          <a:off x="1955800" y="1483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29963</xdr:rowOff>
    </xdr:from>
    <xdr:to>
      <xdr:col>2</xdr:col>
      <xdr:colOff>127000</xdr:colOff>
      <xdr:row>86</xdr:row>
      <xdr:rowOff>131563</xdr:rowOff>
    </xdr:to>
    <xdr:sp macro="" textlink="">
      <xdr:nvSpPr>
        <xdr:cNvPr id="223" name="円/楕円 222"/>
        <xdr:cNvSpPr/>
      </xdr:nvSpPr>
      <xdr:spPr>
        <a:xfrm>
          <a:off x="1397000" y="147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116340</xdr:rowOff>
    </xdr:from>
    <xdr:ext cx="762000" cy="259045"/>
    <xdr:sp macro="" textlink="">
      <xdr:nvSpPr>
        <xdr:cNvPr id="224" name="テキスト ボックス 223"/>
        <xdr:cNvSpPr txBox="1"/>
      </xdr:nvSpPr>
      <xdr:spPr>
        <a:xfrm>
          <a:off x="1066800" y="1486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a:solidFill>
                <a:schemeClr val="dk1"/>
              </a:solidFill>
              <a:latin typeface="+mn-lt"/>
              <a:ea typeface="+mn-ea"/>
              <a:cs typeface="+mn-cs"/>
            </a:rPr>
            <a:t>　類似団体</a:t>
          </a:r>
          <a:r>
            <a:rPr lang="ja-JP" altLang="en-US" sz="1300" b="0">
              <a:solidFill>
                <a:schemeClr val="dk1"/>
              </a:solidFill>
              <a:latin typeface="+mn-lt"/>
              <a:ea typeface="+mn-ea"/>
              <a:cs typeface="+mn-cs"/>
            </a:rPr>
            <a:t>平均</a:t>
          </a:r>
          <a:r>
            <a:rPr lang="ja-JP" altLang="ja-JP" sz="1300" b="0">
              <a:solidFill>
                <a:schemeClr val="dk1"/>
              </a:solidFill>
              <a:latin typeface="+mn-lt"/>
              <a:ea typeface="+mn-ea"/>
              <a:cs typeface="+mn-cs"/>
            </a:rPr>
            <a:t>より低い状態を維持して</a:t>
          </a:r>
          <a:r>
            <a:rPr lang="ja-JP" altLang="en-US" sz="1300" b="0">
              <a:solidFill>
                <a:schemeClr val="dk1"/>
              </a:solidFill>
              <a:latin typeface="+mn-lt"/>
              <a:ea typeface="+mn-ea"/>
              <a:cs typeface="+mn-cs"/>
            </a:rPr>
            <a:t>いる。平成</a:t>
          </a:r>
          <a:r>
            <a:rPr lang="en-US" altLang="ja-JP" sz="1300" b="0">
              <a:solidFill>
                <a:schemeClr val="dk1"/>
              </a:solidFill>
              <a:latin typeface="+mn-lt"/>
              <a:ea typeface="+mn-ea"/>
              <a:cs typeface="+mn-cs"/>
            </a:rPr>
            <a:t>23</a:t>
          </a:r>
          <a:r>
            <a:rPr lang="ja-JP" altLang="en-US" sz="1300" b="0">
              <a:solidFill>
                <a:schemeClr val="dk1"/>
              </a:solidFill>
              <a:latin typeface="+mn-lt"/>
              <a:ea typeface="+mn-ea"/>
              <a:cs typeface="+mn-cs"/>
            </a:rPr>
            <a:t>年度の</a:t>
          </a:r>
          <a:r>
            <a:rPr lang="ja-JP" altLang="ja-JP" sz="1300" b="0" i="0" baseline="0">
              <a:solidFill>
                <a:schemeClr val="dk1"/>
              </a:solidFill>
              <a:latin typeface="+mn-lt"/>
              <a:ea typeface="+mn-ea"/>
              <a:cs typeface="+mn-cs"/>
            </a:rPr>
            <a:t>国家公務員の時限的な給与改定特例法による措置</a:t>
          </a:r>
          <a:r>
            <a:rPr lang="ja-JP" altLang="en-US" sz="1300" b="0" i="0" baseline="0">
              <a:solidFill>
                <a:schemeClr val="dk1"/>
              </a:solidFill>
              <a:latin typeface="+mn-lt"/>
              <a:ea typeface="+mn-ea"/>
              <a:cs typeface="+mn-cs"/>
            </a:rPr>
            <a:t>により大きく上昇したが，平成</a:t>
          </a:r>
          <a:r>
            <a:rPr lang="en-US" altLang="ja-JP" sz="1300" b="0" i="0" baseline="0">
              <a:solidFill>
                <a:schemeClr val="dk1"/>
              </a:solidFill>
              <a:latin typeface="+mn-lt"/>
              <a:ea typeface="+mn-ea"/>
              <a:cs typeface="+mn-cs"/>
            </a:rPr>
            <a:t>25</a:t>
          </a:r>
          <a:r>
            <a:rPr lang="ja-JP" altLang="en-US" sz="1300" b="0" i="0" baseline="0">
              <a:solidFill>
                <a:schemeClr val="dk1"/>
              </a:solidFill>
              <a:latin typeface="+mn-lt"/>
              <a:ea typeface="+mn-ea"/>
              <a:cs typeface="+mn-cs"/>
            </a:rPr>
            <a:t>年度には，国家公務員の給与改定に併せた改正を行い，平成</a:t>
          </a:r>
          <a:r>
            <a:rPr lang="en-US" altLang="ja-JP" sz="1300" b="0" i="0" baseline="0">
              <a:solidFill>
                <a:schemeClr val="dk1"/>
              </a:solidFill>
              <a:latin typeface="+mn-lt"/>
              <a:ea typeface="+mn-ea"/>
              <a:cs typeface="+mn-cs"/>
            </a:rPr>
            <a:t>22</a:t>
          </a:r>
          <a:r>
            <a:rPr lang="ja-JP" altLang="en-US" sz="1300" b="0" i="0" baseline="0">
              <a:solidFill>
                <a:schemeClr val="dk1"/>
              </a:solidFill>
              <a:latin typeface="+mn-lt"/>
              <a:ea typeface="+mn-ea"/>
              <a:cs typeface="+mn-cs"/>
            </a:rPr>
            <a:t>年度以前と同じ水準に戻している。</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a:t>
          </a:r>
          <a:r>
            <a:rPr lang="ja-JP" altLang="ja-JP" sz="1300" b="0">
              <a:solidFill>
                <a:schemeClr val="dk1"/>
              </a:solidFill>
              <a:latin typeface="+mn-lt"/>
              <a:ea typeface="+mn-ea"/>
              <a:cs typeface="+mn-cs"/>
            </a:rPr>
            <a:t>今後も引き続き，</a:t>
          </a:r>
          <a:r>
            <a:rPr lang="ja-JP" altLang="ja-JP" sz="1300" b="0" i="0" baseline="0">
              <a:solidFill>
                <a:schemeClr val="dk1"/>
              </a:solidFill>
              <a:latin typeface="+mn-lt"/>
              <a:ea typeface="+mn-ea"/>
              <a:cs typeface="+mn-cs"/>
            </a:rPr>
            <a:t>人事院勧告による国の給与改定等を踏まえ、現在の水準維持に努める</a:t>
          </a:r>
          <a:r>
            <a:rPr lang="ja-JP" altLang="en-US" sz="1300" b="0" i="0" baseline="0">
              <a:solidFill>
                <a:schemeClr val="dk1"/>
              </a:solidFill>
              <a:latin typeface="+mn-lt"/>
              <a:ea typeface="+mn-ea"/>
              <a:cs typeface="+mn-cs"/>
            </a:rPr>
            <a:t>。</a:t>
          </a:r>
          <a:endParaRPr lang="ja-JP" altLang="ja-JP" sz="13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88</xdr:row>
      <xdr:rowOff>40216</xdr:rowOff>
    </xdr:to>
    <xdr:cxnSp macro="">
      <xdr:nvCxnSpPr>
        <xdr:cNvPr id="258" name="直線コネクタ 257"/>
        <xdr:cNvCxnSpPr/>
      </xdr:nvCxnSpPr>
      <xdr:spPr>
        <a:xfrm flipV="1">
          <a:off x="16179800" y="14468263"/>
          <a:ext cx="8382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40216</xdr:rowOff>
    </xdr:from>
    <xdr:to>
      <xdr:col>23</xdr:col>
      <xdr:colOff>406400</xdr:colOff>
      <xdr:row>88</xdr:row>
      <xdr:rowOff>48261</xdr:rowOff>
    </xdr:to>
    <xdr:cxnSp macro="">
      <xdr:nvCxnSpPr>
        <xdr:cNvPr id="261" name="直線コネクタ 260"/>
        <xdr:cNvCxnSpPr/>
      </xdr:nvCxnSpPr>
      <xdr:spPr>
        <a:xfrm flipV="1">
          <a:off x="15290800" y="151278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63" name="テキスト ボックス 262"/>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90593</xdr:rowOff>
    </xdr:from>
    <xdr:to>
      <xdr:col>22</xdr:col>
      <xdr:colOff>203200</xdr:colOff>
      <xdr:row>88</xdr:row>
      <xdr:rowOff>48261</xdr:rowOff>
    </xdr:to>
    <xdr:cxnSp macro="">
      <xdr:nvCxnSpPr>
        <xdr:cNvPr id="264" name="直線コネクタ 263"/>
        <xdr:cNvCxnSpPr/>
      </xdr:nvCxnSpPr>
      <xdr:spPr>
        <a:xfrm>
          <a:off x="14401800" y="14492393"/>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6" name="テキスト ボックス 265"/>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84</xdr:row>
      <xdr:rowOff>90593</xdr:rowOff>
    </xdr:to>
    <xdr:cxnSp macro="">
      <xdr:nvCxnSpPr>
        <xdr:cNvPr id="267" name="直線コネクタ 266"/>
        <xdr:cNvCxnSpPr/>
      </xdr:nvCxnSpPr>
      <xdr:spPr>
        <a:xfrm>
          <a:off x="13512800" y="144923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69" name="テキスト ボックス 26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1" name="テキスト ボックス 27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7" name="円/楕円 276"/>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32190</xdr:rowOff>
    </xdr:from>
    <xdr:ext cx="762000" cy="259045"/>
    <xdr:sp macro="" textlink="">
      <xdr:nvSpPr>
        <xdr:cNvPr id="278" name="給与水準   （国との比較）該当値テキスト"/>
        <xdr:cNvSpPr txBox="1"/>
      </xdr:nvSpPr>
      <xdr:spPr>
        <a:xfrm>
          <a:off x="17106900" y="142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160866</xdr:rowOff>
    </xdr:from>
    <xdr:to>
      <xdr:col>23</xdr:col>
      <xdr:colOff>457200</xdr:colOff>
      <xdr:row>88</xdr:row>
      <xdr:rowOff>91016</xdr:rowOff>
    </xdr:to>
    <xdr:sp macro="" textlink="">
      <xdr:nvSpPr>
        <xdr:cNvPr id="279" name="円/楕円 278"/>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101193</xdr:rowOff>
    </xdr:from>
    <xdr:ext cx="736600" cy="259045"/>
    <xdr:sp macro="" textlink="">
      <xdr:nvSpPr>
        <xdr:cNvPr id="280" name="テキスト ボックス 279"/>
        <xdr:cNvSpPr txBox="1"/>
      </xdr:nvSpPr>
      <xdr:spPr>
        <a:xfrm>
          <a:off x="15798800" y="1484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1" name="円/楕円 280"/>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82" name="テキスト ボックス 281"/>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39793</xdr:rowOff>
    </xdr:from>
    <xdr:to>
      <xdr:col>21</xdr:col>
      <xdr:colOff>50800</xdr:colOff>
      <xdr:row>84</xdr:row>
      <xdr:rowOff>141393</xdr:rowOff>
    </xdr:to>
    <xdr:sp macro="" textlink="">
      <xdr:nvSpPr>
        <xdr:cNvPr id="283" name="円/楕円 282"/>
        <xdr:cNvSpPr/>
      </xdr:nvSpPr>
      <xdr:spPr>
        <a:xfrm>
          <a:off x="14351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151570</xdr:rowOff>
    </xdr:from>
    <xdr:ext cx="762000" cy="259045"/>
    <xdr:sp macro="" textlink="">
      <xdr:nvSpPr>
        <xdr:cNvPr id="284" name="テキスト ボックス 283"/>
        <xdr:cNvSpPr txBox="1"/>
      </xdr:nvSpPr>
      <xdr:spPr>
        <a:xfrm>
          <a:off x="14020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85" name="円/楕円 284"/>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151570</xdr:rowOff>
    </xdr:from>
    <xdr:ext cx="762000" cy="259045"/>
    <xdr:sp macro="" textlink="">
      <xdr:nvSpPr>
        <xdr:cNvPr id="286" name="テキスト ボックス 285"/>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a:solidFill>
                <a:schemeClr val="dk1"/>
              </a:solidFill>
              <a:latin typeface="+mn-lt"/>
              <a:ea typeface="+mn-ea"/>
              <a:cs typeface="+mn-cs"/>
            </a:rPr>
            <a:t>　類似団体平均を上回っている</a:t>
          </a:r>
          <a:r>
            <a:rPr lang="ja-JP" altLang="en-US" sz="1300" b="0">
              <a:solidFill>
                <a:schemeClr val="dk1"/>
              </a:solidFill>
              <a:latin typeface="+mn-lt"/>
              <a:ea typeface="+mn-ea"/>
              <a:cs typeface="+mn-cs"/>
            </a:rPr>
            <a:t>が，改善傾向にあり，その差は縮小してきている。上回っている要因は，</a:t>
          </a:r>
          <a:r>
            <a:rPr lang="ja-JP" altLang="ja-JP" sz="1300" b="0">
              <a:solidFill>
                <a:schemeClr val="dk1"/>
              </a:solidFill>
              <a:latin typeface="+mn-lt"/>
              <a:ea typeface="+mn-ea"/>
              <a:cs typeface="+mn-cs"/>
            </a:rPr>
            <a:t>教育施設，その他出先機関が類似団体と比較し</a:t>
          </a:r>
          <a:r>
            <a:rPr lang="ja-JP" altLang="en-US" sz="1300" b="0">
              <a:solidFill>
                <a:schemeClr val="dk1"/>
              </a:solidFill>
              <a:latin typeface="+mn-lt"/>
              <a:ea typeface="+mn-ea"/>
              <a:cs typeface="+mn-cs"/>
            </a:rPr>
            <a:t>，</a:t>
          </a:r>
          <a:r>
            <a:rPr lang="ja-JP" altLang="ja-JP" sz="1300" b="0">
              <a:solidFill>
                <a:schemeClr val="dk1"/>
              </a:solidFill>
              <a:latin typeface="+mn-lt"/>
              <a:ea typeface="+mn-ea"/>
              <a:cs typeface="+mn-cs"/>
            </a:rPr>
            <a:t>多く設置されている</a:t>
          </a:r>
          <a:r>
            <a:rPr lang="ja-JP" altLang="en-US" sz="1300" b="0">
              <a:solidFill>
                <a:schemeClr val="dk1"/>
              </a:solidFill>
              <a:latin typeface="+mn-lt"/>
              <a:ea typeface="+mn-ea"/>
              <a:cs typeface="+mn-cs"/>
            </a:rPr>
            <a:t>ためである</a:t>
          </a:r>
          <a:r>
            <a:rPr lang="ja-JP" altLang="ja-JP" sz="1300" b="0">
              <a:solidFill>
                <a:schemeClr val="dk1"/>
              </a:solidFill>
              <a:latin typeface="+mn-lt"/>
              <a:ea typeface="+mn-ea"/>
              <a:cs typeface="+mn-cs"/>
            </a:rPr>
            <a:t>。</a:t>
          </a:r>
          <a:endParaRPr lang="en-US" altLang="ja-JP" sz="1300" b="0">
            <a:solidFill>
              <a:schemeClr val="dk1"/>
            </a:solidFill>
            <a:latin typeface="+mn-lt"/>
            <a:ea typeface="+mn-ea"/>
            <a:cs typeface="+mn-cs"/>
          </a:endParaRPr>
        </a:p>
        <a:p>
          <a:pPr rtl="0" fontAlgn="base"/>
          <a:r>
            <a:rPr lang="ja-JP" altLang="en-US" sz="1300" b="0">
              <a:solidFill>
                <a:schemeClr val="dk1"/>
              </a:solidFill>
              <a:latin typeface="+mn-lt"/>
              <a:ea typeface="+mn-ea"/>
              <a:cs typeface="+mn-cs"/>
            </a:rPr>
            <a:t>　職員数は，前年度と比較すると６人減少しており，</a:t>
          </a:r>
          <a:r>
            <a:rPr lang="ja-JP" altLang="ja-JP" sz="1300" b="0">
              <a:solidFill>
                <a:schemeClr val="dk1"/>
              </a:solidFill>
              <a:latin typeface="+mn-lt"/>
              <a:ea typeface="+mn-ea"/>
              <a:cs typeface="+mn-cs"/>
            </a:rPr>
            <a:t>今後も引き続き適切な定員管理に努める。</a:t>
          </a:r>
          <a:endParaRPr lang="ja-JP" altLang="ja-JP" sz="13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156573</xdr:rowOff>
    </xdr:from>
    <xdr:to>
      <xdr:col>24</xdr:col>
      <xdr:colOff>558800</xdr:colOff>
      <xdr:row>65</xdr:row>
      <xdr:rowOff>29935</xdr:rowOff>
    </xdr:to>
    <xdr:cxnSp macro="">
      <xdr:nvCxnSpPr>
        <xdr:cNvPr id="323" name="直線コネクタ 322"/>
        <xdr:cNvCxnSpPr/>
      </xdr:nvCxnSpPr>
      <xdr:spPr>
        <a:xfrm flipV="1">
          <a:off x="16179800" y="11129373"/>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164392</xdr:rowOff>
    </xdr:from>
    <xdr:ext cx="762000" cy="259045"/>
    <xdr:sp macro="" textlink="">
      <xdr:nvSpPr>
        <xdr:cNvPr id="324" name="定員管理の状況平均値テキスト"/>
        <xdr:cNvSpPr txBox="1"/>
      </xdr:nvSpPr>
      <xdr:spPr>
        <a:xfrm>
          <a:off x="17106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29935</xdr:rowOff>
    </xdr:from>
    <xdr:to>
      <xdr:col>23</xdr:col>
      <xdr:colOff>406400</xdr:colOff>
      <xdr:row>65</xdr:row>
      <xdr:rowOff>140244</xdr:rowOff>
    </xdr:to>
    <xdr:cxnSp macro="">
      <xdr:nvCxnSpPr>
        <xdr:cNvPr id="326" name="直線コネクタ 325"/>
        <xdr:cNvCxnSpPr/>
      </xdr:nvCxnSpPr>
      <xdr:spPr>
        <a:xfrm flipV="1">
          <a:off x="15290800" y="11174185"/>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8" name="テキスト ボックス 327"/>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140244</xdr:rowOff>
    </xdr:from>
    <xdr:to>
      <xdr:col>22</xdr:col>
      <xdr:colOff>203200</xdr:colOff>
      <xdr:row>66</xdr:row>
      <xdr:rowOff>3266</xdr:rowOff>
    </xdr:to>
    <xdr:cxnSp macro="">
      <xdr:nvCxnSpPr>
        <xdr:cNvPr id="329" name="直線コネクタ 328"/>
        <xdr:cNvCxnSpPr/>
      </xdr:nvCxnSpPr>
      <xdr:spPr>
        <a:xfrm flipV="1">
          <a:off x="14401800" y="1128449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31" name="テキスト ボックス 330"/>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3266</xdr:rowOff>
    </xdr:from>
    <xdr:to>
      <xdr:col>21</xdr:col>
      <xdr:colOff>0</xdr:colOff>
      <xdr:row>66</xdr:row>
      <xdr:rowOff>34290</xdr:rowOff>
    </xdr:to>
    <xdr:cxnSp macro="">
      <xdr:nvCxnSpPr>
        <xdr:cNvPr id="332" name="直線コネクタ 331"/>
        <xdr:cNvCxnSpPr/>
      </xdr:nvCxnSpPr>
      <xdr:spPr>
        <a:xfrm flipV="1">
          <a:off x="13512800" y="113189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34" name="テキスト ボックス 333"/>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36" name="テキスト ボックス 335"/>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105773</xdr:rowOff>
    </xdr:from>
    <xdr:to>
      <xdr:col>24</xdr:col>
      <xdr:colOff>609600</xdr:colOff>
      <xdr:row>65</xdr:row>
      <xdr:rowOff>35923</xdr:rowOff>
    </xdr:to>
    <xdr:sp macro="" textlink="">
      <xdr:nvSpPr>
        <xdr:cNvPr id="342" name="円/楕円 341"/>
        <xdr:cNvSpPr/>
      </xdr:nvSpPr>
      <xdr:spPr>
        <a:xfrm>
          <a:off x="169672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77850</xdr:rowOff>
    </xdr:from>
    <xdr:ext cx="762000" cy="259045"/>
    <xdr:sp macro="" textlink="">
      <xdr:nvSpPr>
        <xdr:cNvPr id="343" name="定員管理の状況該当値テキスト"/>
        <xdr:cNvSpPr txBox="1"/>
      </xdr:nvSpPr>
      <xdr:spPr>
        <a:xfrm>
          <a:off x="17106900" y="1105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150585</xdr:rowOff>
    </xdr:from>
    <xdr:to>
      <xdr:col>23</xdr:col>
      <xdr:colOff>457200</xdr:colOff>
      <xdr:row>65</xdr:row>
      <xdr:rowOff>80735</xdr:rowOff>
    </xdr:to>
    <xdr:sp macro="" textlink="">
      <xdr:nvSpPr>
        <xdr:cNvPr id="344" name="円/楕円 343"/>
        <xdr:cNvSpPr/>
      </xdr:nvSpPr>
      <xdr:spPr>
        <a:xfrm>
          <a:off x="16129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65512</xdr:rowOff>
    </xdr:from>
    <xdr:ext cx="736600" cy="259045"/>
    <xdr:sp macro="" textlink="">
      <xdr:nvSpPr>
        <xdr:cNvPr id="345" name="テキスト ボックス 344"/>
        <xdr:cNvSpPr txBox="1"/>
      </xdr:nvSpPr>
      <xdr:spPr>
        <a:xfrm>
          <a:off x="15798800" y="1120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89444</xdr:rowOff>
    </xdr:from>
    <xdr:to>
      <xdr:col>22</xdr:col>
      <xdr:colOff>254000</xdr:colOff>
      <xdr:row>66</xdr:row>
      <xdr:rowOff>19594</xdr:rowOff>
    </xdr:to>
    <xdr:sp macro="" textlink="">
      <xdr:nvSpPr>
        <xdr:cNvPr id="346" name="円/楕円 345"/>
        <xdr:cNvSpPr/>
      </xdr:nvSpPr>
      <xdr:spPr>
        <a:xfrm>
          <a:off x="15240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4371</xdr:rowOff>
    </xdr:from>
    <xdr:ext cx="762000" cy="259045"/>
    <xdr:sp macro="" textlink="">
      <xdr:nvSpPr>
        <xdr:cNvPr id="347" name="テキスト ボックス 346"/>
        <xdr:cNvSpPr txBox="1"/>
      </xdr:nvSpPr>
      <xdr:spPr>
        <a:xfrm>
          <a:off x="14909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123916</xdr:rowOff>
    </xdr:from>
    <xdr:to>
      <xdr:col>21</xdr:col>
      <xdr:colOff>50800</xdr:colOff>
      <xdr:row>66</xdr:row>
      <xdr:rowOff>54066</xdr:rowOff>
    </xdr:to>
    <xdr:sp macro="" textlink="">
      <xdr:nvSpPr>
        <xdr:cNvPr id="348" name="円/楕円 347"/>
        <xdr:cNvSpPr/>
      </xdr:nvSpPr>
      <xdr:spPr>
        <a:xfrm>
          <a:off x="14351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38843</xdr:rowOff>
    </xdr:from>
    <xdr:ext cx="762000" cy="259045"/>
    <xdr:sp macro="" textlink="">
      <xdr:nvSpPr>
        <xdr:cNvPr id="349" name="テキスト ボックス 348"/>
        <xdr:cNvSpPr txBox="1"/>
      </xdr:nvSpPr>
      <xdr:spPr>
        <a:xfrm>
          <a:off x="14020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154940</xdr:rowOff>
    </xdr:from>
    <xdr:to>
      <xdr:col>19</xdr:col>
      <xdr:colOff>533400</xdr:colOff>
      <xdr:row>66</xdr:row>
      <xdr:rowOff>85090</xdr:rowOff>
    </xdr:to>
    <xdr:sp macro="" textlink="">
      <xdr:nvSpPr>
        <xdr:cNvPr id="350" name="円/楕円 349"/>
        <xdr:cNvSpPr/>
      </xdr:nvSpPr>
      <xdr:spPr>
        <a:xfrm>
          <a:off x="13462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69867</xdr:rowOff>
    </xdr:from>
    <xdr:ext cx="762000" cy="259045"/>
    <xdr:sp macro="" textlink="">
      <xdr:nvSpPr>
        <xdr:cNvPr id="351" name="テキスト ボックス 350"/>
        <xdr:cNvSpPr txBox="1"/>
      </xdr:nvSpPr>
      <xdr:spPr>
        <a:xfrm>
          <a:off x="13131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a:solidFill>
                <a:schemeClr val="dk1"/>
              </a:solidFill>
              <a:latin typeface="+mn-lt"/>
              <a:ea typeface="+mn-ea"/>
              <a:cs typeface="+mn-cs"/>
            </a:rPr>
            <a:t>　類似団体</a:t>
          </a:r>
          <a:r>
            <a:rPr lang="ja-JP" altLang="en-US" sz="1300" b="0">
              <a:solidFill>
                <a:schemeClr val="dk1"/>
              </a:solidFill>
              <a:latin typeface="+mn-lt"/>
              <a:ea typeface="+mn-ea"/>
              <a:cs typeface="+mn-cs"/>
            </a:rPr>
            <a:t>平均</a:t>
          </a:r>
          <a:r>
            <a:rPr lang="ja-JP" altLang="ja-JP" sz="1300" b="0">
              <a:solidFill>
                <a:schemeClr val="dk1"/>
              </a:solidFill>
              <a:latin typeface="+mn-lt"/>
              <a:ea typeface="+mn-ea"/>
              <a:cs typeface="+mn-cs"/>
            </a:rPr>
            <a:t>と</a:t>
          </a:r>
          <a:r>
            <a:rPr lang="ja-JP" altLang="en-US" sz="1300" b="0">
              <a:solidFill>
                <a:schemeClr val="dk1"/>
              </a:solidFill>
              <a:latin typeface="+mn-lt"/>
              <a:ea typeface="+mn-ea"/>
              <a:cs typeface="+mn-cs"/>
            </a:rPr>
            <a:t>ほぼ同じ水準となっており，改善傾向にある。これは，</a:t>
          </a:r>
          <a:r>
            <a:rPr lang="ja-JP" altLang="ja-JP" sz="1300" b="0">
              <a:solidFill>
                <a:schemeClr val="dk1"/>
              </a:solidFill>
              <a:latin typeface="+mn-lt"/>
              <a:ea typeface="+mn-ea"/>
              <a:cs typeface="+mn-cs"/>
            </a:rPr>
            <a:t>合併に伴う地域間格差の是正のため積極的に行った公共事業に係る起債の償還がピークを過ぎたことにより年々低下している。償還額の平準化を図り，実質公債費比率上昇の抑制に努める。</a:t>
          </a:r>
          <a:endParaRPr lang="ja-JP" altLang="ja-JP" sz="13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147683</xdr:rowOff>
    </xdr:from>
    <xdr:to>
      <xdr:col>24</xdr:col>
      <xdr:colOff>558800</xdr:colOff>
      <xdr:row>41</xdr:row>
      <xdr:rowOff>58965</xdr:rowOff>
    </xdr:to>
    <xdr:cxnSp macro="">
      <xdr:nvCxnSpPr>
        <xdr:cNvPr id="386" name="直線コネクタ 385"/>
        <xdr:cNvCxnSpPr/>
      </xdr:nvCxnSpPr>
      <xdr:spPr>
        <a:xfrm flipV="1">
          <a:off x="16179800" y="7005683"/>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7"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41</xdr:row>
      <xdr:rowOff>155484</xdr:rowOff>
    </xdr:to>
    <xdr:cxnSp macro="">
      <xdr:nvCxnSpPr>
        <xdr:cNvPr id="389" name="直線コネクタ 388"/>
        <xdr:cNvCxnSpPr/>
      </xdr:nvCxnSpPr>
      <xdr:spPr>
        <a:xfrm flipV="1">
          <a:off x="15290800" y="708841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91" name="テキスト ボックス 390"/>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155484</xdr:rowOff>
    </xdr:from>
    <xdr:to>
      <xdr:col>22</xdr:col>
      <xdr:colOff>203200</xdr:colOff>
      <xdr:row>42</xdr:row>
      <xdr:rowOff>59872</xdr:rowOff>
    </xdr:to>
    <xdr:cxnSp macro="">
      <xdr:nvCxnSpPr>
        <xdr:cNvPr id="392" name="直線コネクタ 391"/>
        <xdr:cNvCxnSpPr/>
      </xdr:nvCxnSpPr>
      <xdr:spPr>
        <a:xfrm flipV="1">
          <a:off x="14401800" y="718493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4" name="テキスト ボックス 393"/>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42</xdr:row>
      <xdr:rowOff>101237</xdr:rowOff>
    </xdr:to>
    <xdr:cxnSp macro="">
      <xdr:nvCxnSpPr>
        <xdr:cNvPr id="395" name="直線コネクタ 394"/>
        <xdr:cNvCxnSpPr/>
      </xdr:nvCxnSpPr>
      <xdr:spPr>
        <a:xfrm flipV="1">
          <a:off x="13512800" y="726077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7" name="テキスト ボックス 396"/>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399" name="テキスト ボックス 398"/>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96883</xdr:rowOff>
    </xdr:from>
    <xdr:to>
      <xdr:col>24</xdr:col>
      <xdr:colOff>609600</xdr:colOff>
      <xdr:row>41</xdr:row>
      <xdr:rowOff>27033</xdr:rowOff>
    </xdr:to>
    <xdr:sp macro="" textlink="">
      <xdr:nvSpPr>
        <xdr:cNvPr id="405" name="円/楕円 404"/>
        <xdr:cNvSpPr/>
      </xdr:nvSpPr>
      <xdr:spPr>
        <a:xfrm>
          <a:off x="169672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68960</xdr:rowOff>
    </xdr:from>
    <xdr:ext cx="762000" cy="259045"/>
    <xdr:sp macro="" textlink="">
      <xdr:nvSpPr>
        <xdr:cNvPr id="406" name="公債費負担の状況該当値テキスト"/>
        <xdr:cNvSpPr txBox="1"/>
      </xdr:nvSpPr>
      <xdr:spPr>
        <a:xfrm>
          <a:off x="17106900" y="692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407" name="円/楕円 406"/>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408" name="テキスト ボックス 407"/>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104684</xdr:rowOff>
    </xdr:from>
    <xdr:to>
      <xdr:col>22</xdr:col>
      <xdr:colOff>254000</xdr:colOff>
      <xdr:row>42</xdr:row>
      <xdr:rowOff>34834</xdr:rowOff>
    </xdr:to>
    <xdr:sp macro="" textlink="">
      <xdr:nvSpPr>
        <xdr:cNvPr id="409" name="円/楕円 408"/>
        <xdr:cNvSpPr/>
      </xdr:nvSpPr>
      <xdr:spPr>
        <a:xfrm>
          <a:off x="15240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19611</xdr:rowOff>
    </xdr:from>
    <xdr:ext cx="762000" cy="259045"/>
    <xdr:sp macro="" textlink="">
      <xdr:nvSpPr>
        <xdr:cNvPr id="410" name="テキスト ボックス 409"/>
        <xdr:cNvSpPr txBox="1"/>
      </xdr:nvSpPr>
      <xdr:spPr>
        <a:xfrm>
          <a:off x="14909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11" name="円/楕円 410"/>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95449</xdr:rowOff>
    </xdr:from>
    <xdr:ext cx="762000" cy="259045"/>
    <xdr:sp macro="" textlink="">
      <xdr:nvSpPr>
        <xdr:cNvPr id="412" name="テキスト ボックス 411"/>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413" name="円/楕円 412"/>
        <xdr:cNvSpPr/>
      </xdr:nvSpPr>
      <xdr:spPr>
        <a:xfrm>
          <a:off x="13462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136814</xdr:rowOff>
    </xdr:from>
    <xdr:ext cx="762000" cy="259045"/>
    <xdr:sp macro="" textlink="">
      <xdr:nvSpPr>
        <xdr:cNvPr id="414" name="テキスト ボックス 413"/>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類似団体平均</a:t>
          </a:r>
          <a:r>
            <a:rPr lang="ja-JP" altLang="en-US" sz="1300" b="0" i="0" baseline="0">
              <a:solidFill>
                <a:schemeClr val="dk1"/>
              </a:solidFill>
              <a:latin typeface="+mn-lt"/>
              <a:ea typeface="+mn-ea"/>
              <a:cs typeface="+mn-cs"/>
            </a:rPr>
            <a:t>より上回っており，</a:t>
          </a:r>
          <a:r>
            <a:rPr lang="ja-JP" altLang="ja-JP" sz="1300" b="0" i="0" baseline="0">
              <a:solidFill>
                <a:schemeClr val="dk1"/>
              </a:solidFill>
              <a:latin typeface="+mn-lt"/>
              <a:ea typeface="+mn-ea"/>
              <a:cs typeface="+mn-cs"/>
            </a:rPr>
            <a:t>前年度と比較して</a:t>
          </a:r>
          <a:r>
            <a:rPr lang="en-US" altLang="ja-JP" sz="1300" b="0" i="0" baseline="0">
              <a:solidFill>
                <a:schemeClr val="dk1"/>
              </a:solidFill>
              <a:latin typeface="+mn-lt"/>
              <a:ea typeface="+mn-ea"/>
              <a:cs typeface="+mn-cs"/>
            </a:rPr>
            <a:t>4.5</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上昇</a:t>
          </a:r>
          <a:r>
            <a:rPr lang="ja-JP" altLang="ja-JP" sz="1300" b="0" i="0" baseline="0">
              <a:solidFill>
                <a:schemeClr val="dk1"/>
              </a:solidFill>
              <a:latin typeface="+mn-lt"/>
              <a:ea typeface="+mn-ea"/>
              <a:cs typeface="+mn-cs"/>
            </a:rPr>
            <a:t>している。これは，大型事業に伴う</a:t>
          </a:r>
          <a:r>
            <a:rPr lang="ja-JP" altLang="en-US" sz="1300" b="0" i="0" baseline="0">
              <a:solidFill>
                <a:schemeClr val="dk1"/>
              </a:solidFill>
              <a:latin typeface="+mn-lt"/>
              <a:ea typeface="+mn-ea"/>
              <a:cs typeface="+mn-cs"/>
            </a:rPr>
            <a:t>債務負担行為に基づく支出予定額</a:t>
          </a:r>
          <a:r>
            <a:rPr lang="ja-JP" altLang="ja-JP" sz="1300" b="0" i="0" baseline="0">
              <a:solidFill>
                <a:schemeClr val="dk1"/>
              </a:solidFill>
              <a:latin typeface="+mn-lt"/>
              <a:ea typeface="+mn-ea"/>
              <a:cs typeface="+mn-cs"/>
            </a:rPr>
            <a:t>が影響し増加に転じている。</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市債の新規発行</a:t>
          </a:r>
          <a:r>
            <a:rPr lang="ja-JP" altLang="en-US" sz="1300" b="0" i="0" baseline="0">
              <a:solidFill>
                <a:schemeClr val="dk1"/>
              </a:solidFill>
              <a:latin typeface="+mn-lt"/>
              <a:ea typeface="+mn-ea"/>
              <a:cs typeface="+mn-cs"/>
            </a:rPr>
            <a:t>，債務負担行為</a:t>
          </a:r>
          <a:r>
            <a:rPr lang="ja-JP" altLang="ja-JP" sz="1300" b="0" i="0" baseline="0">
              <a:solidFill>
                <a:schemeClr val="dk1"/>
              </a:solidFill>
              <a:latin typeface="+mn-lt"/>
              <a:ea typeface="+mn-ea"/>
              <a:cs typeface="+mn-cs"/>
            </a:rPr>
            <a:t>の適正化により，将来負担比率の減少を図る。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5" name="直線コネクタ 444"/>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6"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7" name="直線コネクタ 446"/>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8"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9" name="直線コネクタ 448"/>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33988</xdr:rowOff>
    </xdr:from>
    <xdr:to>
      <xdr:col>24</xdr:col>
      <xdr:colOff>558800</xdr:colOff>
      <xdr:row>17</xdr:row>
      <xdr:rowOff>85695</xdr:rowOff>
    </xdr:to>
    <xdr:cxnSp macro="">
      <xdr:nvCxnSpPr>
        <xdr:cNvPr id="450" name="直線コネクタ 449"/>
        <xdr:cNvCxnSpPr/>
      </xdr:nvCxnSpPr>
      <xdr:spPr>
        <a:xfrm>
          <a:off x="16179800" y="294863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107967</xdr:rowOff>
    </xdr:from>
    <xdr:ext cx="762000" cy="259045"/>
    <xdr:sp macro="" textlink="">
      <xdr:nvSpPr>
        <xdr:cNvPr id="451" name="将来負担の状況平均値テキスト"/>
        <xdr:cNvSpPr txBox="1"/>
      </xdr:nvSpPr>
      <xdr:spPr>
        <a:xfrm>
          <a:off x="17106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2" name="フローチャート : 判断 451"/>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33988</xdr:rowOff>
    </xdr:from>
    <xdr:to>
      <xdr:col>23</xdr:col>
      <xdr:colOff>406400</xdr:colOff>
      <xdr:row>17</xdr:row>
      <xdr:rowOff>132806</xdr:rowOff>
    </xdr:to>
    <xdr:cxnSp macro="">
      <xdr:nvCxnSpPr>
        <xdr:cNvPr id="453" name="直線コネクタ 452"/>
        <xdr:cNvCxnSpPr/>
      </xdr:nvCxnSpPr>
      <xdr:spPr>
        <a:xfrm flipV="1">
          <a:off x="15290800" y="2948638"/>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4" name="フローチャート : 判断 453"/>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98291</xdr:rowOff>
    </xdr:from>
    <xdr:ext cx="736600" cy="259045"/>
    <xdr:sp macro="" textlink="">
      <xdr:nvSpPr>
        <xdr:cNvPr id="455" name="テキスト ボックス 454"/>
        <xdr:cNvSpPr txBox="1"/>
      </xdr:nvSpPr>
      <xdr:spPr>
        <a:xfrm>
          <a:off x="15798800" y="301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132806</xdr:rowOff>
    </xdr:from>
    <xdr:to>
      <xdr:col>22</xdr:col>
      <xdr:colOff>203200</xdr:colOff>
      <xdr:row>18</xdr:row>
      <xdr:rowOff>161290</xdr:rowOff>
    </xdr:to>
    <xdr:cxnSp macro="">
      <xdr:nvCxnSpPr>
        <xdr:cNvPr id="456" name="直線コネクタ 455"/>
        <xdr:cNvCxnSpPr/>
      </xdr:nvCxnSpPr>
      <xdr:spPr>
        <a:xfrm flipV="1">
          <a:off x="14401800" y="3047456"/>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7" name="フローチャート : 判断 456"/>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8" name="テキスト ボックス 457"/>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161290</xdr:rowOff>
    </xdr:from>
    <xdr:to>
      <xdr:col>21</xdr:col>
      <xdr:colOff>0</xdr:colOff>
      <xdr:row>19</xdr:row>
      <xdr:rowOff>118533</xdr:rowOff>
    </xdr:to>
    <xdr:cxnSp macro="">
      <xdr:nvCxnSpPr>
        <xdr:cNvPr id="459" name="直線コネクタ 458"/>
        <xdr:cNvCxnSpPr/>
      </xdr:nvCxnSpPr>
      <xdr:spPr>
        <a:xfrm flipV="1">
          <a:off x="13512800" y="32473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60" name="フローチャート : 判断 459"/>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61" name="テキスト ボックス 460"/>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62" name="フローチャート : 判断 461"/>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120909</xdr:rowOff>
    </xdr:from>
    <xdr:ext cx="762000" cy="259045"/>
    <xdr:sp macro="" textlink="">
      <xdr:nvSpPr>
        <xdr:cNvPr id="463" name="テキスト ボックス 462"/>
        <xdr:cNvSpPr txBox="1"/>
      </xdr:nvSpPr>
      <xdr:spPr>
        <a:xfrm>
          <a:off x="13131800" y="30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34895</xdr:rowOff>
    </xdr:from>
    <xdr:to>
      <xdr:col>24</xdr:col>
      <xdr:colOff>609600</xdr:colOff>
      <xdr:row>17</xdr:row>
      <xdr:rowOff>136495</xdr:rowOff>
    </xdr:to>
    <xdr:sp macro="" textlink="">
      <xdr:nvSpPr>
        <xdr:cNvPr id="469" name="円/楕円 468"/>
        <xdr:cNvSpPr/>
      </xdr:nvSpPr>
      <xdr:spPr>
        <a:xfrm>
          <a:off x="16967200" y="2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6972</xdr:rowOff>
    </xdr:from>
    <xdr:ext cx="762000" cy="259045"/>
    <xdr:sp macro="" textlink="">
      <xdr:nvSpPr>
        <xdr:cNvPr id="470" name="将来負担の状況該当値テキスト"/>
        <xdr:cNvSpPr txBox="1"/>
      </xdr:nvSpPr>
      <xdr:spPr>
        <a:xfrm>
          <a:off x="17106900" y="292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154638</xdr:rowOff>
    </xdr:from>
    <xdr:to>
      <xdr:col>23</xdr:col>
      <xdr:colOff>457200</xdr:colOff>
      <xdr:row>17</xdr:row>
      <xdr:rowOff>84788</xdr:rowOff>
    </xdr:to>
    <xdr:sp macro="" textlink="">
      <xdr:nvSpPr>
        <xdr:cNvPr id="471" name="円/楕円 470"/>
        <xdr:cNvSpPr/>
      </xdr:nvSpPr>
      <xdr:spPr>
        <a:xfrm>
          <a:off x="16129000" y="28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94965</xdr:rowOff>
    </xdr:from>
    <xdr:ext cx="736600" cy="259045"/>
    <xdr:sp macro="" textlink="">
      <xdr:nvSpPr>
        <xdr:cNvPr id="472" name="テキスト ボックス 471"/>
        <xdr:cNvSpPr txBox="1"/>
      </xdr:nvSpPr>
      <xdr:spPr>
        <a:xfrm>
          <a:off x="15798800" y="2666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82006</xdr:rowOff>
    </xdr:from>
    <xdr:to>
      <xdr:col>22</xdr:col>
      <xdr:colOff>254000</xdr:colOff>
      <xdr:row>18</xdr:row>
      <xdr:rowOff>12156</xdr:rowOff>
    </xdr:to>
    <xdr:sp macro="" textlink="">
      <xdr:nvSpPr>
        <xdr:cNvPr id="473" name="円/楕円 472"/>
        <xdr:cNvSpPr/>
      </xdr:nvSpPr>
      <xdr:spPr>
        <a:xfrm>
          <a:off x="15240000" y="2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168383</xdr:rowOff>
    </xdr:from>
    <xdr:ext cx="762000" cy="259045"/>
    <xdr:sp macro="" textlink="">
      <xdr:nvSpPr>
        <xdr:cNvPr id="474" name="テキスト ボックス 473"/>
        <xdr:cNvSpPr txBox="1"/>
      </xdr:nvSpPr>
      <xdr:spPr>
        <a:xfrm>
          <a:off x="14909800" y="308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110490</xdr:rowOff>
    </xdr:from>
    <xdr:to>
      <xdr:col>21</xdr:col>
      <xdr:colOff>50800</xdr:colOff>
      <xdr:row>19</xdr:row>
      <xdr:rowOff>40640</xdr:rowOff>
    </xdr:to>
    <xdr:sp macro="" textlink="">
      <xdr:nvSpPr>
        <xdr:cNvPr id="475" name="円/楕円 474"/>
        <xdr:cNvSpPr/>
      </xdr:nvSpPr>
      <xdr:spPr>
        <a:xfrm>
          <a:off x="14351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25417</xdr:rowOff>
    </xdr:from>
    <xdr:ext cx="762000" cy="259045"/>
    <xdr:sp macro="" textlink="">
      <xdr:nvSpPr>
        <xdr:cNvPr id="476" name="テキスト ボックス 475"/>
        <xdr:cNvSpPr txBox="1"/>
      </xdr:nvSpPr>
      <xdr:spPr>
        <a:xfrm>
          <a:off x="14020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77" name="円/楕円 476"/>
        <xdr:cNvSpPr/>
      </xdr:nvSpPr>
      <xdr:spPr>
        <a:xfrm>
          <a:off x="13462000" y="33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154110</xdr:rowOff>
    </xdr:from>
    <xdr:ext cx="762000" cy="259045"/>
    <xdr:sp macro="" textlink="">
      <xdr:nvSpPr>
        <xdr:cNvPr id="478" name="テキスト ボックス 477"/>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218,864
211,684
284.07
72,671,064
68,463,709
2,337,339
44,722,917
52,723,421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a:solidFill>
                <a:schemeClr val="dk1"/>
              </a:solidFill>
              <a:latin typeface="+mn-lt"/>
              <a:ea typeface="+mn-ea"/>
              <a:cs typeface="+mn-cs"/>
            </a:rPr>
            <a:t>　</a:t>
          </a:r>
          <a:r>
            <a:rPr lang="ja-JP" altLang="ja-JP" sz="1300" b="0">
              <a:solidFill>
                <a:schemeClr val="dk1"/>
              </a:solidFill>
              <a:latin typeface="+mn-lt"/>
              <a:ea typeface="+mn-ea"/>
              <a:cs typeface="+mn-cs"/>
            </a:rPr>
            <a:t>類似団体</a:t>
          </a:r>
          <a:r>
            <a:rPr lang="ja-JP" altLang="en-US" sz="1300" b="0">
              <a:solidFill>
                <a:schemeClr val="dk1"/>
              </a:solidFill>
              <a:latin typeface="+mn-lt"/>
              <a:ea typeface="+mn-ea"/>
              <a:cs typeface="+mn-cs"/>
            </a:rPr>
            <a:t>平均</a:t>
          </a:r>
          <a:r>
            <a:rPr lang="ja-JP" altLang="ja-JP" sz="1300" b="0">
              <a:solidFill>
                <a:schemeClr val="dk1"/>
              </a:solidFill>
              <a:latin typeface="+mn-lt"/>
              <a:ea typeface="+mn-ea"/>
              <a:cs typeface="+mn-cs"/>
            </a:rPr>
            <a:t>と比較</a:t>
          </a:r>
          <a:r>
            <a:rPr lang="ja-JP" altLang="en-US" sz="1300" b="0">
              <a:solidFill>
                <a:schemeClr val="dk1"/>
              </a:solidFill>
              <a:latin typeface="+mn-lt"/>
              <a:ea typeface="+mn-ea"/>
              <a:cs typeface="+mn-cs"/>
            </a:rPr>
            <a:t>し，</a:t>
          </a:r>
          <a:r>
            <a:rPr lang="ja-JP" altLang="ja-JP" sz="1300" b="0">
              <a:solidFill>
                <a:schemeClr val="dk1"/>
              </a:solidFill>
              <a:latin typeface="+mn-lt"/>
              <a:ea typeface="+mn-ea"/>
              <a:cs typeface="+mn-cs"/>
            </a:rPr>
            <a:t>人件費に係る経常収支比率が高くなっている</a:t>
          </a:r>
          <a:r>
            <a:rPr lang="ja-JP" altLang="en-US" sz="1300" b="0">
              <a:solidFill>
                <a:schemeClr val="dk1"/>
              </a:solidFill>
              <a:latin typeface="+mn-lt"/>
              <a:ea typeface="+mn-ea"/>
              <a:cs typeface="+mn-cs"/>
            </a:rPr>
            <a:t>が改善傾向にある。</a:t>
          </a:r>
          <a:endParaRPr lang="en-US" altLang="ja-JP" sz="1300" b="0">
            <a:solidFill>
              <a:schemeClr val="dk1"/>
            </a:solidFill>
            <a:latin typeface="+mn-lt"/>
            <a:ea typeface="+mn-ea"/>
            <a:cs typeface="+mn-cs"/>
          </a:endParaRPr>
        </a:p>
        <a:p>
          <a:pPr rtl="0" fontAlgn="base"/>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教育施設，その他出先機関等の公共施設が類似団体と比較して多</a:t>
          </a:r>
          <a:r>
            <a:rPr lang="ja-JP" altLang="en-US" sz="1300" b="0" i="0">
              <a:solidFill>
                <a:schemeClr val="dk1"/>
              </a:solidFill>
              <a:latin typeface="+mn-lt"/>
              <a:ea typeface="+mn-ea"/>
              <a:cs typeface="+mn-cs"/>
            </a:rPr>
            <a:t>く</a:t>
          </a:r>
          <a:r>
            <a:rPr lang="ja-JP" altLang="ja-JP" sz="1300" b="0">
              <a:solidFill>
                <a:schemeClr val="dk1"/>
              </a:solidFill>
              <a:latin typeface="+mn-lt"/>
              <a:ea typeface="+mn-ea"/>
              <a:cs typeface="+mn-cs"/>
            </a:rPr>
            <a:t>設置されているために，職員数が類似団体と比較して多いことが主な要因である。</a:t>
          </a:r>
          <a:endParaRPr lang="en-US" altLang="ja-JP" sz="1300" b="0">
            <a:solidFill>
              <a:schemeClr val="dk1"/>
            </a:solidFill>
            <a:latin typeface="+mn-lt"/>
            <a:ea typeface="+mn-ea"/>
            <a:cs typeface="+mn-cs"/>
          </a:endParaRPr>
        </a:p>
        <a:p>
          <a:pPr rtl="0" fontAlgn="base"/>
          <a:r>
            <a:rPr lang="ja-JP" altLang="en-US" sz="1300" b="0">
              <a:solidFill>
                <a:schemeClr val="dk1"/>
              </a:solidFill>
              <a:latin typeface="+mn-lt"/>
              <a:ea typeface="+mn-ea"/>
              <a:cs typeface="+mn-cs"/>
            </a:rPr>
            <a:t>　</a:t>
          </a:r>
          <a:r>
            <a:rPr lang="ja-JP" altLang="ja-JP" sz="1300" b="0">
              <a:solidFill>
                <a:schemeClr val="dk1"/>
              </a:solidFill>
              <a:latin typeface="+mn-lt"/>
              <a:ea typeface="+mn-ea"/>
              <a:cs typeface="+mn-cs"/>
            </a:rPr>
            <a:t>今後も</a:t>
          </a:r>
          <a:r>
            <a:rPr lang="ja-JP" altLang="en-US" sz="1300" b="0">
              <a:solidFill>
                <a:schemeClr val="dk1"/>
              </a:solidFill>
              <a:latin typeface="+mn-lt"/>
              <a:ea typeface="+mn-ea"/>
              <a:cs typeface="+mn-cs"/>
            </a:rPr>
            <a:t>職員の配置などを効率的に行い</a:t>
          </a:r>
          <a:r>
            <a:rPr lang="ja-JP" altLang="ja-JP" sz="1300" b="0">
              <a:solidFill>
                <a:schemeClr val="dk1"/>
              </a:solidFill>
              <a:latin typeface="+mn-lt"/>
              <a:ea typeface="+mn-ea"/>
              <a:cs typeface="+mn-cs"/>
            </a:rPr>
            <a:t>，より適切な定員管理に努める。</a:t>
          </a:r>
          <a:endParaRPr lang="ja-JP" altLang="ja-JP" sz="13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35560</xdr:rowOff>
    </xdr:to>
    <xdr:cxnSp macro="">
      <xdr:nvCxnSpPr>
        <xdr:cNvPr id="60" name="直線コネクタ 59"/>
        <xdr:cNvCxnSpPr/>
      </xdr:nvCxnSpPr>
      <xdr:spPr>
        <a:xfrm flipV="1">
          <a:off x="4826000" y="578866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1"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2" name="直線コネクタ 61"/>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35560</xdr:rowOff>
    </xdr:from>
    <xdr:to>
      <xdr:col>7</xdr:col>
      <xdr:colOff>15875</xdr:colOff>
      <xdr:row>40</xdr:row>
      <xdr:rowOff>88900</xdr:rowOff>
    </xdr:to>
    <xdr:cxnSp macro="">
      <xdr:nvCxnSpPr>
        <xdr:cNvPr id="65" name="直線コネクタ 64"/>
        <xdr:cNvCxnSpPr/>
      </xdr:nvCxnSpPr>
      <xdr:spPr>
        <a:xfrm flipV="1">
          <a:off x="3987800" y="6893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168927</xdr:rowOff>
    </xdr:from>
    <xdr:ext cx="762000" cy="259045"/>
    <xdr:sp macro="" textlink="">
      <xdr:nvSpPr>
        <xdr:cNvPr id="66" name="人件費平均値テキスト"/>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67" name="フローチャート : 判断 66"/>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27940</xdr:rowOff>
    </xdr:from>
    <xdr:to>
      <xdr:col>5</xdr:col>
      <xdr:colOff>549275</xdr:colOff>
      <xdr:row>40</xdr:row>
      <xdr:rowOff>88900</xdr:rowOff>
    </xdr:to>
    <xdr:cxnSp macro="">
      <xdr:nvCxnSpPr>
        <xdr:cNvPr id="68" name="直線コネクタ 67"/>
        <xdr:cNvCxnSpPr/>
      </xdr:nvCxnSpPr>
      <xdr:spPr>
        <a:xfrm>
          <a:off x="3098800" y="688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57150</xdr:rowOff>
    </xdr:from>
    <xdr:to>
      <xdr:col>5</xdr:col>
      <xdr:colOff>600075</xdr:colOff>
      <xdr:row>37</xdr:row>
      <xdr:rowOff>158750</xdr:rowOff>
    </xdr:to>
    <xdr:sp macro="" textlink="">
      <xdr:nvSpPr>
        <xdr:cNvPr id="69" name="フローチャート : 判断 68"/>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168927</xdr:rowOff>
    </xdr:from>
    <xdr:ext cx="736600" cy="259045"/>
    <xdr:sp macro="" textlink="">
      <xdr:nvSpPr>
        <xdr:cNvPr id="70" name="テキスト ボックス 69"/>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27940</xdr:rowOff>
    </xdr:from>
    <xdr:to>
      <xdr:col>4</xdr:col>
      <xdr:colOff>346075</xdr:colOff>
      <xdr:row>40</xdr:row>
      <xdr:rowOff>66040</xdr:rowOff>
    </xdr:to>
    <xdr:cxnSp macro="">
      <xdr:nvCxnSpPr>
        <xdr:cNvPr id="71" name="直線コネクタ 70"/>
        <xdr:cNvCxnSpPr/>
      </xdr:nvCxnSpPr>
      <xdr:spPr>
        <a:xfrm flipV="1">
          <a:off x="2209800" y="6885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148590</xdr:rowOff>
    </xdr:from>
    <xdr:to>
      <xdr:col>4</xdr:col>
      <xdr:colOff>396875</xdr:colOff>
      <xdr:row>38</xdr:row>
      <xdr:rowOff>78740</xdr:rowOff>
    </xdr:to>
    <xdr:sp macro="" textlink="">
      <xdr:nvSpPr>
        <xdr:cNvPr id="72" name="フローチャート : 判断 71"/>
        <xdr:cNvSpPr/>
      </xdr:nvSpPr>
      <xdr:spPr>
        <a:xfrm>
          <a:off x="3048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88917</xdr:rowOff>
    </xdr:from>
    <xdr:ext cx="762000" cy="259045"/>
    <xdr:sp macro="" textlink="">
      <xdr:nvSpPr>
        <xdr:cNvPr id="73" name="テキスト ボックス 72"/>
        <xdr:cNvSpPr txBox="1"/>
      </xdr:nvSpPr>
      <xdr:spPr>
        <a:xfrm>
          <a:off x="2717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66040</xdr:rowOff>
    </xdr:from>
    <xdr:to>
      <xdr:col>3</xdr:col>
      <xdr:colOff>142875</xdr:colOff>
      <xdr:row>40</xdr:row>
      <xdr:rowOff>104140</xdr:rowOff>
    </xdr:to>
    <xdr:cxnSp macro="">
      <xdr:nvCxnSpPr>
        <xdr:cNvPr id="74" name="直線コネクタ 73"/>
        <xdr:cNvCxnSpPr/>
      </xdr:nvCxnSpPr>
      <xdr:spPr>
        <a:xfrm flipV="1">
          <a:off x="1320800" y="6924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140970</xdr:rowOff>
    </xdr:from>
    <xdr:to>
      <xdr:col>3</xdr:col>
      <xdr:colOff>193675</xdr:colOff>
      <xdr:row>38</xdr:row>
      <xdr:rowOff>71120</xdr:rowOff>
    </xdr:to>
    <xdr:sp macro="" textlink="">
      <xdr:nvSpPr>
        <xdr:cNvPr id="75" name="フローチャート : 判断 74"/>
        <xdr:cNvSpPr/>
      </xdr:nvSpPr>
      <xdr:spPr>
        <a:xfrm>
          <a:off x="2159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81297</xdr:rowOff>
    </xdr:from>
    <xdr:ext cx="762000" cy="259045"/>
    <xdr:sp macro="" textlink="">
      <xdr:nvSpPr>
        <xdr:cNvPr id="76" name="テキスト ボックス 75"/>
        <xdr:cNvSpPr txBox="1"/>
      </xdr:nvSpPr>
      <xdr:spPr>
        <a:xfrm>
          <a:off x="1828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77" name="フローチャート : 判断 76"/>
        <xdr:cNvSpPr/>
      </xdr:nvSpPr>
      <xdr:spPr>
        <a:xfrm>
          <a:off x="1270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31767</xdr:rowOff>
    </xdr:from>
    <xdr:ext cx="762000" cy="259045"/>
    <xdr:sp macro="" textlink="">
      <xdr:nvSpPr>
        <xdr:cNvPr id="78" name="テキスト ボックス 77"/>
        <xdr:cNvSpPr txBox="1"/>
      </xdr:nvSpPr>
      <xdr:spPr>
        <a:xfrm>
          <a:off x="9398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156210</xdr:rowOff>
    </xdr:from>
    <xdr:to>
      <xdr:col>7</xdr:col>
      <xdr:colOff>66675</xdr:colOff>
      <xdr:row>40</xdr:row>
      <xdr:rowOff>86360</xdr:rowOff>
    </xdr:to>
    <xdr:sp macro="" textlink="">
      <xdr:nvSpPr>
        <xdr:cNvPr id="84" name="円/楕円 83"/>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64787</xdr:rowOff>
    </xdr:from>
    <xdr:ext cx="762000" cy="259045"/>
    <xdr:sp macro="" textlink="">
      <xdr:nvSpPr>
        <xdr:cNvPr id="85" name="人件費該当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38100</xdr:rowOff>
    </xdr:from>
    <xdr:to>
      <xdr:col>5</xdr:col>
      <xdr:colOff>600075</xdr:colOff>
      <xdr:row>40</xdr:row>
      <xdr:rowOff>139700</xdr:rowOff>
    </xdr:to>
    <xdr:sp macro="" textlink="">
      <xdr:nvSpPr>
        <xdr:cNvPr id="86" name="円/楕円 85"/>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124477</xdr:rowOff>
    </xdr:from>
    <xdr:ext cx="736600" cy="259045"/>
    <xdr:sp macro="" textlink="">
      <xdr:nvSpPr>
        <xdr:cNvPr id="87" name="テキスト ボックス 86"/>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148590</xdr:rowOff>
    </xdr:from>
    <xdr:to>
      <xdr:col>4</xdr:col>
      <xdr:colOff>396875</xdr:colOff>
      <xdr:row>40</xdr:row>
      <xdr:rowOff>78740</xdr:rowOff>
    </xdr:to>
    <xdr:sp macro="" textlink="">
      <xdr:nvSpPr>
        <xdr:cNvPr id="88" name="円/楕円 87"/>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63517</xdr:rowOff>
    </xdr:from>
    <xdr:ext cx="762000" cy="259045"/>
    <xdr:sp macro="" textlink="">
      <xdr:nvSpPr>
        <xdr:cNvPr id="89" name="テキスト ボックス 88"/>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15240</xdr:rowOff>
    </xdr:from>
    <xdr:to>
      <xdr:col>3</xdr:col>
      <xdr:colOff>193675</xdr:colOff>
      <xdr:row>40</xdr:row>
      <xdr:rowOff>116840</xdr:rowOff>
    </xdr:to>
    <xdr:sp macro="" textlink="">
      <xdr:nvSpPr>
        <xdr:cNvPr id="90" name="円/楕円 89"/>
        <xdr:cNvSpPr/>
      </xdr:nvSpPr>
      <xdr:spPr>
        <a:xfrm>
          <a:off x="2159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101617</xdr:rowOff>
    </xdr:from>
    <xdr:ext cx="762000" cy="259045"/>
    <xdr:sp macro="" textlink="">
      <xdr:nvSpPr>
        <xdr:cNvPr id="91" name="テキスト ボックス 90"/>
        <xdr:cNvSpPr txBox="1"/>
      </xdr:nvSpPr>
      <xdr:spPr>
        <a:xfrm>
          <a:off x="1828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2" name="円/楕円 91"/>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3" name="テキスト ボックス 92"/>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a:solidFill>
                <a:schemeClr val="dk1"/>
              </a:solidFill>
              <a:latin typeface="+mn-lt"/>
              <a:ea typeface="+mn-ea"/>
              <a:cs typeface="+mn-cs"/>
            </a:rPr>
            <a:t>　</a:t>
          </a:r>
          <a:r>
            <a:rPr lang="ja-JP" altLang="ja-JP" sz="1300" b="0">
              <a:solidFill>
                <a:schemeClr val="dk1"/>
              </a:solidFill>
              <a:latin typeface="+mn-lt"/>
              <a:ea typeface="+mn-ea"/>
              <a:cs typeface="+mn-cs"/>
            </a:rPr>
            <a:t>類似団体</a:t>
          </a:r>
          <a:r>
            <a:rPr lang="ja-JP" altLang="en-US" sz="1300" b="0">
              <a:solidFill>
                <a:schemeClr val="dk1"/>
              </a:solidFill>
              <a:latin typeface="+mn-lt"/>
              <a:ea typeface="+mn-ea"/>
              <a:cs typeface="+mn-cs"/>
            </a:rPr>
            <a:t>平均</a:t>
          </a:r>
          <a:r>
            <a:rPr lang="ja-JP" altLang="ja-JP" sz="1300" b="0">
              <a:solidFill>
                <a:schemeClr val="dk1"/>
              </a:solidFill>
              <a:latin typeface="+mn-lt"/>
              <a:ea typeface="+mn-ea"/>
              <a:cs typeface="+mn-cs"/>
            </a:rPr>
            <a:t>と比較し，</a:t>
          </a:r>
          <a:r>
            <a:rPr lang="ja-JP" altLang="ja-JP" sz="1300" b="0" i="0">
              <a:solidFill>
                <a:schemeClr val="dk1"/>
              </a:solidFill>
              <a:latin typeface="+mn-lt"/>
              <a:ea typeface="+mn-ea"/>
              <a:cs typeface="+mn-cs"/>
            </a:rPr>
            <a:t>物件費に係る経常収支比率</a:t>
          </a:r>
          <a:r>
            <a:rPr lang="ja-JP" altLang="en-US" sz="1300" b="0" i="0">
              <a:solidFill>
                <a:schemeClr val="dk1"/>
              </a:solidFill>
              <a:latin typeface="+mn-lt"/>
              <a:ea typeface="+mn-ea"/>
              <a:cs typeface="+mn-cs"/>
            </a:rPr>
            <a:t>は</a:t>
          </a:r>
          <a:r>
            <a:rPr lang="ja-JP" altLang="ja-JP" sz="1300" b="0" i="0">
              <a:solidFill>
                <a:schemeClr val="dk1"/>
              </a:solidFill>
              <a:latin typeface="+mn-lt"/>
              <a:ea typeface="+mn-ea"/>
              <a:cs typeface="+mn-cs"/>
            </a:rPr>
            <a:t>上回っている</a:t>
          </a:r>
          <a:r>
            <a:rPr lang="ja-JP" altLang="en-US" sz="1300" b="0" i="0">
              <a:solidFill>
                <a:schemeClr val="dk1"/>
              </a:solidFill>
              <a:latin typeface="+mn-lt"/>
              <a:ea typeface="+mn-ea"/>
              <a:cs typeface="+mn-cs"/>
            </a:rPr>
            <a:t>。これは，</a:t>
          </a:r>
          <a:r>
            <a:rPr lang="ja-JP" altLang="ja-JP" sz="1300" b="0" i="0">
              <a:solidFill>
                <a:schemeClr val="dk1"/>
              </a:solidFill>
              <a:latin typeface="+mn-lt"/>
              <a:ea typeface="+mn-ea"/>
              <a:cs typeface="+mn-cs"/>
            </a:rPr>
            <a:t>教育施設，その他出先機関等の公共施設が類似団体と比較して多いことが主な要因である。</a:t>
          </a:r>
          <a:endParaRPr lang="en-US" altLang="ja-JP" sz="1300" b="0" i="0">
            <a:solidFill>
              <a:schemeClr val="dk1"/>
            </a:solidFill>
            <a:latin typeface="+mn-lt"/>
            <a:ea typeface="+mn-ea"/>
            <a:cs typeface="+mn-cs"/>
          </a:endParaRPr>
        </a:p>
        <a:p>
          <a:pPr rtl="0" fontAlgn="base"/>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施設運営を民間委託することを推進して</a:t>
          </a:r>
          <a:r>
            <a:rPr lang="ja-JP" altLang="en-US" sz="1300" b="0" i="0">
              <a:solidFill>
                <a:schemeClr val="dk1"/>
              </a:solidFill>
              <a:latin typeface="+mn-lt"/>
              <a:ea typeface="+mn-ea"/>
              <a:cs typeface="+mn-cs"/>
            </a:rPr>
            <a:t>おり，</a:t>
          </a:r>
          <a:r>
            <a:rPr lang="ja-JP" altLang="ja-JP" sz="1300" b="0" i="0">
              <a:solidFill>
                <a:schemeClr val="dk1"/>
              </a:solidFill>
              <a:latin typeface="+mn-lt"/>
              <a:ea typeface="+mn-ea"/>
              <a:cs typeface="+mn-cs"/>
            </a:rPr>
            <a:t>人件費等から委託料へ</a:t>
          </a:r>
          <a:r>
            <a:rPr lang="ja-JP" altLang="en-US" sz="1300" b="0" i="0">
              <a:solidFill>
                <a:schemeClr val="dk1"/>
              </a:solidFill>
              <a:latin typeface="+mn-lt"/>
              <a:ea typeface="+mn-ea"/>
              <a:cs typeface="+mn-cs"/>
            </a:rPr>
            <a:t>移行している。労務単価の上昇による物件費割合の上昇が見込まれるが，</a:t>
          </a:r>
          <a:r>
            <a:rPr lang="ja-JP" altLang="ja-JP" sz="1300" b="0" i="0">
              <a:solidFill>
                <a:schemeClr val="dk1"/>
              </a:solidFill>
              <a:latin typeface="+mn-lt"/>
              <a:ea typeface="+mn-ea"/>
              <a:cs typeface="+mn-cs"/>
            </a:rPr>
            <a:t>施設の統廃合</a:t>
          </a:r>
          <a:r>
            <a:rPr lang="ja-JP" altLang="en-US" sz="1300" b="0" i="0">
              <a:solidFill>
                <a:schemeClr val="dk1"/>
              </a:solidFill>
              <a:latin typeface="+mn-lt"/>
              <a:ea typeface="+mn-ea"/>
              <a:cs typeface="+mn-cs"/>
            </a:rPr>
            <a:t>の検討や</a:t>
          </a:r>
          <a:r>
            <a:rPr lang="ja-JP" altLang="ja-JP" sz="1300" b="0" i="0">
              <a:solidFill>
                <a:schemeClr val="dk1"/>
              </a:solidFill>
              <a:latin typeface="+mn-lt"/>
              <a:ea typeface="+mn-ea"/>
              <a:cs typeface="+mn-cs"/>
            </a:rPr>
            <a:t>競争に伴うコスト削減を図ることにより，物件費の抑制に努める。</a:t>
          </a:r>
          <a:endParaRPr lang="ja-JP" altLang="ja-JP" sz="13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1" name="直線コネクタ 120"/>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2"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3" name="直線コネクタ 122"/>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4"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5" name="直線コネクタ 124"/>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44450</xdr:rowOff>
    </xdr:from>
    <xdr:to>
      <xdr:col>24</xdr:col>
      <xdr:colOff>31750</xdr:colOff>
      <xdr:row>19</xdr:row>
      <xdr:rowOff>120650</xdr:rowOff>
    </xdr:to>
    <xdr:cxnSp macro="">
      <xdr:nvCxnSpPr>
        <xdr:cNvPr id="126" name="直線コネクタ 125"/>
        <xdr:cNvCxnSpPr/>
      </xdr:nvCxnSpPr>
      <xdr:spPr>
        <a:xfrm>
          <a:off x="15671800" y="330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27"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28" name="フローチャート : 判断 127"/>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19</xdr:row>
      <xdr:rowOff>44450</xdr:rowOff>
    </xdr:to>
    <xdr:cxnSp macro="">
      <xdr:nvCxnSpPr>
        <xdr:cNvPr id="129" name="直線コネクタ 128"/>
        <xdr:cNvCxnSpPr/>
      </xdr:nvCxnSpPr>
      <xdr:spPr>
        <a:xfrm>
          <a:off x="14782800" y="3136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0" name="フローチャート : 判断 129"/>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1" name="テキスト ボックス 130"/>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101600</xdr:rowOff>
    </xdr:to>
    <xdr:cxnSp macro="">
      <xdr:nvCxnSpPr>
        <xdr:cNvPr id="132" name="直線コネクタ 131"/>
        <xdr:cNvCxnSpPr/>
      </xdr:nvCxnSpPr>
      <xdr:spPr>
        <a:xfrm flipV="1">
          <a:off x="13893800" y="313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3" name="フローチャート : 判断 132"/>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4" name="テキスト ボックス 133"/>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0</xdr:rowOff>
    </xdr:from>
    <xdr:to>
      <xdr:col>20</xdr:col>
      <xdr:colOff>158750</xdr:colOff>
      <xdr:row>18</xdr:row>
      <xdr:rowOff>101600</xdr:rowOff>
    </xdr:to>
    <xdr:cxnSp macro="">
      <xdr:nvCxnSpPr>
        <xdr:cNvPr id="135" name="直線コネクタ 134"/>
        <xdr:cNvCxnSpPr/>
      </xdr:nvCxnSpPr>
      <xdr:spPr>
        <a:xfrm>
          <a:off x="13004800" y="3086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6" name="フローチャート : 判断 135"/>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37" name="テキスト ボックス 136"/>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38" name="フローチャート :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39" name="テキスト ボックス 138"/>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69850</xdr:rowOff>
    </xdr:from>
    <xdr:to>
      <xdr:col>24</xdr:col>
      <xdr:colOff>82550</xdr:colOff>
      <xdr:row>20</xdr:row>
      <xdr:rowOff>0</xdr:rowOff>
    </xdr:to>
    <xdr:sp macro="" textlink="">
      <xdr:nvSpPr>
        <xdr:cNvPr id="145" name="円/楕円 144"/>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41927</xdr:rowOff>
    </xdr:from>
    <xdr:ext cx="762000" cy="259045"/>
    <xdr:sp macro="" textlink="">
      <xdr:nvSpPr>
        <xdr:cNvPr id="146"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165100</xdr:rowOff>
    </xdr:from>
    <xdr:to>
      <xdr:col>22</xdr:col>
      <xdr:colOff>615950</xdr:colOff>
      <xdr:row>19</xdr:row>
      <xdr:rowOff>95250</xdr:rowOff>
    </xdr:to>
    <xdr:sp macro="" textlink="">
      <xdr:nvSpPr>
        <xdr:cNvPr id="147" name="円/楕円 146"/>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80027</xdr:rowOff>
    </xdr:from>
    <xdr:ext cx="736600" cy="259045"/>
    <xdr:sp macro="" textlink="">
      <xdr:nvSpPr>
        <xdr:cNvPr id="148" name="テキスト ボックス 147"/>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49" name="円/楕円 148"/>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0" name="テキスト ボックス 149"/>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50800</xdr:rowOff>
    </xdr:from>
    <xdr:to>
      <xdr:col>20</xdr:col>
      <xdr:colOff>209550</xdr:colOff>
      <xdr:row>18</xdr:row>
      <xdr:rowOff>152400</xdr:rowOff>
    </xdr:to>
    <xdr:sp macro="" textlink="">
      <xdr:nvSpPr>
        <xdr:cNvPr id="151" name="円/楕円 150"/>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137177</xdr:rowOff>
    </xdr:from>
    <xdr:ext cx="762000" cy="259045"/>
    <xdr:sp macro="" textlink="">
      <xdr:nvSpPr>
        <xdr:cNvPr id="152" name="テキスト ボックス 151"/>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120650</xdr:rowOff>
    </xdr:from>
    <xdr:to>
      <xdr:col>19</xdr:col>
      <xdr:colOff>6350</xdr:colOff>
      <xdr:row>18</xdr:row>
      <xdr:rowOff>50800</xdr:rowOff>
    </xdr:to>
    <xdr:sp macro="" textlink="">
      <xdr:nvSpPr>
        <xdr:cNvPr id="153" name="円/楕円 152"/>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35577</xdr:rowOff>
    </xdr:from>
    <xdr:ext cx="762000" cy="259045"/>
    <xdr:sp macro="" textlink="">
      <xdr:nvSpPr>
        <xdr:cNvPr id="154" name="テキスト ボックス 153"/>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a:solidFill>
                <a:schemeClr val="dk1"/>
              </a:solidFill>
              <a:latin typeface="+mn-lt"/>
              <a:ea typeface="+mn-ea"/>
              <a:cs typeface="+mn-cs"/>
            </a:rPr>
            <a:t>　類似団体</a:t>
          </a:r>
          <a:r>
            <a:rPr lang="ja-JP" altLang="en-US" sz="1300" b="0" i="0">
              <a:solidFill>
                <a:schemeClr val="dk1"/>
              </a:solidFill>
              <a:latin typeface="+mn-lt"/>
              <a:ea typeface="+mn-ea"/>
              <a:cs typeface="+mn-cs"/>
            </a:rPr>
            <a:t>平均と比較し，低い水準となっている。</a:t>
          </a:r>
          <a:endParaRPr lang="en-US" altLang="ja-JP" sz="1300" b="0" i="0">
            <a:solidFill>
              <a:schemeClr val="dk1"/>
            </a:solidFill>
            <a:latin typeface="+mn-lt"/>
            <a:ea typeface="+mn-ea"/>
            <a:cs typeface="+mn-cs"/>
          </a:endParaRPr>
        </a:p>
        <a:p>
          <a:pPr rtl="0" fontAlgn="base"/>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生活保護費の割合が低い数値で推移していることが主な要因である。</a:t>
          </a:r>
          <a:r>
            <a:rPr lang="ja-JP" altLang="en-US" sz="1300" b="0" i="0">
              <a:solidFill>
                <a:schemeClr val="dk1"/>
              </a:solidFill>
              <a:latin typeface="+mn-lt"/>
              <a:ea typeface="+mn-ea"/>
              <a:cs typeface="+mn-cs"/>
            </a:rPr>
            <a:t>今後，民間保育所運用委託料などの増加</a:t>
          </a:r>
          <a:r>
            <a:rPr lang="ja-JP" altLang="ja-JP" sz="1300" b="0" i="0">
              <a:solidFill>
                <a:schemeClr val="dk1"/>
              </a:solidFill>
              <a:latin typeface="+mn-lt"/>
              <a:ea typeface="+mn-ea"/>
              <a:cs typeface="+mn-cs"/>
            </a:rPr>
            <a:t>が予想される</a:t>
          </a:r>
          <a:r>
            <a:rPr lang="ja-JP" altLang="en-US" sz="1300" b="0" i="0">
              <a:solidFill>
                <a:schemeClr val="dk1"/>
              </a:solidFill>
              <a:latin typeface="+mn-lt"/>
              <a:ea typeface="+mn-ea"/>
              <a:cs typeface="+mn-cs"/>
            </a:rPr>
            <a:t>ため，保育所設置の適正化などを図り，上昇傾向の抑制を図る。</a:t>
          </a:r>
          <a:endParaRPr lang="ja-JP" altLang="ja-JP" sz="13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2" name="直線コネクタ 181"/>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3"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4" name="直線コネクタ 183"/>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5"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86" name="直線コネクタ 185"/>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69850</xdr:rowOff>
    </xdr:to>
    <xdr:cxnSp macro="">
      <xdr:nvCxnSpPr>
        <xdr:cNvPr id="187" name="直線コネクタ 186"/>
        <xdr:cNvCxnSpPr/>
      </xdr:nvCxnSpPr>
      <xdr:spPr>
        <a:xfrm>
          <a:off x="3987800" y="942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8"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9" name="フローチャート : 判断 18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76200</xdr:rowOff>
    </xdr:from>
    <xdr:to>
      <xdr:col>5</xdr:col>
      <xdr:colOff>549275</xdr:colOff>
      <xdr:row>54</xdr:row>
      <xdr:rowOff>165100</xdr:rowOff>
    </xdr:to>
    <xdr:cxnSp macro="">
      <xdr:nvCxnSpPr>
        <xdr:cNvPr id="190" name="直線コネクタ 189"/>
        <xdr:cNvCxnSpPr/>
      </xdr:nvCxnSpPr>
      <xdr:spPr>
        <a:xfrm>
          <a:off x="3098800" y="933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1" name="フローチャート : 判断 190"/>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2" name="テキスト ボックス 191"/>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63500</xdr:rowOff>
    </xdr:from>
    <xdr:to>
      <xdr:col>4</xdr:col>
      <xdr:colOff>346075</xdr:colOff>
      <xdr:row>54</xdr:row>
      <xdr:rowOff>76200</xdr:rowOff>
    </xdr:to>
    <xdr:cxnSp macro="">
      <xdr:nvCxnSpPr>
        <xdr:cNvPr id="193" name="直線コネクタ 192"/>
        <xdr:cNvCxnSpPr/>
      </xdr:nvCxnSpPr>
      <xdr:spPr>
        <a:xfrm>
          <a:off x="2209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4" name="フローチャート : 判断 193"/>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5" name="テキスト ボックス 194"/>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63500</xdr:rowOff>
    </xdr:to>
    <xdr:cxnSp macro="">
      <xdr:nvCxnSpPr>
        <xdr:cNvPr id="196" name="直線コネクタ 195"/>
        <xdr:cNvCxnSpPr/>
      </xdr:nvCxnSpPr>
      <xdr:spPr>
        <a:xfrm>
          <a:off x="1320800" y="9194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197" name="フローチャート : 判断 196"/>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198" name="テキスト ボックス 197"/>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0" name="テキスト ボックス 19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6" name="円/楕円 205"/>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7"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8" name="円/楕円 207"/>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9" name="テキスト ボックス 208"/>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25400</xdr:rowOff>
    </xdr:from>
    <xdr:to>
      <xdr:col>4</xdr:col>
      <xdr:colOff>396875</xdr:colOff>
      <xdr:row>54</xdr:row>
      <xdr:rowOff>127000</xdr:rowOff>
    </xdr:to>
    <xdr:sp macro="" textlink="">
      <xdr:nvSpPr>
        <xdr:cNvPr id="210" name="円/楕円 209"/>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137177</xdr:rowOff>
    </xdr:from>
    <xdr:ext cx="762000" cy="259045"/>
    <xdr:sp macro="" textlink="">
      <xdr:nvSpPr>
        <xdr:cNvPr id="211" name="テキスト ボックス 210"/>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xdr:rowOff>
    </xdr:from>
    <xdr:to>
      <xdr:col>3</xdr:col>
      <xdr:colOff>193675</xdr:colOff>
      <xdr:row>54</xdr:row>
      <xdr:rowOff>114300</xdr:rowOff>
    </xdr:to>
    <xdr:sp macro="" textlink="">
      <xdr:nvSpPr>
        <xdr:cNvPr id="212" name="円/楕円 211"/>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124477</xdr:rowOff>
    </xdr:from>
    <xdr:ext cx="762000" cy="259045"/>
    <xdr:sp macro="" textlink="">
      <xdr:nvSpPr>
        <xdr:cNvPr id="213" name="テキスト ボックス 212"/>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4" name="円/楕円 213"/>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5" name="テキスト ボックス 214"/>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類似団体平均</a:t>
          </a:r>
          <a:r>
            <a:rPr lang="ja-JP" altLang="en-US" sz="1300" b="0" i="0">
              <a:solidFill>
                <a:schemeClr val="dk1"/>
              </a:solidFill>
              <a:latin typeface="+mn-lt"/>
              <a:ea typeface="+mn-ea"/>
              <a:cs typeface="+mn-cs"/>
            </a:rPr>
            <a:t>と比較し，</a:t>
          </a:r>
          <a:r>
            <a:rPr lang="ja-JP" altLang="ja-JP" sz="1300" b="0" i="0">
              <a:solidFill>
                <a:schemeClr val="dk1"/>
              </a:solidFill>
              <a:latin typeface="+mn-lt"/>
              <a:ea typeface="+mn-ea"/>
              <a:cs typeface="+mn-cs"/>
            </a:rPr>
            <a:t>その他に係る経常収支比率</a:t>
          </a:r>
          <a:r>
            <a:rPr lang="ja-JP" altLang="en-US" sz="1300" b="0" i="0">
              <a:solidFill>
                <a:schemeClr val="dk1"/>
              </a:solidFill>
              <a:latin typeface="+mn-lt"/>
              <a:ea typeface="+mn-ea"/>
              <a:cs typeface="+mn-cs"/>
            </a:rPr>
            <a:t>はやや上回っている。介護保険事業会計，</a:t>
          </a:r>
          <a:r>
            <a:rPr lang="ja-JP" altLang="ja-JP" sz="1300" b="0" i="0">
              <a:solidFill>
                <a:schemeClr val="dk1"/>
              </a:solidFill>
              <a:latin typeface="+mn-lt"/>
              <a:ea typeface="+mn-ea"/>
              <a:cs typeface="+mn-cs"/>
            </a:rPr>
            <a:t>後期高齢者医療特別会計，下水道事業特別会計等への繰出金の増加が主な要因である。</a:t>
          </a:r>
          <a:r>
            <a:rPr lang="ja-JP" altLang="ja-JP" sz="1300" b="0" i="0" baseline="0">
              <a:solidFill>
                <a:schemeClr val="dk1"/>
              </a:solidFill>
              <a:latin typeface="+mn-lt"/>
              <a:ea typeface="+mn-ea"/>
              <a:cs typeface="+mn-cs"/>
            </a:rPr>
            <a:t>　</a:t>
          </a:r>
          <a:endParaRPr lang="en-US" altLang="ja-JP"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引き続き，特別会計における</a:t>
          </a:r>
          <a:r>
            <a:rPr lang="ja-JP" altLang="ja-JP" sz="1300" b="0" i="0">
              <a:solidFill>
                <a:schemeClr val="dk1"/>
              </a:solidFill>
              <a:latin typeface="+mn-lt"/>
              <a:ea typeface="+mn-ea"/>
              <a:cs typeface="+mn-cs"/>
            </a:rPr>
            <a:t>保険料の</a:t>
          </a:r>
          <a:r>
            <a:rPr lang="ja-JP" altLang="ja-JP" sz="1300" b="0">
              <a:solidFill>
                <a:schemeClr val="dk1"/>
              </a:solidFill>
              <a:latin typeface="+mn-lt"/>
              <a:ea typeface="+mn-ea"/>
              <a:cs typeface="+mn-cs"/>
            </a:rPr>
            <a:t>徴収強化</a:t>
          </a:r>
          <a:r>
            <a:rPr lang="ja-JP" altLang="en-US" sz="1300" b="0">
              <a:solidFill>
                <a:schemeClr val="dk1"/>
              </a:solidFill>
              <a:latin typeface="+mn-lt"/>
              <a:ea typeface="+mn-ea"/>
              <a:cs typeface="+mn-cs"/>
            </a:rPr>
            <a:t>，</a:t>
          </a:r>
          <a:r>
            <a:rPr lang="ja-JP" altLang="ja-JP" sz="1300" b="0" i="0" baseline="0">
              <a:solidFill>
                <a:schemeClr val="dk1"/>
              </a:solidFill>
              <a:latin typeface="+mn-lt"/>
              <a:ea typeface="+mn-ea"/>
              <a:cs typeface="+mn-cs"/>
            </a:rPr>
            <a:t>受益者負担の適正化を図るなど，繰出金の削減に努める。</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3" name="直線コネクタ 242"/>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6"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7" name="直線コネクタ 246"/>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63500</xdr:rowOff>
    </xdr:from>
    <xdr:to>
      <xdr:col>24</xdr:col>
      <xdr:colOff>31750</xdr:colOff>
      <xdr:row>56</xdr:row>
      <xdr:rowOff>88900</xdr:rowOff>
    </xdr:to>
    <xdr:cxnSp macro="">
      <xdr:nvCxnSpPr>
        <xdr:cNvPr id="248" name="直線コネクタ 247"/>
        <xdr:cNvCxnSpPr/>
      </xdr:nvCxnSpPr>
      <xdr:spPr>
        <a:xfrm>
          <a:off x="15671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9"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0" name="フローチャート : 判断 249"/>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63500</xdr:rowOff>
    </xdr:from>
    <xdr:to>
      <xdr:col>22</xdr:col>
      <xdr:colOff>565150</xdr:colOff>
      <xdr:row>56</xdr:row>
      <xdr:rowOff>63500</xdr:rowOff>
    </xdr:to>
    <xdr:cxnSp macro="">
      <xdr:nvCxnSpPr>
        <xdr:cNvPr id="251" name="直線コネクタ 250"/>
        <xdr:cNvCxnSpPr/>
      </xdr:nvCxnSpPr>
      <xdr:spPr>
        <a:xfrm>
          <a:off x="14782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2" name="フローチャート : 判断 251"/>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3" name="テキスト ボックス 252"/>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63500</xdr:rowOff>
    </xdr:from>
    <xdr:to>
      <xdr:col>21</xdr:col>
      <xdr:colOff>361950</xdr:colOff>
      <xdr:row>56</xdr:row>
      <xdr:rowOff>101600</xdr:rowOff>
    </xdr:to>
    <xdr:cxnSp macro="">
      <xdr:nvCxnSpPr>
        <xdr:cNvPr id="254" name="直線コネクタ 253"/>
        <xdr:cNvCxnSpPr/>
      </xdr:nvCxnSpPr>
      <xdr:spPr>
        <a:xfrm flipV="1">
          <a:off x="13893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5" name="フローチャート : 判断 254"/>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56" name="テキスト ボックス 255"/>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158750</xdr:rowOff>
    </xdr:from>
    <xdr:to>
      <xdr:col>20</xdr:col>
      <xdr:colOff>158750</xdr:colOff>
      <xdr:row>56</xdr:row>
      <xdr:rowOff>101600</xdr:rowOff>
    </xdr:to>
    <xdr:cxnSp macro="">
      <xdr:nvCxnSpPr>
        <xdr:cNvPr id="257" name="直線コネクタ 256"/>
        <xdr:cNvCxnSpPr/>
      </xdr:nvCxnSpPr>
      <xdr:spPr>
        <a:xfrm>
          <a:off x="13004800" y="958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58" name="フローチャート : 判断 257"/>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59" name="テキスト ボックス 258"/>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0" name="フローチャート : 判断 259"/>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1" name="テキスト ボックス 260"/>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7" name="円/楕円 266"/>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10177</xdr:rowOff>
    </xdr:from>
    <xdr:ext cx="762000" cy="259045"/>
    <xdr:sp macro="" textlink="">
      <xdr:nvSpPr>
        <xdr:cNvPr id="268"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12700</xdr:rowOff>
    </xdr:from>
    <xdr:to>
      <xdr:col>22</xdr:col>
      <xdr:colOff>615950</xdr:colOff>
      <xdr:row>56</xdr:row>
      <xdr:rowOff>114300</xdr:rowOff>
    </xdr:to>
    <xdr:sp macro="" textlink="">
      <xdr:nvSpPr>
        <xdr:cNvPr id="269" name="円/楕円 268"/>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70" name="テキスト ボックス 269"/>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xdr:rowOff>
    </xdr:from>
    <xdr:to>
      <xdr:col>21</xdr:col>
      <xdr:colOff>412750</xdr:colOff>
      <xdr:row>56</xdr:row>
      <xdr:rowOff>114300</xdr:rowOff>
    </xdr:to>
    <xdr:sp macro="" textlink="">
      <xdr:nvSpPr>
        <xdr:cNvPr id="271" name="円/楕円 270"/>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72" name="テキスト ボックス 271"/>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50800</xdr:rowOff>
    </xdr:from>
    <xdr:to>
      <xdr:col>20</xdr:col>
      <xdr:colOff>209550</xdr:colOff>
      <xdr:row>56</xdr:row>
      <xdr:rowOff>152400</xdr:rowOff>
    </xdr:to>
    <xdr:sp macro="" textlink="">
      <xdr:nvSpPr>
        <xdr:cNvPr id="273" name="円/楕円 272"/>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137177</xdr:rowOff>
    </xdr:from>
    <xdr:ext cx="762000" cy="259045"/>
    <xdr:sp macro="" textlink="">
      <xdr:nvSpPr>
        <xdr:cNvPr id="274" name="テキスト ボックス 273"/>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107950</xdr:rowOff>
    </xdr:from>
    <xdr:to>
      <xdr:col>19</xdr:col>
      <xdr:colOff>6350</xdr:colOff>
      <xdr:row>56</xdr:row>
      <xdr:rowOff>38100</xdr:rowOff>
    </xdr:to>
    <xdr:sp macro="" textlink="">
      <xdr:nvSpPr>
        <xdr:cNvPr id="275" name="円/楕円 274"/>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76" name="テキスト ボックス 275"/>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a:solidFill>
                <a:schemeClr val="dk1"/>
              </a:solidFill>
              <a:latin typeface="+mn-lt"/>
              <a:ea typeface="+mn-ea"/>
              <a:cs typeface="+mn-cs"/>
            </a:rPr>
            <a:t>　</a:t>
          </a:r>
          <a:r>
            <a:rPr lang="ja-JP" altLang="ja-JP" sz="1300" b="0">
              <a:solidFill>
                <a:schemeClr val="dk1"/>
              </a:solidFill>
              <a:latin typeface="+mn-lt"/>
              <a:ea typeface="+mn-ea"/>
              <a:cs typeface="+mn-cs"/>
            </a:rPr>
            <a:t>類似団体平均と比較し，</a:t>
          </a:r>
          <a:r>
            <a:rPr lang="ja-JP" altLang="ja-JP" sz="1300" b="0" i="0">
              <a:solidFill>
                <a:schemeClr val="dk1"/>
              </a:solidFill>
              <a:latin typeface="+mn-lt"/>
              <a:ea typeface="+mn-ea"/>
              <a:cs typeface="+mn-cs"/>
            </a:rPr>
            <a:t>補助費等に係る経常収支比率は下回っており，前年と</a:t>
          </a:r>
          <a:r>
            <a:rPr lang="ja-JP" altLang="en-US" sz="1300" b="0" i="0">
              <a:solidFill>
                <a:schemeClr val="dk1"/>
              </a:solidFill>
              <a:latin typeface="+mn-lt"/>
              <a:ea typeface="+mn-ea"/>
              <a:cs typeface="+mn-cs"/>
            </a:rPr>
            <a:t>同じ水準を維持している</a:t>
          </a:r>
          <a:r>
            <a:rPr lang="ja-JP" altLang="ja-JP"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rtl="0" fontAlgn="base"/>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今後も引き続き，各種団体への補助金交付について，公平性・公益性の確保に努め，</a:t>
          </a:r>
          <a:r>
            <a:rPr lang="ja-JP" altLang="en-US" sz="1300" b="0" i="0">
              <a:solidFill>
                <a:schemeClr val="dk1"/>
              </a:solidFill>
              <a:latin typeface="+mn-lt"/>
              <a:ea typeface="+mn-ea"/>
              <a:cs typeface="+mn-cs"/>
            </a:rPr>
            <a:t>見直しを行い適正な交付を行う</a:t>
          </a:r>
          <a:r>
            <a:rPr lang="ja-JP" altLang="ja-JP" sz="1300" b="0" i="0">
              <a:solidFill>
                <a:schemeClr val="dk1"/>
              </a:solidFill>
              <a:latin typeface="+mn-lt"/>
              <a:ea typeface="+mn-ea"/>
              <a:cs typeface="+mn-cs"/>
            </a:rPr>
            <a:t>。</a:t>
          </a:r>
          <a:endParaRPr lang="ja-JP" altLang="ja-JP" sz="13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3" name="直線コネクタ 302"/>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4"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5" name="直線コネクタ 304"/>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6"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7" name="直線コネクタ 306"/>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34</xdr:row>
      <xdr:rowOff>149860</xdr:rowOff>
    </xdr:to>
    <xdr:cxnSp macro="">
      <xdr:nvCxnSpPr>
        <xdr:cNvPr id="308" name="直線コネクタ 307"/>
        <xdr:cNvCxnSpPr/>
      </xdr:nvCxnSpPr>
      <xdr:spPr>
        <a:xfrm>
          <a:off x="15671800" y="5979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9"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0" name="フローチャート : 判断 309"/>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149860</xdr:rowOff>
    </xdr:to>
    <xdr:cxnSp macro="">
      <xdr:nvCxnSpPr>
        <xdr:cNvPr id="311" name="直線コネクタ 310"/>
        <xdr:cNvCxnSpPr/>
      </xdr:nvCxnSpPr>
      <xdr:spPr>
        <a:xfrm>
          <a:off x="14782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2" name="フローチャート : 判断 311"/>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3" name="テキスト ボックス 312"/>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35</xdr:row>
      <xdr:rowOff>46990</xdr:rowOff>
    </xdr:to>
    <xdr:cxnSp macro="">
      <xdr:nvCxnSpPr>
        <xdr:cNvPr id="314" name="直線コネクタ 313"/>
        <xdr:cNvCxnSpPr/>
      </xdr:nvCxnSpPr>
      <xdr:spPr>
        <a:xfrm flipV="1">
          <a:off x="13893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5" name="フローチャート : 判断 31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6" name="テキスト ボックス 315"/>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62230</xdr:rowOff>
    </xdr:to>
    <xdr:cxnSp macro="">
      <xdr:nvCxnSpPr>
        <xdr:cNvPr id="317" name="直線コネクタ 316"/>
        <xdr:cNvCxnSpPr/>
      </xdr:nvCxnSpPr>
      <xdr:spPr>
        <a:xfrm flipV="1">
          <a:off x="13004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8" name="フローチャート : 判断 317"/>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9" name="テキスト ボックス 318"/>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0" name="フローチャート : 判断 319"/>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1" name="テキスト ボックス 320"/>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7" name="円/楕円 326"/>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7637</xdr:rowOff>
    </xdr:from>
    <xdr:ext cx="762000" cy="259045"/>
    <xdr:sp macro="" textlink="">
      <xdr:nvSpPr>
        <xdr:cNvPr id="328" name="補助費等該当値テキスト"/>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29" name="円/楕円 328"/>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30" name="テキスト ボックス 329"/>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1" name="円/楕円 330"/>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2" name="テキスト ボックス 331"/>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3" name="円/楕円 332"/>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4" name="テキスト ボックス 333"/>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xdr:rowOff>
    </xdr:from>
    <xdr:to>
      <xdr:col>19</xdr:col>
      <xdr:colOff>6350</xdr:colOff>
      <xdr:row>35</xdr:row>
      <xdr:rowOff>113030</xdr:rowOff>
    </xdr:to>
    <xdr:sp macro="" textlink="">
      <xdr:nvSpPr>
        <xdr:cNvPr id="335" name="円/楕円 334"/>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123207</xdr:rowOff>
    </xdr:from>
    <xdr:ext cx="762000" cy="259045"/>
    <xdr:sp macro="" textlink="">
      <xdr:nvSpPr>
        <xdr:cNvPr id="336" name="テキスト ボックス 335"/>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a:solidFill>
                <a:schemeClr val="dk1"/>
              </a:solidFill>
              <a:latin typeface="+mn-lt"/>
              <a:ea typeface="+mn-ea"/>
              <a:cs typeface="+mn-cs"/>
            </a:rPr>
            <a:t>　類似団体平均と比較し</a:t>
          </a:r>
          <a:r>
            <a:rPr lang="ja-JP" altLang="en-US" sz="1300" b="0" i="0">
              <a:solidFill>
                <a:schemeClr val="dk1"/>
              </a:solidFill>
              <a:latin typeface="+mn-lt"/>
              <a:ea typeface="+mn-ea"/>
              <a:cs typeface="+mn-cs"/>
            </a:rPr>
            <a:t>，</a:t>
          </a:r>
          <a:r>
            <a:rPr lang="en-US" altLang="ja-JP" sz="1300" b="0" i="0">
              <a:solidFill>
                <a:schemeClr val="dk1"/>
              </a:solidFill>
              <a:latin typeface="+mn-lt"/>
              <a:ea typeface="+mn-ea"/>
              <a:cs typeface="+mn-cs"/>
            </a:rPr>
            <a:t>2.9</a:t>
          </a:r>
          <a:r>
            <a:rPr lang="ja-JP" altLang="en-US" sz="1300" b="0" i="0">
              <a:solidFill>
                <a:schemeClr val="dk1"/>
              </a:solidFill>
              <a:latin typeface="+mn-lt"/>
              <a:ea typeface="+mn-ea"/>
              <a:cs typeface="+mn-cs"/>
            </a:rPr>
            <a:t>ポイント下回っており，地方道整備事業などの償還が終了し，前年より</a:t>
          </a:r>
          <a:r>
            <a:rPr lang="en-US" altLang="ja-JP" sz="1300" b="0" i="0">
              <a:solidFill>
                <a:schemeClr val="dk1"/>
              </a:solidFill>
              <a:latin typeface="+mn-lt"/>
              <a:ea typeface="+mn-ea"/>
              <a:cs typeface="+mn-cs"/>
            </a:rPr>
            <a:t>0.2</a:t>
          </a:r>
          <a:r>
            <a:rPr lang="ja-JP" altLang="en-US" sz="1300" b="0" i="0">
              <a:solidFill>
                <a:schemeClr val="dk1"/>
              </a:solidFill>
              <a:latin typeface="+mn-lt"/>
              <a:ea typeface="+mn-ea"/>
              <a:cs typeface="+mn-cs"/>
            </a:rPr>
            <a:t>ポイント低下している。</a:t>
          </a:r>
          <a:r>
            <a:rPr lang="ja-JP" altLang="ja-JP" sz="1300" b="0" i="0">
              <a:solidFill>
                <a:schemeClr val="dk1"/>
              </a:solidFill>
              <a:latin typeface="+mn-lt"/>
              <a:ea typeface="+mn-ea"/>
              <a:cs typeface="+mn-cs"/>
            </a:rPr>
            <a:t>地方債残高の減少により，数値は減少傾向にあ</a:t>
          </a:r>
          <a:r>
            <a:rPr lang="ja-JP" altLang="en-US" sz="1300" b="0" i="0">
              <a:solidFill>
                <a:schemeClr val="dk1"/>
              </a:solidFill>
              <a:latin typeface="+mn-lt"/>
              <a:ea typeface="+mn-ea"/>
              <a:cs typeface="+mn-cs"/>
            </a:rPr>
            <a:t>る。</a:t>
          </a:r>
          <a:endParaRPr lang="en-US" altLang="ja-JP" sz="1300" b="0" i="0">
            <a:solidFill>
              <a:schemeClr val="dk1"/>
            </a:solidFill>
            <a:latin typeface="+mn-lt"/>
            <a:ea typeface="+mn-ea"/>
            <a:cs typeface="+mn-cs"/>
          </a:endParaRPr>
        </a:p>
        <a:p>
          <a:pPr rtl="0" fontAlgn="base"/>
          <a:r>
            <a:rPr lang="ja-JP" altLang="en-US" sz="1300" b="0" i="0">
              <a:solidFill>
                <a:schemeClr val="dk1"/>
              </a:solidFill>
              <a:latin typeface="+mn-lt"/>
              <a:ea typeface="+mn-ea"/>
              <a:cs typeface="+mn-cs"/>
            </a:rPr>
            <a:t>　今後も，</a:t>
          </a:r>
          <a:r>
            <a:rPr lang="ja-JP" altLang="ja-JP" sz="1300" b="0" i="0">
              <a:solidFill>
                <a:schemeClr val="dk1"/>
              </a:solidFill>
              <a:latin typeface="+mn-lt"/>
              <a:ea typeface="+mn-ea"/>
              <a:cs typeface="+mn-cs"/>
            </a:rPr>
            <a:t>長期的な起債計画を立て，地方債発行額の適正化に努める。</a:t>
          </a:r>
          <a:endParaRPr lang="ja-JP" altLang="ja-JP" sz="13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2" name="直線コネクタ 361"/>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3"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4" name="直線コネクタ 363"/>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5"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66" name="直線コネクタ 365"/>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74422</xdr:rowOff>
    </xdr:from>
    <xdr:to>
      <xdr:col>7</xdr:col>
      <xdr:colOff>15875</xdr:colOff>
      <xdr:row>75</xdr:row>
      <xdr:rowOff>92710</xdr:rowOff>
    </xdr:to>
    <xdr:cxnSp macro="">
      <xdr:nvCxnSpPr>
        <xdr:cNvPr id="367" name="直線コネクタ 366"/>
        <xdr:cNvCxnSpPr/>
      </xdr:nvCxnSpPr>
      <xdr:spPr>
        <a:xfrm flipV="1">
          <a:off x="3987800" y="12933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68"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69" name="フローチャート : 判断 368"/>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83566</xdr:rowOff>
    </xdr:from>
    <xdr:to>
      <xdr:col>5</xdr:col>
      <xdr:colOff>549275</xdr:colOff>
      <xdr:row>75</xdr:row>
      <xdr:rowOff>92710</xdr:rowOff>
    </xdr:to>
    <xdr:cxnSp macro="">
      <xdr:nvCxnSpPr>
        <xdr:cNvPr id="370" name="直線コネクタ 369"/>
        <xdr:cNvCxnSpPr/>
      </xdr:nvCxnSpPr>
      <xdr:spPr>
        <a:xfrm>
          <a:off x="3098800" y="12942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1" name="フローチャート : 判断 370"/>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2" name="テキスト ボックス 371"/>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83566</xdr:rowOff>
    </xdr:from>
    <xdr:to>
      <xdr:col>4</xdr:col>
      <xdr:colOff>346075</xdr:colOff>
      <xdr:row>76</xdr:row>
      <xdr:rowOff>3556</xdr:rowOff>
    </xdr:to>
    <xdr:cxnSp macro="">
      <xdr:nvCxnSpPr>
        <xdr:cNvPr id="373" name="直線コネクタ 372"/>
        <xdr:cNvCxnSpPr/>
      </xdr:nvCxnSpPr>
      <xdr:spPr>
        <a:xfrm flipV="1">
          <a:off x="2209800" y="129423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4" name="フローチャート : 判断 373"/>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5" name="テキスト ボックス 374"/>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xdr:rowOff>
    </xdr:from>
    <xdr:to>
      <xdr:col>3</xdr:col>
      <xdr:colOff>142875</xdr:colOff>
      <xdr:row>76</xdr:row>
      <xdr:rowOff>58420</xdr:rowOff>
    </xdr:to>
    <xdr:cxnSp macro="">
      <xdr:nvCxnSpPr>
        <xdr:cNvPr id="376" name="直線コネクタ 375"/>
        <xdr:cNvCxnSpPr/>
      </xdr:nvCxnSpPr>
      <xdr:spPr>
        <a:xfrm flipV="1">
          <a:off x="1320800" y="13033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7" name="フローチャート : 判断 376"/>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8" name="テキスト ボックス 377"/>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0" name="テキスト ボックス 379"/>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23622</xdr:rowOff>
    </xdr:from>
    <xdr:to>
      <xdr:col>7</xdr:col>
      <xdr:colOff>66675</xdr:colOff>
      <xdr:row>75</xdr:row>
      <xdr:rowOff>125222</xdr:rowOff>
    </xdr:to>
    <xdr:sp macro="" textlink="">
      <xdr:nvSpPr>
        <xdr:cNvPr id="386" name="円/楕円 385"/>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40149</xdr:rowOff>
    </xdr:from>
    <xdr:ext cx="762000" cy="259045"/>
    <xdr:sp macro="" textlink="">
      <xdr:nvSpPr>
        <xdr:cNvPr id="387" name="公債費該当値テキスト"/>
        <xdr:cNvSpPr txBox="1"/>
      </xdr:nvSpPr>
      <xdr:spPr>
        <a:xfrm>
          <a:off x="4914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8" name="円/楕円 387"/>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9" name="テキスト ボックス 388"/>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32766</xdr:rowOff>
    </xdr:from>
    <xdr:to>
      <xdr:col>4</xdr:col>
      <xdr:colOff>396875</xdr:colOff>
      <xdr:row>75</xdr:row>
      <xdr:rowOff>134366</xdr:rowOff>
    </xdr:to>
    <xdr:sp macro="" textlink="">
      <xdr:nvSpPr>
        <xdr:cNvPr id="390" name="円/楕円 389"/>
        <xdr:cNvSpPr/>
      </xdr:nvSpPr>
      <xdr:spPr>
        <a:xfrm>
          <a:off x="3048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144543</xdr:rowOff>
    </xdr:from>
    <xdr:ext cx="762000" cy="259045"/>
    <xdr:sp macro="" textlink="">
      <xdr:nvSpPr>
        <xdr:cNvPr id="391" name="テキスト ボックス 390"/>
        <xdr:cNvSpPr txBox="1"/>
      </xdr:nvSpPr>
      <xdr:spPr>
        <a:xfrm>
          <a:off x="2717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124206</xdr:rowOff>
    </xdr:from>
    <xdr:to>
      <xdr:col>3</xdr:col>
      <xdr:colOff>193675</xdr:colOff>
      <xdr:row>76</xdr:row>
      <xdr:rowOff>54356</xdr:rowOff>
    </xdr:to>
    <xdr:sp macro="" textlink="">
      <xdr:nvSpPr>
        <xdr:cNvPr id="392" name="円/楕円 391"/>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64533</xdr:rowOff>
    </xdr:from>
    <xdr:ext cx="762000" cy="259045"/>
    <xdr:sp macro="" textlink="">
      <xdr:nvSpPr>
        <xdr:cNvPr id="393" name="テキスト ボックス 392"/>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94" name="円/楕円 393"/>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95" name="テキスト ボックス 394"/>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a:solidFill>
                <a:schemeClr val="dk1"/>
              </a:solidFill>
              <a:latin typeface="+mn-lt"/>
              <a:ea typeface="+mn-ea"/>
              <a:cs typeface="+mn-cs"/>
            </a:rPr>
            <a:t>　類似団体平均と比較し，公債費以外に係る経常収支比率</a:t>
          </a:r>
          <a:r>
            <a:rPr lang="ja-JP" altLang="en-US" sz="1300" b="0" i="0">
              <a:solidFill>
                <a:schemeClr val="dk1"/>
              </a:solidFill>
              <a:latin typeface="+mn-lt"/>
              <a:ea typeface="+mn-ea"/>
              <a:cs typeface="+mn-cs"/>
            </a:rPr>
            <a:t>は</a:t>
          </a:r>
          <a:r>
            <a:rPr lang="ja-JP" altLang="ja-JP" sz="1300" b="0" i="0">
              <a:solidFill>
                <a:schemeClr val="dk1"/>
              </a:solidFill>
              <a:latin typeface="+mn-lt"/>
              <a:ea typeface="+mn-ea"/>
              <a:cs typeface="+mn-cs"/>
            </a:rPr>
            <a:t>上回っている</a:t>
          </a:r>
          <a:r>
            <a:rPr lang="ja-JP" altLang="en-US" sz="1300" b="0" i="0">
              <a:solidFill>
                <a:schemeClr val="dk1"/>
              </a:solidFill>
              <a:latin typeface="+mn-lt"/>
              <a:ea typeface="+mn-ea"/>
              <a:cs typeface="+mn-cs"/>
            </a:rPr>
            <a:t>。</a:t>
          </a:r>
          <a:r>
            <a:rPr lang="ja-JP" altLang="ja-JP" sz="1300" b="0" i="0">
              <a:solidFill>
                <a:schemeClr val="dk1"/>
              </a:solidFill>
              <a:latin typeface="+mn-lt"/>
              <a:ea typeface="+mn-ea"/>
              <a:cs typeface="+mn-cs"/>
            </a:rPr>
            <a:t>教育施設，その他出先機関等の公共施設が類似団体と比較して多い</a:t>
          </a:r>
          <a:r>
            <a:rPr lang="ja-JP" altLang="ja-JP" sz="1300" b="0">
              <a:solidFill>
                <a:schemeClr val="dk1"/>
              </a:solidFill>
              <a:latin typeface="+mn-lt"/>
              <a:ea typeface="+mn-ea"/>
              <a:cs typeface="+mn-cs"/>
            </a:rPr>
            <a:t>ため，人件費，物件費がかさむことが要因となっている。</a:t>
          </a:r>
          <a:endParaRPr lang="en-US" altLang="ja-JP" sz="1300" b="0">
            <a:solidFill>
              <a:schemeClr val="dk1"/>
            </a:solidFill>
            <a:latin typeface="+mn-lt"/>
            <a:ea typeface="+mn-ea"/>
            <a:cs typeface="+mn-cs"/>
          </a:endParaRPr>
        </a:p>
        <a:p>
          <a:pPr rtl="0" fontAlgn="base"/>
          <a:r>
            <a:rPr lang="ja-JP" altLang="en-US" sz="1300" b="0">
              <a:solidFill>
                <a:schemeClr val="dk1"/>
              </a:solidFill>
              <a:latin typeface="+mn-lt"/>
              <a:ea typeface="+mn-ea"/>
              <a:cs typeface="+mn-cs"/>
            </a:rPr>
            <a:t>　</a:t>
          </a:r>
          <a:r>
            <a:rPr lang="ja-JP" altLang="ja-JP" sz="1300" b="0">
              <a:solidFill>
                <a:schemeClr val="dk1"/>
              </a:solidFill>
              <a:latin typeface="+mn-lt"/>
              <a:ea typeface="+mn-ea"/>
              <a:cs typeface="+mn-cs"/>
            </a:rPr>
            <a:t>今後は，施設の統廃合，指定管理者制度の導入や施設の民営化等運営形態の見直しにより，コスト削減を図るとともに，人件費を抑制する。</a:t>
          </a:r>
          <a:endParaRPr lang="ja-JP" altLang="ja-JP" sz="13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1" name="直線コネクタ 420"/>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2"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3" name="直線コネクタ 422"/>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4"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5" name="直線コネクタ 424"/>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120142</xdr:rowOff>
    </xdr:from>
    <xdr:to>
      <xdr:col>24</xdr:col>
      <xdr:colOff>31750</xdr:colOff>
      <xdr:row>77</xdr:row>
      <xdr:rowOff>152146</xdr:rowOff>
    </xdr:to>
    <xdr:cxnSp macro="">
      <xdr:nvCxnSpPr>
        <xdr:cNvPr id="426" name="直線コネクタ 425"/>
        <xdr:cNvCxnSpPr/>
      </xdr:nvCxnSpPr>
      <xdr:spPr>
        <a:xfrm>
          <a:off x="15671800" y="133217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27"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28" name="フローチャート : 判断 427"/>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163576</xdr:rowOff>
    </xdr:from>
    <xdr:to>
      <xdr:col>22</xdr:col>
      <xdr:colOff>565150</xdr:colOff>
      <xdr:row>77</xdr:row>
      <xdr:rowOff>120142</xdr:rowOff>
    </xdr:to>
    <xdr:cxnSp macro="">
      <xdr:nvCxnSpPr>
        <xdr:cNvPr id="429" name="直線コネクタ 428"/>
        <xdr:cNvCxnSpPr/>
      </xdr:nvCxnSpPr>
      <xdr:spPr>
        <a:xfrm>
          <a:off x="14782800" y="131937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0" name="フローチャート : 判断 429"/>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1" name="テキスト ボックス 430"/>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163576</xdr:rowOff>
    </xdr:from>
    <xdr:to>
      <xdr:col>21</xdr:col>
      <xdr:colOff>361950</xdr:colOff>
      <xdr:row>77</xdr:row>
      <xdr:rowOff>83565</xdr:rowOff>
    </xdr:to>
    <xdr:cxnSp macro="">
      <xdr:nvCxnSpPr>
        <xdr:cNvPr id="432" name="直線コネクタ 431"/>
        <xdr:cNvCxnSpPr/>
      </xdr:nvCxnSpPr>
      <xdr:spPr>
        <a:xfrm flipV="1">
          <a:off x="13893800" y="131937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3" name="フローチャート :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163576</xdr:rowOff>
    </xdr:from>
    <xdr:to>
      <xdr:col>20</xdr:col>
      <xdr:colOff>158750</xdr:colOff>
      <xdr:row>77</xdr:row>
      <xdr:rowOff>83565</xdr:rowOff>
    </xdr:to>
    <xdr:cxnSp macro="">
      <xdr:nvCxnSpPr>
        <xdr:cNvPr id="435" name="直線コネクタ 434"/>
        <xdr:cNvCxnSpPr/>
      </xdr:nvCxnSpPr>
      <xdr:spPr>
        <a:xfrm>
          <a:off x="13004800" y="131937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6" name="フローチャート : 判断 435"/>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7" name="テキスト ボックス 436"/>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38" name="フローチャート : 判断 437"/>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39" name="テキスト ボックス 438"/>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45" name="円/楕円 444"/>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73423</xdr:rowOff>
    </xdr:from>
    <xdr:ext cx="762000" cy="259045"/>
    <xdr:sp macro="" textlink="">
      <xdr:nvSpPr>
        <xdr:cNvPr id="446"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69342</xdr:rowOff>
    </xdr:from>
    <xdr:to>
      <xdr:col>22</xdr:col>
      <xdr:colOff>615950</xdr:colOff>
      <xdr:row>77</xdr:row>
      <xdr:rowOff>170942</xdr:rowOff>
    </xdr:to>
    <xdr:sp macro="" textlink="">
      <xdr:nvSpPr>
        <xdr:cNvPr id="447" name="円/楕円 446"/>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155719</xdr:rowOff>
    </xdr:from>
    <xdr:ext cx="736600" cy="259045"/>
    <xdr:sp macro="" textlink="">
      <xdr:nvSpPr>
        <xdr:cNvPr id="448" name="テキスト ボックス 447"/>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112776</xdr:rowOff>
    </xdr:from>
    <xdr:to>
      <xdr:col>21</xdr:col>
      <xdr:colOff>412750</xdr:colOff>
      <xdr:row>77</xdr:row>
      <xdr:rowOff>42926</xdr:rowOff>
    </xdr:to>
    <xdr:sp macro="" textlink="">
      <xdr:nvSpPr>
        <xdr:cNvPr id="449" name="円/楕円 448"/>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50" name="テキスト ボックス 449"/>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32765</xdr:rowOff>
    </xdr:from>
    <xdr:to>
      <xdr:col>20</xdr:col>
      <xdr:colOff>209550</xdr:colOff>
      <xdr:row>77</xdr:row>
      <xdr:rowOff>134365</xdr:rowOff>
    </xdr:to>
    <xdr:sp macro="" textlink="">
      <xdr:nvSpPr>
        <xdr:cNvPr id="451" name="円/楕円 450"/>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119142</xdr:rowOff>
    </xdr:from>
    <xdr:ext cx="762000" cy="259045"/>
    <xdr:sp macro="" textlink="">
      <xdr:nvSpPr>
        <xdr:cNvPr id="452" name="テキスト ボックス 451"/>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53" name="円/楕円 452"/>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54" name="テキスト ボックス 453"/>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茨城県つくば市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72800</xdr:rowOff>
    </xdr:from>
    <xdr:to>
      <xdr:col>4</xdr:col>
      <xdr:colOff>1117600</xdr:colOff>
      <xdr:row>15</xdr:row>
      <xdr:rowOff>133608</xdr:rowOff>
    </xdr:to>
    <xdr:cxnSp macro="">
      <xdr:nvCxnSpPr>
        <xdr:cNvPr id="52" name="直線コネクタ 51"/>
        <xdr:cNvCxnSpPr/>
      </xdr:nvCxnSpPr>
      <xdr:spPr bwMode="auto">
        <a:xfrm>
          <a:off x="5003800" y="2692175"/>
          <a:ext cx="6477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112165</xdr:rowOff>
    </xdr:from>
    <xdr:ext cx="762000" cy="259045"/>
    <xdr:sp macro="" textlink="">
      <xdr:nvSpPr>
        <xdr:cNvPr id="53" name="人口1人当たり決算額の推移平均値テキスト130"/>
        <xdr:cNvSpPr txBox="1"/>
      </xdr:nvSpPr>
      <xdr:spPr>
        <a:xfrm>
          <a:off x="5740400" y="290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146246</xdr:rowOff>
    </xdr:from>
    <xdr:to>
      <xdr:col>4</xdr:col>
      <xdr:colOff>469900</xdr:colOff>
      <xdr:row>15</xdr:row>
      <xdr:rowOff>72800</xdr:rowOff>
    </xdr:to>
    <xdr:cxnSp macro="">
      <xdr:nvCxnSpPr>
        <xdr:cNvPr id="55" name="直線コネクタ 54"/>
        <xdr:cNvCxnSpPr/>
      </xdr:nvCxnSpPr>
      <xdr:spPr bwMode="auto">
        <a:xfrm>
          <a:off x="4305300" y="2594171"/>
          <a:ext cx="698500" cy="98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146246</xdr:rowOff>
    </xdr:from>
    <xdr:to>
      <xdr:col>3</xdr:col>
      <xdr:colOff>904875</xdr:colOff>
      <xdr:row>14</xdr:row>
      <xdr:rowOff>157023</xdr:rowOff>
    </xdr:to>
    <xdr:cxnSp macro="">
      <xdr:nvCxnSpPr>
        <xdr:cNvPr id="58" name="直線コネクタ 57"/>
        <xdr:cNvCxnSpPr/>
      </xdr:nvCxnSpPr>
      <xdr:spPr bwMode="auto">
        <a:xfrm flipV="1">
          <a:off x="3606800" y="2594171"/>
          <a:ext cx="698500" cy="1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101943</xdr:rowOff>
    </xdr:from>
    <xdr:ext cx="762000" cy="259045"/>
    <xdr:sp macro="" textlink="">
      <xdr:nvSpPr>
        <xdr:cNvPr id="60" name="テキスト ボックス 59"/>
        <xdr:cNvSpPr txBox="1"/>
      </xdr:nvSpPr>
      <xdr:spPr>
        <a:xfrm>
          <a:off x="3924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81356</xdr:rowOff>
    </xdr:from>
    <xdr:to>
      <xdr:col>3</xdr:col>
      <xdr:colOff>206375</xdr:colOff>
      <xdr:row>14</xdr:row>
      <xdr:rowOff>157023</xdr:rowOff>
    </xdr:to>
    <xdr:cxnSp macro="">
      <xdr:nvCxnSpPr>
        <xdr:cNvPr id="61" name="直線コネクタ 60"/>
        <xdr:cNvCxnSpPr/>
      </xdr:nvCxnSpPr>
      <xdr:spPr bwMode="auto">
        <a:xfrm>
          <a:off x="2908300" y="2529281"/>
          <a:ext cx="698500" cy="7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82808</xdr:rowOff>
    </xdr:from>
    <xdr:to>
      <xdr:col>5</xdr:col>
      <xdr:colOff>34925</xdr:colOff>
      <xdr:row>16</xdr:row>
      <xdr:rowOff>12958</xdr:rowOff>
    </xdr:to>
    <xdr:sp macro="" textlink="">
      <xdr:nvSpPr>
        <xdr:cNvPr id="71" name="円/楕円 70"/>
        <xdr:cNvSpPr/>
      </xdr:nvSpPr>
      <xdr:spPr bwMode="auto">
        <a:xfrm>
          <a:off x="5600700" y="270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99335</xdr:rowOff>
    </xdr:from>
    <xdr:ext cx="762000" cy="259045"/>
    <xdr:sp macro="" textlink="">
      <xdr:nvSpPr>
        <xdr:cNvPr id="72" name="人口1人当たり決算額の推移該当値テキスト130"/>
        <xdr:cNvSpPr txBox="1"/>
      </xdr:nvSpPr>
      <xdr:spPr>
        <a:xfrm>
          <a:off x="5740400" y="254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66,256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22000</xdr:rowOff>
    </xdr:from>
    <xdr:to>
      <xdr:col>4</xdr:col>
      <xdr:colOff>520700</xdr:colOff>
      <xdr:row>15</xdr:row>
      <xdr:rowOff>123600</xdr:rowOff>
    </xdr:to>
    <xdr:sp macro="" textlink="">
      <xdr:nvSpPr>
        <xdr:cNvPr id="73" name="円/楕円 72"/>
        <xdr:cNvSpPr/>
      </xdr:nvSpPr>
      <xdr:spPr bwMode="auto">
        <a:xfrm>
          <a:off x="4953000" y="264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133777</xdr:rowOff>
    </xdr:from>
    <xdr:ext cx="736600" cy="259045"/>
    <xdr:sp macro="" textlink="">
      <xdr:nvSpPr>
        <xdr:cNvPr id="74" name="テキスト ボックス 73"/>
        <xdr:cNvSpPr txBox="1"/>
      </xdr:nvSpPr>
      <xdr:spPr>
        <a:xfrm>
          <a:off x="4622800" y="241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68,118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95446</xdr:rowOff>
    </xdr:from>
    <xdr:to>
      <xdr:col>3</xdr:col>
      <xdr:colOff>955675</xdr:colOff>
      <xdr:row>15</xdr:row>
      <xdr:rowOff>25596</xdr:rowOff>
    </xdr:to>
    <xdr:sp macro="" textlink="">
      <xdr:nvSpPr>
        <xdr:cNvPr id="75" name="円/楕円 74"/>
        <xdr:cNvSpPr/>
      </xdr:nvSpPr>
      <xdr:spPr bwMode="auto">
        <a:xfrm>
          <a:off x="4254500" y="254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35773</xdr:rowOff>
    </xdr:from>
    <xdr:ext cx="762000" cy="259045"/>
    <xdr:sp macro="" textlink="">
      <xdr:nvSpPr>
        <xdr:cNvPr id="76" name="テキスト ボックス 75"/>
        <xdr:cNvSpPr txBox="1"/>
      </xdr:nvSpPr>
      <xdr:spPr>
        <a:xfrm>
          <a:off x="3924300" y="231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71,119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106223</xdr:rowOff>
    </xdr:from>
    <xdr:to>
      <xdr:col>3</xdr:col>
      <xdr:colOff>257175</xdr:colOff>
      <xdr:row>15</xdr:row>
      <xdr:rowOff>36373</xdr:rowOff>
    </xdr:to>
    <xdr:sp macro="" textlink="">
      <xdr:nvSpPr>
        <xdr:cNvPr id="77" name="円/楕円 76"/>
        <xdr:cNvSpPr/>
      </xdr:nvSpPr>
      <xdr:spPr bwMode="auto">
        <a:xfrm>
          <a:off x="3556000" y="255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46550</xdr:rowOff>
    </xdr:from>
    <xdr:ext cx="762000" cy="259045"/>
    <xdr:sp macro="" textlink="">
      <xdr:nvSpPr>
        <xdr:cNvPr id="78" name="テキスト ボックス 77"/>
        <xdr:cNvSpPr txBox="1"/>
      </xdr:nvSpPr>
      <xdr:spPr>
        <a:xfrm>
          <a:off x="3225800" y="232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70,789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30556</xdr:rowOff>
    </xdr:from>
    <xdr:to>
      <xdr:col>2</xdr:col>
      <xdr:colOff>692150</xdr:colOff>
      <xdr:row>14</xdr:row>
      <xdr:rowOff>132156</xdr:rowOff>
    </xdr:to>
    <xdr:sp macro="" textlink="">
      <xdr:nvSpPr>
        <xdr:cNvPr id="79" name="円/楕円 78"/>
        <xdr:cNvSpPr/>
      </xdr:nvSpPr>
      <xdr:spPr bwMode="auto">
        <a:xfrm>
          <a:off x="2857500" y="247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142333</xdr:rowOff>
    </xdr:from>
    <xdr:ext cx="762000" cy="259045"/>
    <xdr:sp macro="" textlink="">
      <xdr:nvSpPr>
        <xdr:cNvPr id="80" name="テキスト ボックス 79"/>
        <xdr:cNvSpPr txBox="1"/>
      </xdr:nvSpPr>
      <xdr:spPr>
        <a:xfrm>
          <a:off x="2527300" y="22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220497</xdr:rowOff>
    </xdr:from>
    <xdr:to>
      <xdr:col>4</xdr:col>
      <xdr:colOff>1117600</xdr:colOff>
      <xdr:row>35</xdr:row>
      <xdr:rowOff>270397</xdr:rowOff>
    </xdr:to>
    <xdr:cxnSp macro="">
      <xdr:nvCxnSpPr>
        <xdr:cNvPr id="115" name="直線コネクタ 114"/>
        <xdr:cNvCxnSpPr/>
      </xdr:nvCxnSpPr>
      <xdr:spPr bwMode="auto">
        <a:xfrm>
          <a:off x="5003800" y="6830847"/>
          <a:ext cx="647700" cy="4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152864</xdr:rowOff>
    </xdr:from>
    <xdr:to>
      <xdr:col>4</xdr:col>
      <xdr:colOff>469900</xdr:colOff>
      <xdr:row>35</xdr:row>
      <xdr:rowOff>220497</xdr:rowOff>
    </xdr:to>
    <xdr:cxnSp macro="">
      <xdr:nvCxnSpPr>
        <xdr:cNvPr id="118" name="直線コネクタ 117"/>
        <xdr:cNvCxnSpPr/>
      </xdr:nvCxnSpPr>
      <xdr:spPr bwMode="auto">
        <a:xfrm>
          <a:off x="4305300" y="6763214"/>
          <a:ext cx="698500" cy="67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275734</xdr:rowOff>
    </xdr:from>
    <xdr:ext cx="736600" cy="259045"/>
    <xdr:sp macro="" textlink="">
      <xdr:nvSpPr>
        <xdr:cNvPr id="120" name="テキスト ボックス 119"/>
        <xdr:cNvSpPr txBox="1"/>
      </xdr:nvSpPr>
      <xdr:spPr>
        <a:xfrm>
          <a:off x="4622800" y="688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16945</xdr:rowOff>
    </xdr:from>
    <xdr:to>
      <xdr:col>3</xdr:col>
      <xdr:colOff>904875</xdr:colOff>
      <xdr:row>35</xdr:row>
      <xdr:rowOff>152864</xdr:rowOff>
    </xdr:to>
    <xdr:cxnSp macro="">
      <xdr:nvCxnSpPr>
        <xdr:cNvPr id="121" name="直線コネクタ 120"/>
        <xdr:cNvCxnSpPr/>
      </xdr:nvCxnSpPr>
      <xdr:spPr bwMode="auto">
        <a:xfrm>
          <a:off x="3606800" y="6627295"/>
          <a:ext cx="698500" cy="135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264565</xdr:rowOff>
    </xdr:from>
    <xdr:ext cx="762000" cy="259045"/>
    <xdr:sp macro="" textlink="">
      <xdr:nvSpPr>
        <xdr:cNvPr id="123" name="テキスト ボックス 122"/>
        <xdr:cNvSpPr txBox="1"/>
      </xdr:nvSpPr>
      <xdr:spPr>
        <a:xfrm>
          <a:off x="39243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275427</xdr:rowOff>
    </xdr:from>
    <xdr:to>
      <xdr:col>3</xdr:col>
      <xdr:colOff>206375</xdr:colOff>
      <xdr:row>35</xdr:row>
      <xdr:rowOff>16945</xdr:rowOff>
    </xdr:to>
    <xdr:cxnSp macro="">
      <xdr:nvCxnSpPr>
        <xdr:cNvPr id="124" name="直線コネクタ 123"/>
        <xdr:cNvCxnSpPr/>
      </xdr:nvCxnSpPr>
      <xdr:spPr bwMode="auto">
        <a:xfrm>
          <a:off x="2908300" y="6542877"/>
          <a:ext cx="698500" cy="84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216396</xdr:rowOff>
    </xdr:from>
    <xdr:ext cx="762000" cy="259045"/>
    <xdr:sp macro="" textlink="">
      <xdr:nvSpPr>
        <xdr:cNvPr id="126" name="テキスト ボックス 125"/>
        <xdr:cNvSpPr txBox="1"/>
      </xdr:nvSpPr>
      <xdr:spPr>
        <a:xfrm>
          <a:off x="32258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197096</xdr:rowOff>
    </xdr:from>
    <xdr:ext cx="762000" cy="259045"/>
    <xdr:sp macro="" textlink="">
      <xdr:nvSpPr>
        <xdr:cNvPr id="128" name="テキスト ボックス 127"/>
        <xdr:cNvSpPr txBox="1"/>
      </xdr:nvSpPr>
      <xdr:spPr>
        <a:xfrm>
          <a:off x="2527300" y="68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219597</xdr:rowOff>
    </xdr:from>
    <xdr:to>
      <xdr:col>5</xdr:col>
      <xdr:colOff>34925</xdr:colOff>
      <xdr:row>35</xdr:row>
      <xdr:rowOff>321197</xdr:rowOff>
    </xdr:to>
    <xdr:sp macro="" textlink="">
      <xdr:nvSpPr>
        <xdr:cNvPr id="134" name="円/楕円 133"/>
        <xdr:cNvSpPr/>
      </xdr:nvSpPr>
      <xdr:spPr bwMode="auto">
        <a:xfrm>
          <a:off x="5600700" y="6829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191674</xdr:rowOff>
    </xdr:from>
    <xdr:ext cx="762000" cy="259045"/>
    <xdr:sp macro="" textlink="">
      <xdr:nvSpPr>
        <xdr:cNvPr id="135" name="人口1人当たり決算額の推移該当値テキスト445"/>
        <xdr:cNvSpPr txBox="1"/>
      </xdr:nvSpPr>
      <xdr:spPr>
        <a:xfrm>
          <a:off x="5740400" y="680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169697</xdr:rowOff>
    </xdr:from>
    <xdr:to>
      <xdr:col>4</xdr:col>
      <xdr:colOff>520700</xdr:colOff>
      <xdr:row>35</xdr:row>
      <xdr:rowOff>271297</xdr:rowOff>
    </xdr:to>
    <xdr:sp macro="" textlink="">
      <xdr:nvSpPr>
        <xdr:cNvPr id="136" name="円/楕円 135"/>
        <xdr:cNvSpPr/>
      </xdr:nvSpPr>
      <xdr:spPr bwMode="auto">
        <a:xfrm>
          <a:off x="4953000" y="6780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281474</xdr:rowOff>
    </xdr:from>
    <xdr:ext cx="736600" cy="259045"/>
    <xdr:sp macro="" textlink="">
      <xdr:nvSpPr>
        <xdr:cNvPr id="137" name="テキスト ボックス 136"/>
        <xdr:cNvSpPr txBox="1"/>
      </xdr:nvSpPr>
      <xdr:spPr>
        <a:xfrm>
          <a:off x="4622800" y="6548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102064</xdr:rowOff>
    </xdr:from>
    <xdr:to>
      <xdr:col>3</xdr:col>
      <xdr:colOff>955675</xdr:colOff>
      <xdr:row>35</xdr:row>
      <xdr:rowOff>203664</xdr:rowOff>
    </xdr:to>
    <xdr:sp macro="" textlink="">
      <xdr:nvSpPr>
        <xdr:cNvPr id="138" name="円/楕円 137"/>
        <xdr:cNvSpPr/>
      </xdr:nvSpPr>
      <xdr:spPr bwMode="auto">
        <a:xfrm>
          <a:off x="4254500" y="671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213841</xdr:rowOff>
    </xdr:from>
    <xdr:ext cx="762000" cy="259045"/>
    <xdr:sp macro="" textlink="">
      <xdr:nvSpPr>
        <xdr:cNvPr id="139" name="テキスト ボックス 138"/>
        <xdr:cNvSpPr txBox="1"/>
      </xdr:nvSpPr>
      <xdr:spPr>
        <a:xfrm>
          <a:off x="3924300" y="648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309045</xdr:rowOff>
    </xdr:from>
    <xdr:to>
      <xdr:col>3</xdr:col>
      <xdr:colOff>257175</xdr:colOff>
      <xdr:row>35</xdr:row>
      <xdr:rowOff>67745</xdr:rowOff>
    </xdr:to>
    <xdr:sp macro="" textlink="">
      <xdr:nvSpPr>
        <xdr:cNvPr id="140" name="円/楕円 139"/>
        <xdr:cNvSpPr/>
      </xdr:nvSpPr>
      <xdr:spPr bwMode="auto">
        <a:xfrm>
          <a:off x="3556000" y="657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77922</xdr:rowOff>
    </xdr:from>
    <xdr:ext cx="762000" cy="259045"/>
    <xdr:sp macro="" textlink="">
      <xdr:nvSpPr>
        <xdr:cNvPr id="141" name="テキスト ボックス 140"/>
        <xdr:cNvSpPr txBox="1"/>
      </xdr:nvSpPr>
      <xdr:spPr>
        <a:xfrm>
          <a:off x="3225800" y="634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224627</xdr:rowOff>
    </xdr:from>
    <xdr:to>
      <xdr:col>2</xdr:col>
      <xdr:colOff>692150</xdr:colOff>
      <xdr:row>34</xdr:row>
      <xdr:rowOff>326227</xdr:rowOff>
    </xdr:to>
    <xdr:sp macro="" textlink="">
      <xdr:nvSpPr>
        <xdr:cNvPr id="142" name="円/楕円 141"/>
        <xdr:cNvSpPr/>
      </xdr:nvSpPr>
      <xdr:spPr bwMode="auto">
        <a:xfrm>
          <a:off x="2857500" y="649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336404</xdr:rowOff>
    </xdr:from>
    <xdr:ext cx="762000" cy="259045"/>
    <xdr:sp macro="" textlink="">
      <xdr:nvSpPr>
        <xdr:cNvPr id="143" name="テキスト ボックス 142"/>
        <xdr:cNvSpPr txBox="1"/>
      </xdr:nvSpPr>
      <xdr:spPr>
        <a:xfrm>
          <a:off x="2527300" y="626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latin typeface="+mn-lt"/>
              <a:ea typeface="+mn-ea"/>
              <a:cs typeface="+mn-cs"/>
            </a:rPr>
            <a:t>　財政調整基金残高の割合については，残高が標準財政規模の</a:t>
          </a:r>
          <a:r>
            <a:rPr lang="en-US" altLang="ja-JP" sz="1300">
              <a:solidFill>
                <a:schemeClr val="dk1"/>
              </a:solidFill>
              <a:latin typeface="+mn-lt"/>
              <a:ea typeface="+mn-ea"/>
              <a:cs typeface="+mn-cs"/>
            </a:rPr>
            <a:t>10</a:t>
          </a:r>
          <a:r>
            <a:rPr lang="ja-JP" altLang="ja-JP" sz="1300">
              <a:solidFill>
                <a:schemeClr val="dk1"/>
              </a:solidFill>
              <a:latin typeface="+mn-lt"/>
              <a:ea typeface="+mn-ea"/>
              <a:cs typeface="+mn-cs"/>
            </a:rPr>
            <a:t>％程度となるように</a:t>
          </a:r>
          <a:r>
            <a:rPr lang="ja-JP" altLang="en-US" sz="1300">
              <a:solidFill>
                <a:schemeClr val="dk1"/>
              </a:solidFill>
              <a:latin typeface="+mn-lt"/>
              <a:ea typeface="+mn-ea"/>
              <a:cs typeface="+mn-cs"/>
            </a:rPr>
            <a:t>積み立てを行っているため，同じような水準を維持している。</a:t>
          </a:r>
          <a:endParaRPr lang="en-US" altLang="ja-JP" sz="1300">
            <a:solidFill>
              <a:schemeClr val="dk1"/>
            </a:solidFill>
            <a:latin typeface="+mn-lt"/>
            <a:ea typeface="+mn-ea"/>
            <a:cs typeface="+mn-cs"/>
          </a:endParaRPr>
        </a:p>
        <a:p>
          <a:pPr fontAlgn="base"/>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平成</a:t>
          </a:r>
          <a:r>
            <a:rPr lang="en-US" altLang="ja-JP" sz="1300">
              <a:solidFill>
                <a:schemeClr val="dk1"/>
              </a:solidFill>
              <a:latin typeface="+mn-lt"/>
              <a:ea typeface="+mn-ea"/>
              <a:cs typeface="+mn-cs"/>
            </a:rPr>
            <a:t>25</a:t>
          </a:r>
          <a:r>
            <a:rPr lang="ja-JP" altLang="ja-JP" sz="1300">
              <a:solidFill>
                <a:schemeClr val="dk1"/>
              </a:solidFill>
              <a:latin typeface="+mn-lt"/>
              <a:ea typeface="+mn-ea"/>
              <a:cs typeface="+mn-cs"/>
            </a:rPr>
            <a:t>年度は，</a:t>
          </a:r>
          <a:r>
            <a:rPr lang="ja-JP" altLang="en-US" sz="1300">
              <a:solidFill>
                <a:schemeClr val="dk1"/>
              </a:solidFill>
              <a:latin typeface="+mn-lt"/>
              <a:ea typeface="+mn-ea"/>
              <a:cs typeface="+mn-cs"/>
            </a:rPr>
            <a:t>国庫支出金や市債の増加により前年の歳入額と比べ増となったが，歳出についても大規模事業の繰越事業も多かったため，前年に比べ実質収支額は減少した。</a:t>
          </a:r>
          <a:endParaRPr lang="en-US" altLang="ja-JP" sz="1300">
            <a:solidFill>
              <a:schemeClr val="dk1"/>
            </a:solidFill>
            <a:latin typeface="+mn-lt"/>
            <a:ea typeface="+mn-ea"/>
            <a:cs typeface="+mn-cs"/>
          </a:endParaRPr>
        </a:p>
        <a:p>
          <a:pPr fontAlgn="base"/>
          <a:r>
            <a:rPr lang="ja-JP" altLang="en-US" sz="1300">
              <a:solidFill>
                <a:schemeClr val="dk1"/>
              </a:solidFill>
              <a:latin typeface="+mn-lt"/>
              <a:ea typeface="+mn-ea"/>
              <a:cs typeface="+mn-cs"/>
            </a:rPr>
            <a:t>　実質単年度収支は，前年よりも積立額及び繰上償還額が上回ったため，前年度より</a:t>
          </a:r>
          <a:r>
            <a:rPr lang="en-US" altLang="ja-JP" sz="1300">
              <a:solidFill>
                <a:schemeClr val="dk1"/>
              </a:solidFill>
              <a:latin typeface="+mn-lt"/>
              <a:ea typeface="+mn-ea"/>
              <a:cs typeface="+mn-cs"/>
            </a:rPr>
            <a:t>1.41</a:t>
          </a:r>
          <a:r>
            <a:rPr lang="ja-JP" altLang="en-US" sz="1300">
              <a:solidFill>
                <a:schemeClr val="dk1"/>
              </a:solidFill>
              <a:latin typeface="+mn-lt"/>
              <a:ea typeface="+mn-ea"/>
              <a:cs typeface="+mn-cs"/>
            </a:rPr>
            <a:t>ポイント上昇した。</a:t>
          </a:r>
          <a:endParaRPr lang="en-US"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latin typeface="+mn-lt"/>
              <a:ea typeface="+mn-ea"/>
              <a:cs typeface="+mn-cs"/>
            </a:rPr>
            <a:t>　平成</a:t>
          </a:r>
          <a:r>
            <a:rPr lang="en-US" altLang="ja-JP" sz="1300">
              <a:solidFill>
                <a:schemeClr val="dk1"/>
              </a:solidFill>
              <a:latin typeface="+mn-lt"/>
              <a:ea typeface="+mn-ea"/>
              <a:cs typeface="+mn-cs"/>
            </a:rPr>
            <a:t>25</a:t>
          </a:r>
          <a:r>
            <a:rPr lang="ja-JP" altLang="ja-JP" sz="1300">
              <a:solidFill>
                <a:schemeClr val="dk1"/>
              </a:solidFill>
              <a:latin typeface="+mn-lt"/>
              <a:ea typeface="+mn-ea"/>
              <a:cs typeface="+mn-cs"/>
            </a:rPr>
            <a:t>年度の一般会計は，国庫支出金や市債の増加により前年の歳入額と比べ増となったが，歳出について</a:t>
          </a:r>
          <a:r>
            <a:rPr lang="ja-JP" altLang="en-US" sz="1300">
              <a:solidFill>
                <a:schemeClr val="dk1"/>
              </a:solidFill>
              <a:latin typeface="+mn-lt"/>
              <a:ea typeface="+mn-ea"/>
              <a:cs typeface="+mn-cs"/>
            </a:rPr>
            <a:t>は</a:t>
          </a:r>
          <a:r>
            <a:rPr lang="ja-JP" altLang="ja-JP" sz="1300">
              <a:solidFill>
                <a:schemeClr val="dk1"/>
              </a:solidFill>
              <a:latin typeface="+mn-lt"/>
              <a:ea typeface="+mn-ea"/>
              <a:cs typeface="+mn-cs"/>
            </a:rPr>
            <a:t>大規模事業の繰越事業</a:t>
          </a:r>
          <a:r>
            <a:rPr lang="ja-JP" altLang="en-US" sz="1300">
              <a:solidFill>
                <a:schemeClr val="dk1"/>
              </a:solidFill>
              <a:latin typeface="+mn-lt"/>
              <a:ea typeface="+mn-ea"/>
              <a:cs typeface="+mn-cs"/>
            </a:rPr>
            <a:t>が</a:t>
          </a:r>
          <a:r>
            <a:rPr lang="ja-JP" altLang="ja-JP" sz="1300">
              <a:solidFill>
                <a:schemeClr val="dk1"/>
              </a:solidFill>
              <a:latin typeface="+mn-lt"/>
              <a:ea typeface="+mn-ea"/>
              <a:cs typeface="+mn-cs"/>
            </a:rPr>
            <a:t>多かったため，前年に比べ実質収支額</a:t>
          </a:r>
          <a:r>
            <a:rPr lang="ja-JP" altLang="en-US" sz="1300">
              <a:solidFill>
                <a:schemeClr val="dk1"/>
              </a:solidFill>
              <a:latin typeface="+mn-lt"/>
              <a:ea typeface="+mn-ea"/>
              <a:cs typeface="+mn-cs"/>
            </a:rPr>
            <a:t>が</a:t>
          </a:r>
          <a:r>
            <a:rPr lang="ja-JP" altLang="ja-JP" sz="1300">
              <a:solidFill>
                <a:schemeClr val="dk1"/>
              </a:solidFill>
              <a:latin typeface="+mn-lt"/>
              <a:ea typeface="+mn-ea"/>
              <a:cs typeface="+mn-cs"/>
            </a:rPr>
            <a:t>減少した</a:t>
          </a:r>
          <a:r>
            <a:rPr lang="ja-JP" altLang="en-US" sz="1300">
              <a:solidFill>
                <a:schemeClr val="dk1"/>
              </a:solidFill>
              <a:latin typeface="+mn-lt"/>
              <a:ea typeface="+mn-ea"/>
              <a:cs typeface="+mn-cs"/>
            </a:rPr>
            <a:t>ことにより，黒字の割合が減少した。</a:t>
          </a:r>
          <a:endParaRPr lang="en-US" altLang="ja-JP" sz="1300">
            <a:solidFill>
              <a:schemeClr val="dk1"/>
            </a:solidFill>
            <a:latin typeface="+mn-lt"/>
            <a:ea typeface="+mn-ea"/>
            <a:cs typeface="+mn-cs"/>
          </a:endParaRPr>
        </a:p>
        <a:p>
          <a:r>
            <a:rPr lang="ja-JP" altLang="ja-JP" sz="1300">
              <a:solidFill>
                <a:schemeClr val="dk1"/>
              </a:solidFill>
              <a:latin typeface="+mn-lt"/>
              <a:ea typeface="+mn-ea"/>
              <a:cs typeface="+mn-cs"/>
            </a:rPr>
            <a:t>　</a:t>
          </a:r>
          <a:r>
            <a:rPr lang="ja-JP" altLang="en-US" sz="1300">
              <a:solidFill>
                <a:schemeClr val="dk1"/>
              </a:solidFill>
              <a:latin typeface="+mn-lt"/>
              <a:ea typeface="+mn-ea"/>
              <a:cs typeface="+mn-cs"/>
            </a:rPr>
            <a:t>すべての会計で赤字額はない</a:t>
          </a:r>
          <a:r>
            <a:rPr lang="ja-JP" altLang="en-US" sz="1300" baseline="0" smtClean="0">
              <a:solidFill>
                <a:schemeClr val="dk1"/>
              </a:solidFill>
              <a:latin typeface="+mn-lt"/>
              <a:ea typeface="+mn-ea"/>
              <a:cs typeface="+mn-cs"/>
            </a:rPr>
            <a:t>が，黒字額は減少傾向にある。今後とも，財源の重点的かつ効率的な予算執行に努める。</a:t>
          </a:r>
          <a:endParaRPr lang="en-US" altLang="ja-JP" sz="1300" baseline="0" smtClean="0">
            <a:solidFill>
              <a:schemeClr val="dk1"/>
            </a:solidFill>
            <a:latin typeface="+mn-lt"/>
            <a:ea typeface="+mn-ea"/>
            <a:cs typeface="+mn-cs"/>
          </a:endParaRPr>
        </a:p>
        <a:p>
          <a:endParaRPr lang="en-US" altLang="ja-JP" sz="1300">
            <a:solidFill>
              <a:schemeClr val="dk1"/>
            </a:solidFill>
            <a:latin typeface="+mn-lt"/>
            <a:ea typeface="+mn-ea"/>
            <a:cs typeface="+mn-cs"/>
          </a:endParaRPr>
        </a:p>
        <a:p>
          <a:pPr rtl="0" fontAlgn="base"/>
          <a:endParaRPr lang="ja-JP" altLang="ja-JP" sz="13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latin typeface="+mn-lt"/>
              <a:ea typeface="+mn-ea"/>
              <a:cs typeface="+mn-cs"/>
            </a:rPr>
            <a:t>　元利償還金については，償還のピークを過ぎたことから年々減少している。債務負担行為に基づく支出額についても，学校等の公団建替え施工分の償還が随時完了していること</a:t>
          </a:r>
          <a:r>
            <a:rPr lang="ja-JP" altLang="en-US" sz="1300">
              <a:solidFill>
                <a:schemeClr val="dk1"/>
              </a:solidFill>
              <a:latin typeface="+mn-lt"/>
              <a:ea typeface="+mn-ea"/>
              <a:cs typeface="+mn-cs"/>
            </a:rPr>
            <a:t>など</a:t>
          </a:r>
          <a:r>
            <a:rPr lang="ja-JP" altLang="ja-JP" sz="1300">
              <a:solidFill>
                <a:schemeClr val="dk1"/>
              </a:solidFill>
              <a:latin typeface="+mn-lt"/>
              <a:ea typeface="+mn-ea"/>
              <a:cs typeface="+mn-cs"/>
            </a:rPr>
            <a:t>から，年々減少している。</a:t>
          </a:r>
          <a:endParaRPr lang="en-US" altLang="ja-JP" sz="1300">
            <a:solidFill>
              <a:schemeClr val="dk1"/>
            </a:solidFill>
            <a:latin typeface="+mn-lt"/>
            <a:ea typeface="+mn-ea"/>
            <a:cs typeface="+mn-cs"/>
          </a:endParaRPr>
        </a:p>
        <a:p>
          <a:pPr fontAlgn="base"/>
          <a:r>
            <a:rPr lang="ja-JP" altLang="ja-JP" sz="1300" b="0" i="0">
              <a:solidFill>
                <a:schemeClr val="dk1"/>
              </a:solidFill>
              <a:latin typeface="+mn-lt"/>
              <a:ea typeface="+mn-ea"/>
              <a:cs typeface="+mn-cs"/>
            </a:rPr>
            <a:t>　今後も，起債や債務負担行為の設定に際しては，長期的な計画を立てて</a:t>
          </a:r>
          <a:r>
            <a:rPr lang="ja-JP" altLang="ja-JP" sz="1300" b="0">
              <a:solidFill>
                <a:schemeClr val="dk1"/>
              </a:solidFill>
              <a:latin typeface="+mn-lt"/>
              <a:ea typeface="+mn-ea"/>
              <a:cs typeface="+mn-cs"/>
            </a:rPr>
            <a:t>償還額の平準化を図り，実質公債費比率上昇の抑制に努める。</a:t>
          </a:r>
          <a:endParaRPr lang="ja-JP" altLang="ja-JP" sz="13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latin typeface="+mn-lt"/>
              <a:ea typeface="+mn-ea"/>
              <a:cs typeface="+mn-cs"/>
            </a:rPr>
            <a:t>　将来負担額については，職員数の削減等により，退職手当負担見込額が年々減少している。</a:t>
          </a:r>
          <a:r>
            <a:rPr lang="ja-JP" altLang="en-US" sz="1300">
              <a:solidFill>
                <a:schemeClr val="dk1"/>
              </a:solidFill>
              <a:latin typeface="+mn-lt"/>
              <a:ea typeface="+mn-ea"/>
              <a:cs typeface="+mn-cs"/>
            </a:rPr>
            <a:t>一方，債務負担行為に基づく支出予定額は大規模事業にかかる債務負担が増えたため前年度に比べ増加しているが，学校等の公団立替え施行分の償還が随時完了していることから，減少傾向にある。</a:t>
          </a:r>
          <a:endParaRPr lang="en-US" altLang="ja-JP" sz="1300">
            <a:solidFill>
              <a:schemeClr val="dk1"/>
            </a:solidFill>
            <a:latin typeface="+mn-lt"/>
            <a:ea typeface="+mn-ea"/>
            <a:cs typeface="+mn-cs"/>
          </a:endParaRPr>
        </a:p>
        <a:p>
          <a:r>
            <a:rPr lang="ja-JP" altLang="ja-JP" sz="1300">
              <a:solidFill>
                <a:schemeClr val="dk1"/>
              </a:solidFill>
              <a:latin typeface="+mn-lt"/>
              <a:ea typeface="+mn-ea"/>
              <a:cs typeface="+mn-cs"/>
            </a:rPr>
            <a:t>　</a:t>
          </a:r>
          <a:r>
            <a:rPr lang="ja-JP" altLang="ja-JP" sz="1300" b="0" i="0">
              <a:solidFill>
                <a:schemeClr val="dk1"/>
              </a:solidFill>
              <a:latin typeface="+mn-lt"/>
              <a:ea typeface="+mn-ea"/>
              <a:cs typeface="+mn-cs"/>
            </a:rPr>
            <a:t>起債や債務負担行為の設定に際しては，長期的な計画を立て，将来負担額の急激な上昇を抑えるように努める。</a:t>
          </a:r>
          <a:endParaRPr lang="en-US" altLang="ja-JP" sz="1300" b="0" i="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72671064</v>
      </c>
      <c r="BO4" s="349"/>
      <c r="BP4" s="349"/>
      <c r="BQ4" s="349"/>
      <c r="BR4" s="349"/>
      <c r="BS4" s="349"/>
      <c r="BT4" s="349"/>
      <c r="BU4" s="350"/>
      <c r="BV4" s="348">
        <v>71336841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5.2</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68463709</v>
      </c>
      <c r="BO5" s="386"/>
      <c r="BP5" s="386"/>
      <c r="BQ5" s="386"/>
      <c r="BR5" s="386"/>
      <c r="BS5" s="386"/>
      <c r="BT5" s="386"/>
      <c r="BU5" s="387"/>
      <c r="BV5" s="385">
        <v>66712881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90.6</v>
      </c>
      <c r="CU5" s="383"/>
      <c r="CV5" s="383"/>
      <c r="CW5" s="383"/>
      <c r="CX5" s="383"/>
      <c r="CY5" s="383"/>
      <c r="CZ5" s="383"/>
      <c r="DA5" s="384"/>
      <c r="DB5" s="382">
        <v>90.1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4207355</v>
      </c>
      <c r="BO6" s="386"/>
      <c r="BP6" s="386"/>
      <c r="BQ6" s="386"/>
      <c r="BR6" s="386"/>
      <c r="BS6" s="386"/>
      <c r="BT6" s="386"/>
      <c r="BU6" s="387"/>
      <c r="BV6" s="385">
        <v>4623960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93.3</v>
      </c>
      <c r="CU6" s="423"/>
      <c r="CV6" s="423"/>
      <c r="CW6" s="423"/>
      <c r="CX6" s="423"/>
      <c r="CY6" s="423"/>
      <c r="CZ6" s="423"/>
      <c r="DA6" s="424"/>
      <c r="DB6" s="422">
        <v>92.3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1870016</v>
      </c>
      <c r="BO7" s="386"/>
      <c r="BP7" s="386"/>
      <c r="BQ7" s="386"/>
      <c r="BR7" s="386"/>
      <c r="BS7" s="386"/>
      <c r="BT7" s="386"/>
      <c r="BU7" s="387"/>
      <c r="BV7" s="385">
        <v>1300628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44722917</v>
      </c>
      <c r="CU7" s="386"/>
      <c r="CV7" s="386"/>
      <c r="CW7" s="386"/>
      <c r="CX7" s="386"/>
      <c r="CY7" s="386"/>
      <c r="CZ7" s="386"/>
      <c r="DA7" s="387"/>
      <c r="DB7" s="385">
        <v>44327613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2337339</v>
      </c>
      <c r="BO8" s="386"/>
      <c r="BP8" s="386"/>
      <c r="BQ8" s="386"/>
      <c r="BR8" s="386"/>
      <c r="BS8" s="386"/>
      <c r="BT8" s="386"/>
      <c r="BU8" s="387"/>
      <c r="BV8" s="385">
        <v>3323332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0.98</v>
      </c>
      <c r="CU8" s="426"/>
      <c r="CV8" s="426"/>
      <c r="CW8" s="426"/>
      <c r="CX8" s="426"/>
      <c r="CY8" s="426"/>
      <c r="CZ8" s="426"/>
      <c r="DA8" s="427"/>
      <c r="DB8" s="425">
        <v>0.98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214590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-985993</v>
      </c>
      <c r="BO9" s="386"/>
      <c r="BP9" s="386"/>
      <c r="BQ9" s="386"/>
      <c r="BR9" s="386"/>
      <c r="BS9" s="386"/>
      <c r="BT9" s="386"/>
      <c r="BU9" s="387"/>
      <c r="BV9" s="385">
        <v>-1290532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200528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330171</v>
      </c>
      <c r="BO10" s="386"/>
      <c r="BP10" s="386"/>
      <c r="BQ10" s="386"/>
      <c r="BR10" s="386"/>
      <c r="BS10" s="386"/>
      <c r="BT10" s="386"/>
      <c r="BU10" s="387"/>
      <c r="BV10" s="385">
        <v>844487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179701</v>
      </c>
      <c r="BO11" s="386"/>
      <c r="BP11" s="386"/>
      <c r="BQ11" s="386"/>
      <c r="BR11" s="386"/>
      <c r="BS11" s="386"/>
      <c r="BT11" s="386"/>
      <c r="BU11" s="387"/>
      <c r="BV11" s="385">
        <v>15243</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218864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363017</v>
      </c>
      <c r="BO12" s="386"/>
      <c r="BP12" s="386"/>
      <c r="BQ12" s="386"/>
      <c r="BR12" s="386"/>
      <c r="BS12" s="386"/>
      <c r="BT12" s="386"/>
      <c r="BU12" s="387"/>
      <c r="BV12" s="385">
        <v>1028420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211684</v>
      </c>
      <c r="S13" s="467"/>
      <c r="T13" s="467"/>
      <c r="U13" s="467"/>
      <c r="V13" s="468"/>
      <c r="W13" s="401" t="s">
        <v>123</v>
      </c>
      <c r="X13" s="402"/>
      <c r="Y13" s="402"/>
      <c r="Z13" s="402"/>
      <c r="AA13" s="402"/>
      <c r="AB13" s="392"/>
      <c r="AC13" s="436">
        <v>3133</v>
      </c>
      <c r="AD13" s="437"/>
      <c r="AE13" s="437"/>
      <c r="AF13" s="437"/>
      <c r="AG13" s="476"/>
      <c r="AH13" s="436">
        <v>4290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-839138</v>
      </c>
      <c r="BO13" s="386"/>
      <c r="BP13" s="386"/>
      <c r="BQ13" s="386"/>
      <c r="BR13" s="386"/>
      <c r="BS13" s="386"/>
      <c r="BT13" s="386"/>
      <c r="BU13" s="387"/>
      <c r="BV13" s="385">
        <v>-1459222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7.8</v>
      </c>
      <c r="CU13" s="383"/>
      <c r="CV13" s="383"/>
      <c r="CW13" s="383"/>
      <c r="CX13" s="383"/>
      <c r="CY13" s="383"/>
      <c r="CZ13" s="383"/>
      <c r="DA13" s="384"/>
      <c r="DB13" s="382">
        <v>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216064</v>
      </c>
      <c r="S14" s="467"/>
      <c r="T14" s="467"/>
      <c r="U14" s="467"/>
      <c r="V14" s="468"/>
      <c r="W14" s="375"/>
      <c r="X14" s="376"/>
      <c r="Y14" s="376"/>
      <c r="Z14" s="376"/>
      <c r="AA14" s="376"/>
      <c r="AB14" s="365"/>
      <c r="AC14" s="469">
        <v>3.5</v>
      </c>
      <c r="AD14" s="470"/>
      <c r="AE14" s="470"/>
      <c r="AF14" s="470"/>
      <c r="AG14" s="471"/>
      <c r="AH14" s="469">
        <v>4.5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59.8</v>
      </c>
      <c r="CU14" s="481"/>
      <c r="CV14" s="481"/>
      <c r="CW14" s="481"/>
      <c r="CX14" s="481"/>
      <c r="CY14" s="481"/>
      <c r="CZ14" s="481"/>
      <c r="DA14" s="482"/>
      <c r="DB14" s="480">
        <v>55.3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209288</v>
      </c>
      <c r="S15" s="467"/>
      <c r="T15" s="467"/>
      <c r="U15" s="467"/>
      <c r="V15" s="468"/>
      <c r="W15" s="401" t="s">
        <v>130</v>
      </c>
      <c r="X15" s="402"/>
      <c r="Y15" s="402"/>
      <c r="Z15" s="402"/>
      <c r="AA15" s="402"/>
      <c r="AB15" s="392"/>
      <c r="AC15" s="436">
        <v>17268</v>
      </c>
      <c r="AD15" s="437"/>
      <c r="AE15" s="437"/>
      <c r="AF15" s="437"/>
      <c r="AG15" s="476"/>
      <c r="AH15" s="436">
        <v>17809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31845976</v>
      </c>
      <c r="BO15" s="349"/>
      <c r="BP15" s="349"/>
      <c r="BQ15" s="349"/>
      <c r="BR15" s="349"/>
      <c r="BS15" s="349"/>
      <c r="BT15" s="349"/>
      <c r="BU15" s="350"/>
      <c r="BV15" s="348">
        <v>31698967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19.3</v>
      </c>
      <c r="AD16" s="470"/>
      <c r="AE16" s="470"/>
      <c r="AF16" s="470"/>
      <c r="AG16" s="471"/>
      <c r="AH16" s="469">
        <v>18.899999999999999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32441545</v>
      </c>
      <c r="BO16" s="386"/>
      <c r="BP16" s="386"/>
      <c r="BQ16" s="386"/>
      <c r="BR16" s="386"/>
      <c r="BS16" s="386"/>
      <c r="BT16" s="386"/>
      <c r="BU16" s="387"/>
      <c r="BV16" s="385">
        <v>32110386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69190</v>
      </c>
      <c r="AD17" s="437"/>
      <c r="AE17" s="437"/>
      <c r="AF17" s="437"/>
      <c r="AG17" s="476"/>
      <c r="AH17" s="436">
        <v>68602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41737590</v>
      </c>
      <c r="BO17" s="386"/>
      <c r="BP17" s="386"/>
      <c r="BQ17" s="386"/>
      <c r="BR17" s="386"/>
      <c r="BS17" s="386"/>
      <c r="BT17" s="386"/>
      <c r="BU17" s="387"/>
      <c r="BV17" s="385">
        <v>41547173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284.07</v>
      </c>
      <c r="M18" s="498"/>
      <c r="N18" s="498"/>
      <c r="O18" s="498"/>
      <c r="P18" s="498"/>
      <c r="Q18" s="498"/>
      <c r="R18" s="499"/>
      <c r="S18" s="499"/>
      <c r="T18" s="499"/>
      <c r="U18" s="499"/>
      <c r="V18" s="500"/>
      <c r="W18" s="403"/>
      <c r="X18" s="404"/>
      <c r="Y18" s="404"/>
      <c r="Z18" s="404"/>
      <c r="AA18" s="404"/>
      <c r="AB18" s="395"/>
      <c r="AC18" s="501">
        <v>77.2</v>
      </c>
      <c r="AD18" s="502"/>
      <c r="AE18" s="502"/>
      <c r="AF18" s="502"/>
      <c r="AG18" s="503"/>
      <c r="AH18" s="501">
        <v>72.599999999999994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41034133</v>
      </c>
      <c r="BO18" s="386"/>
      <c r="BP18" s="386"/>
      <c r="BQ18" s="386"/>
      <c r="BR18" s="386"/>
      <c r="BS18" s="386"/>
      <c r="BT18" s="386"/>
      <c r="BU18" s="387"/>
      <c r="BV18" s="385">
        <v>40446149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52262039</v>
      </c>
      <c r="BO19" s="386"/>
      <c r="BP19" s="386"/>
      <c r="BQ19" s="386"/>
      <c r="BR19" s="386"/>
      <c r="BS19" s="386"/>
      <c r="BT19" s="386"/>
      <c r="BU19" s="387"/>
      <c r="BV19" s="385">
        <v>53386809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87477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52723421</v>
      </c>
      <c r="BO23" s="386"/>
      <c r="BP23" s="386"/>
      <c r="BQ23" s="386"/>
      <c r="BR23" s="386"/>
      <c r="BS23" s="386"/>
      <c r="BT23" s="386"/>
      <c r="BU23" s="387"/>
      <c r="BV23" s="385">
        <v>54197010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4635</v>
      </c>
      <c r="R24" s="437"/>
      <c r="S24" s="437"/>
      <c r="T24" s="437"/>
      <c r="U24" s="437"/>
      <c r="V24" s="476"/>
      <c r="W24" s="531"/>
      <c r="X24" s="519"/>
      <c r="Y24" s="520"/>
      <c r="Z24" s="435" t="s">
        <v>154</v>
      </c>
      <c r="AA24" s="415"/>
      <c r="AB24" s="415"/>
      <c r="AC24" s="415"/>
      <c r="AD24" s="415"/>
      <c r="AE24" s="415"/>
      <c r="AF24" s="415"/>
      <c r="AG24" s="416"/>
      <c r="AH24" s="436">
        <v>1554</v>
      </c>
      <c r="AI24" s="437"/>
      <c r="AJ24" s="437"/>
      <c r="AK24" s="437"/>
      <c r="AL24" s="476"/>
      <c r="AM24" s="436">
        <v>5167050</v>
      </c>
      <c r="AN24" s="437"/>
      <c r="AO24" s="437"/>
      <c r="AP24" s="437"/>
      <c r="AQ24" s="437"/>
      <c r="AR24" s="476"/>
      <c r="AS24" s="436">
        <v>3325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41468644</v>
      </c>
      <c r="BO24" s="386"/>
      <c r="BP24" s="386"/>
      <c r="BQ24" s="386"/>
      <c r="BR24" s="386"/>
      <c r="BS24" s="386"/>
      <c r="BT24" s="386"/>
      <c r="BU24" s="387"/>
      <c r="BV24" s="385">
        <v>41593552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6858</v>
      </c>
      <c r="R25" s="437"/>
      <c r="S25" s="437"/>
      <c r="T25" s="437"/>
      <c r="U25" s="437"/>
      <c r="V25" s="476"/>
      <c r="W25" s="531"/>
      <c r="X25" s="519"/>
      <c r="Y25" s="520"/>
      <c r="Z25" s="435" t="s">
        <v>157</v>
      </c>
      <c r="AA25" s="415"/>
      <c r="AB25" s="415"/>
      <c r="AC25" s="415"/>
      <c r="AD25" s="415"/>
      <c r="AE25" s="415"/>
      <c r="AF25" s="415"/>
      <c r="AG25" s="416"/>
      <c r="AH25" s="436">
        <v>305</v>
      </c>
      <c r="AI25" s="437"/>
      <c r="AJ25" s="437"/>
      <c r="AK25" s="437"/>
      <c r="AL25" s="476"/>
      <c r="AM25" s="436">
        <v>1083665</v>
      </c>
      <c r="AN25" s="437"/>
      <c r="AO25" s="437"/>
      <c r="AP25" s="437"/>
      <c r="AQ25" s="437"/>
      <c r="AR25" s="476"/>
      <c r="AS25" s="436">
        <v>3553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34350983</v>
      </c>
      <c r="BO25" s="349"/>
      <c r="BP25" s="349"/>
      <c r="BQ25" s="349"/>
      <c r="BR25" s="349"/>
      <c r="BS25" s="349"/>
      <c r="BT25" s="349"/>
      <c r="BU25" s="350"/>
      <c r="BV25" s="348">
        <v>29152813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6120</v>
      </c>
      <c r="R26" s="437"/>
      <c r="S26" s="437"/>
      <c r="T26" s="437"/>
      <c r="U26" s="437"/>
      <c r="V26" s="476"/>
      <c r="W26" s="531"/>
      <c r="X26" s="519"/>
      <c r="Y26" s="520"/>
      <c r="Z26" s="435" t="s">
        <v>160</v>
      </c>
      <c r="AA26" s="539"/>
      <c r="AB26" s="539"/>
      <c r="AC26" s="539"/>
      <c r="AD26" s="539"/>
      <c r="AE26" s="539"/>
      <c r="AF26" s="539"/>
      <c r="AG26" s="540"/>
      <c r="AH26" s="436">
        <v>68</v>
      </c>
      <c r="AI26" s="437"/>
      <c r="AJ26" s="437"/>
      <c r="AK26" s="437"/>
      <c r="AL26" s="476"/>
      <c r="AM26" s="436">
        <v>213928</v>
      </c>
      <c r="AN26" s="437"/>
      <c r="AO26" s="437"/>
      <c r="AP26" s="437"/>
      <c r="AQ26" s="437"/>
      <c r="AR26" s="476"/>
      <c r="AS26" s="436">
        <v>3146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5470</v>
      </c>
      <c r="R27" s="437"/>
      <c r="S27" s="437"/>
      <c r="T27" s="437"/>
      <c r="U27" s="437"/>
      <c r="V27" s="476"/>
      <c r="W27" s="531"/>
      <c r="X27" s="519"/>
      <c r="Y27" s="520"/>
      <c r="Z27" s="435" t="s">
        <v>163</v>
      </c>
      <c r="AA27" s="415"/>
      <c r="AB27" s="415"/>
      <c r="AC27" s="415"/>
      <c r="AD27" s="415"/>
      <c r="AE27" s="415"/>
      <c r="AF27" s="415"/>
      <c r="AG27" s="416"/>
      <c r="AH27" s="436">
        <v>82</v>
      </c>
      <c r="AI27" s="437"/>
      <c r="AJ27" s="437"/>
      <c r="AK27" s="437"/>
      <c r="AL27" s="476"/>
      <c r="AM27" s="436">
        <v>268550</v>
      </c>
      <c r="AN27" s="437"/>
      <c r="AO27" s="437"/>
      <c r="AP27" s="437"/>
      <c r="AQ27" s="437"/>
      <c r="AR27" s="476"/>
      <c r="AS27" s="436">
        <v>3275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204663</v>
      </c>
      <c r="BO27" s="553"/>
      <c r="BP27" s="553"/>
      <c r="BQ27" s="553"/>
      <c r="BR27" s="553"/>
      <c r="BS27" s="553"/>
      <c r="BT27" s="553"/>
      <c r="BU27" s="554"/>
      <c r="BV27" s="552">
        <v>204613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4800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3717774</v>
      </c>
      <c r="BO28" s="349"/>
      <c r="BP28" s="349"/>
      <c r="BQ28" s="349"/>
      <c r="BR28" s="349"/>
      <c r="BS28" s="349"/>
      <c r="BT28" s="349"/>
      <c r="BU28" s="350"/>
      <c r="BV28" s="348">
        <v>3750620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26</v>
      </c>
      <c r="M29" s="437"/>
      <c r="N29" s="437"/>
      <c r="O29" s="437"/>
      <c r="P29" s="476"/>
      <c r="Q29" s="436">
        <v>4470</v>
      </c>
      <c r="R29" s="437"/>
      <c r="S29" s="437"/>
      <c r="T29" s="437"/>
      <c r="U29" s="437"/>
      <c r="V29" s="476"/>
      <c r="W29" s="531"/>
      <c r="X29" s="519"/>
      <c r="Y29" s="520"/>
      <c r="Z29" s="435" t="s">
        <v>170</v>
      </c>
      <c r="AA29" s="415"/>
      <c r="AB29" s="415"/>
      <c r="AC29" s="415"/>
      <c r="AD29" s="415"/>
      <c r="AE29" s="415"/>
      <c r="AF29" s="415"/>
      <c r="AG29" s="416"/>
      <c r="AH29" s="436">
        <v>1636</v>
      </c>
      <c r="AI29" s="437"/>
      <c r="AJ29" s="437"/>
      <c r="AK29" s="437"/>
      <c r="AL29" s="476"/>
      <c r="AM29" s="436">
        <v>5435600</v>
      </c>
      <c r="AN29" s="437"/>
      <c r="AO29" s="437"/>
      <c r="AP29" s="437"/>
      <c r="AQ29" s="437"/>
      <c r="AR29" s="476"/>
      <c r="AS29" s="436">
        <v>3322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1191838</v>
      </c>
      <c r="BO29" s="386"/>
      <c r="BP29" s="386"/>
      <c r="BQ29" s="386"/>
      <c r="BR29" s="386"/>
      <c r="BS29" s="386"/>
      <c r="BT29" s="386"/>
      <c r="BU29" s="387"/>
      <c r="BV29" s="385">
        <v>717152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5948932</v>
      </c>
      <c r="BO30" s="553"/>
      <c r="BP30" s="553"/>
      <c r="BQ30" s="553"/>
      <c r="BR30" s="553"/>
      <c r="BS30" s="553"/>
      <c r="BT30" s="553"/>
      <c r="BU30" s="554"/>
      <c r="BV30" s="552">
        <v>5533733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つくば市国民健康保険特別会計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つくば市水道事業会計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つくば市下水道事業特別会計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茨城県市町村総合事務組合（一般会計）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つくば土地開発公社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つくば市等公平委員会</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つくば市介護保険事業特別会計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つくば市病院事業会計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茨城県市町村総合事務組合（県民交通災害共済事業特別会計）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つくば文化振興財団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つくば市後期高齢者医療特別会計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茨城租税債権管理機構</v>
      </c>
      <c r="BZ36" s="565"/>
      <c r="CA36" s="565"/>
      <c r="CB36" s="565"/>
      <c r="CC36" s="565"/>
      <c r="CD36" s="565"/>
      <c r="CE36" s="565"/>
      <c r="CF36" s="565"/>
      <c r="CG36" s="565"/>
      <c r="CH36" s="565"/>
      <c r="CI36" s="565"/>
      <c r="CJ36" s="565"/>
      <c r="CK36" s="565"/>
      <c r="CL36" s="565"/>
      <c r="CM36" s="565"/>
      <c r="CN36" s="165"/>
      <c r="CO36" s="564">
        <f t="shared" si="3"/>
        <v>17</v>
      </c>
      <c r="CP36" s="564"/>
      <c r="CQ36" s="565" t="str">
        <f>IF('各会計、関係団体の財政状況及び健全化判断比率'!BS9="","",'各会計、関係団体の財政状況及び健全化判断比率'!BS9)</f>
        <v>つくば市国際交流協会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茨城県後期高齢者医療広域連合（一般会計）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茨城県後期高齢者医療広域連合（後期高齢医療特別会計）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利根川水系県南水防事務組合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60141</v>
      </c>
      <c r="J41" s="83">
        <v>59217</v>
      </c>
      <c r="K41" s="83">
        <v>56991</v>
      </c>
      <c r="L41" s="83">
        <v>54197</v>
      </c>
      <c r="M41" s="84">
        <v>52723</v>
      </c>
    </row>
    <row r="42" spans="2:13" ht="27.75" customHeight="1">
      <c r="B42" s="1169"/>
      <c r="C42" s="1170"/>
      <c r="D42" s="85"/>
      <c r="E42" s="1175" t="s">
        <v>26</v>
      </c>
      <c r="F42" s="1175"/>
      <c r="G42" s="1175"/>
      <c r="H42" s="1176"/>
      <c r="I42" s="86">
        <v>15201</v>
      </c>
      <c r="J42" s="87">
        <v>13581</v>
      </c>
      <c r="K42" s="87">
        <v>11294</v>
      </c>
      <c r="L42" s="87">
        <v>9921</v>
      </c>
      <c r="M42" s="88">
        <v>15258</v>
      </c>
    </row>
    <row r="43" spans="2:13" ht="27.75" customHeight="1">
      <c r="B43" s="1169"/>
      <c r="C43" s="1170"/>
      <c r="D43" s="85"/>
      <c r="E43" s="1175" t="s">
        <v>27</v>
      </c>
      <c r="F43" s="1175"/>
      <c r="G43" s="1175"/>
      <c r="H43" s="1176"/>
      <c r="I43" s="86">
        <v>35049</v>
      </c>
      <c r="J43" s="87">
        <v>35216</v>
      </c>
      <c r="K43" s="87">
        <v>33786</v>
      </c>
      <c r="L43" s="87">
        <v>32623</v>
      </c>
      <c r="M43" s="88">
        <v>31891</v>
      </c>
    </row>
    <row r="44" spans="2:13" ht="27.75" customHeight="1">
      <c r="B44" s="1169"/>
      <c r="C44" s="1170"/>
      <c r="D44" s="85"/>
      <c r="E44" s="1175" t="s">
        <v>28</v>
      </c>
      <c r="F44" s="1175"/>
      <c r="G44" s="1175"/>
      <c r="H44" s="1176"/>
      <c r="I44" s="86" t="s">
        <v>476</v>
      </c>
      <c r="J44" s="87" t="s">
        <v>476</v>
      </c>
      <c r="K44" s="87" t="s">
        <v>476</v>
      </c>
      <c r="L44" s="87" t="s">
        <v>476</v>
      </c>
      <c r="M44" s="88" t="s">
        <v>476</v>
      </c>
    </row>
    <row r="45" spans="2:13" ht="27.75" customHeight="1">
      <c r="B45" s="1169"/>
      <c r="C45" s="1170"/>
      <c r="D45" s="85"/>
      <c r="E45" s="1175" t="s">
        <v>29</v>
      </c>
      <c r="F45" s="1175"/>
      <c r="G45" s="1175"/>
      <c r="H45" s="1176"/>
      <c r="I45" s="86">
        <v>10246</v>
      </c>
      <c r="J45" s="87">
        <v>9868</v>
      </c>
      <c r="K45" s="87">
        <v>8959</v>
      </c>
      <c r="L45" s="87">
        <v>8206</v>
      </c>
      <c r="M45" s="88">
        <v>7071</v>
      </c>
    </row>
    <row r="46" spans="2:13" ht="27.75" customHeight="1">
      <c r="B46" s="1169"/>
      <c r="C46" s="1170"/>
      <c r="D46" s="85"/>
      <c r="E46" s="1175" t="s">
        <v>30</v>
      </c>
      <c r="F46" s="1175"/>
      <c r="G46" s="1175"/>
      <c r="H46" s="1176"/>
      <c r="I46" s="86">
        <v>42</v>
      </c>
      <c r="J46" s="87">
        <v>23</v>
      </c>
      <c r="K46" s="87">
        <v>10</v>
      </c>
      <c r="L46" s="87">
        <v>26</v>
      </c>
      <c r="M46" s="88">
        <v>16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8791</v>
      </c>
      <c r="J49" s="87">
        <v>9627</v>
      </c>
      <c r="K49" s="87">
        <v>9319</v>
      </c>
      <c r="L49" s="87">
        <v>9830</v>
      </c>
      <c r="M49" s="88">
        <v>10604</v>
      </c>
    </row>
    <row r="50" spans="2:13" ht="27.75" customHeight="1">
      <c r="B50" s="1169"/>
      <c r="C50" s="1170"/>
      <c r="D50" s="85"/>
      <c r="E50" s="1175" t="s">
        <v>35</v>
      </c>
      <c r="F50" s="1175"/>
      <c r="G50" s="1175"/>
      <c r="H50" s="1176"/>
      <c r="I50" s="86">
        <v>12326</v>
      </c>
      <c r="J50" s="87">
        <v>13130</v>
      </c>
      <c r="K50" s="87">
        <v>14078</v>
      </c>
      <c r="L50" s="87">
        <v>12830</v>
      </c>
      <c r="M50" s="88">
        <v>13991</v>
      </c>
    </row>
    <row r="51" spans="2:13" ht="27.75" customHeight="1">
      <c r="B51" s="1171"/>
      <c r="C51" s="1172"/>
      <c r="D51" s="85"/>
      <c r="E51" s="1175" t="s">
        <v>36</v>
      </c>
      <c r="F51" s="1175"/>
      <c r="G51" s="1175"/>
      <c r="H51" s="1176"/>
      <c r="I51" s="86">
        <v>63212</v>
      </c>
      <c r="J51" s="87">
        <v>64047</v>
      </c>
      <c r="K51" s="87">
        <v>63188</v>
      </c>
      <c r="L51" s="87">
        <v>60980</v>
      </c>
      <c r="M51" s="88">
        <v>59147</v>
      </c>
    </row>
    <row r="52" spans="2:13" ht="27.75" customHeight="1" thickBot="1">
      <c r="B52" s="1179" t="s">
        <v>37</v>
      </c>
      <c r="C52" s="1180"/>
      <c r="D52" s="90"/>
      <c r="E52" s="1181" t="s">
        <v>38</v>
      </c>
      <c r="F52" s="1181"/>
      <c r="G52" s="1181"/>
      <c r="H52" s="1182"/>
      <c r="I52" s="91">
        <v>36350</v>
      </c>
      <c r="J52" s="92">
        <v>31101</v>
      </c>
      <c r="K52" s="92">
        <v>24455</v>
      </c>
      <c r="L52" s="92">
        <v>21333</v>
      </c>
      <c r="M52" s="93">
        <v>23218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63552</v>
      </c>
      <c r="E3" s="116"/>
      <c r="F3" s="117">
        <v>42247</v>
      </c>
      <c r="G3" s="118"/>
      <c r="H3" s="119"/>
    </row>
    <row r="4" spans="1:8">
      <c r="A4" s="120"/>
      <c r="B4" s="121"/>
      <c r="C4" s="122"/>
      <c r="D4" s="123">
        <v>49730</v>
      </c>
      <c r="E4" s="124"/>
      <c r="F4" s="125">
        <v>25497</v>
      </c>
      <c r="G4" s="126"/>
      <c r="H4" s="127"/>
    </row>
    <row r="5" spans="1:8">
      <c r="A5" s="108" t="s">
        <v>510</v>
      </c>
      <c r="B5" s="113"/>
      <c r="C5" s="114"/>
      <c r="D5" s="115">
        <v>41654</v>
      </c>
      <c r="E5" s="116"/>
      <c r="F5" s="117">
        <v>41739</v>
      </c>
      <c r="G5" s="118"/>
      <c r="H5" s="119"/>
    </row>
    <row r="6" spans="1:8">
      <c r="A6" s="120"/>
      <c r="B6" s="121"/>
      <c r="C6" s="122"/>
      <c r="D6" s="123">
        <v>21691</v>
      </c>
      <c r="E6" s="124"/>
      <c r="F6" s="125">
        <v>24625</v>
      </c>
      <c r="G6" s="126"/>
      <c r="H6" s="127"/>
    </row>
    <row r="7" spans="1:8">
      <c r="A7" s="108" t="s">
        <v>511</v>
      </c>
      <c r="B7" s="113"/>
      <c r="C7" s="114"/>
      <c r="D7" s="115">
        <v>35296</v>
      </c>
      <c r="E7" s="116"/>
      <c r="F7" s="117">
        <v>36765</v>
      </c>
      <c r="G7" s="118"/>
      <c r="H7" s="119"/>
    </row>
    <row r="8" spans="1:8">
      <c r="A8" s="120"/>
      <c r="B8" s="121"/>
      <c r="C8" s="122"/>
      <c r="D8" s="123">
        <v>20828</v>
      </c>
      <c r="E8" s="124"/>
      <c r="F8" s="125">
        <v>20975</v>
      </c>
      <c r="G8" s="126"/>
      <c r="H8" s="127"/>
    </row>
    <row r="9" spans="1:8">
      <c r="A9" s="108" t="s">
        <v>512</v>
      </c>
      <c r="B9" s="113"/>
      <c r="C9" s="114"/>
      <c r="D9" s="115">
        <v>28694</v>
      </c>
      <c r="E9" s="116"/>
      <c r="F9" s="117">
        <v>39052</v>
      </c>
      <c r="G9" s="118"/>
      <c r="H9" s="119"/>
    </row>
    <row r="10" spans="1:8">
      <c r="A10" s="120"/>
      <c r="B10" s="121"/>
      <c r="C10" s="122"/>
      <c r="D10" s="123">
        <v>16739</v>
      </c>
      <c r="E10" s="124"/>
      <c r="F10" s="125">
        <v>21186</v>
      </c>
      <c r="G10" s="126"/>
      <c r="H10" s="127"/>
    </row>
    <row r="11" spans="1:8">
      <c r="A11" s="108" t="s">
        <v>513</v>
      </c>
      <c r="B11" s="113"/>
      <c r="C11" s="114"/>
      <c r="D11" s="115">
        <v>38471</v>
      </c>
      <c r="E11" s="116"/>
      <c r="F11" s="117">
        <v>41235</v>
      </c>
      <c r="G11" s="118"/>
      <c r="H11" s="119"/>
    </row>
    <row r="12" spans="1:8">
      <c r="A12" s="120"/>
      <c r="B12" s="121"/>
      <c r="C12" s="128"/>
      <c r="D12" s="123">
        <v>23488</v>
      </c>
      <c r="E12" s="124"/>
      <c r="F12" s="125">
        <v>22086</v>
      </c>
      <c r="G12" s="126"/>
      <c r="H12" s="127"/>
    </row>
    <row r="13" spans="1:8">
      <c r="A13" s="108"/>
      <c r="B13" s="113"/>
      <c r="C13" s="129"/>
      <c r="D13" s="130">
        <v>41533</v>
      </c>
      <c r="E13" s="131"/>
      <c r="F13" s="132">
        <v>40208</v>
      </c>
      <c r="G13" s="133"/>
      <c r="H13" s="119"/>
    </row>
    <row r="14" spans="1:8">
      <c r="A14" s="120"/>
      <c r="B14" s="121"/>
      <c r="C14" s="122"/>
      <c r="D14" s="123">
        <v>26495</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6.04</v>
      </c>
      <c r="C19" s="134">
        <f>ROUND(VALUE(SUBSTITUTE(実質収支比率等に係る経年分析!G$48,"▲","-")),2)</f>
        <v>4.16</v>
      </c>
      <c r="D19" s="134">
        <f>ROUND(VALUE(SUBSTITUTE(実質収支比率等に係る経年分析!H$48,"▲","-")),2)</f>
        <v>10.5</v>
      </c>
      <c r="E19" s="134">
        <f>ROUND(VALUE(SUBSTITUTE(実質収支比率等に係る経年分析!I$48,"▲","-")),2)</f>
        <v>7.5</v>
      </c>
      <c r="F19" s="134">
        <f>ROUND(VALUE(SUBSTITUTE(実質収支比率等に係る経年分析!J$48,"▲","-")),2)</f>
        <v>5.23</v>
      </c>
    </row>
    <row r="20" spans="1:11">
      <c r="A20" s="134" t="s">
        <v>43</v>
      </c>
      <c r="B20" s="134">
        <f>ROUND(VALUE(SUBSTITUTE(実質収支比率等に係る経年分析!F$47,"▲","-")),2)</f>
        <v>8.98</v>
      </c>
      <c r="C20" s="134">
        <f>ROUND(VALUE(SUBSTITUTE(実質収支比率等に係る経年分析!G$47,"▲","-")),2)</f>
        <v>8.86</v>
      </c>
      <c r="D20" s="134">
        <f>ROUND(VALUE(SUBSTITUTE(実質収支比率等に係る経年分析!H$47,"▲","-")),2)</f>
        <v>8.9600000000000009</v>
      </c>
      <c r="E20" s="134">
        <f>ROUND(VALUE(SUBSTITUTE(実質収支比率等に係る経年分析!I$47,"▲","-")),2)</f>
        <v>8.4600000000000009</v>
      </c>
      <c r="F20" s="134">
        <f>ROUND(VALUE(SUBSTITUTE(実質収支比率等に係る経年分析!J$47,"▲","-")),2)</f>
        <v>8.31</v>
      </c>
    </row>
    <row r="21" spans="1:11">
      <c r="A21" s="134" t="s">
        <v>44</v>
      </c>
      <c r="B21" s="134">
        <f>IF(ISNUMBER(VALUE(SUBSTITUTE(実質収支比率等に係る経年分析!F$49,"▲","-"))),ROUND(VALUE(SUBSTITUTE(実質収支比率等に係る経年分析!F$49,"▲","-")),2),NA())</f>
        <v>1.76</v>
      </c>
      <c r="C21" s="134">
        <f>IF(ISNUMBER(VALUE(SUBSTITUTE(実質収支比率等に係る経年分析!G$49,"▲","-"))),ROUND(VALUE(SUBSTITUTE(実質収支比率等に係る経年分析!G$49,"▲","-")),2),NA())</f>
        <v>-1.9</v>
      </c>
      <c r="D21" s="134">
        <f>IF(ISNUMBER(VALUE(SUBSTITUTE(実質収支比率等に係る経年分析!H$49,"▲","-"))),ROUND(VALUE(SUBSTITUTE(実質収支比率等に係る経年分析!H$49,"▲","-")),2),NA())</f>
        <v>6.59</v>
      </c>
      <c r="E21" s="134">
        <f>IF(ISNUMBER(VALUE(SUBSTITUTE(実質収支比率等に係る経年分析!I$49,"▲","-"))),ROUND(VALUE(SUBSTITUTE(実質収支比率等に係る経年分析!I$49,"▲","-")),2),NA())</f>
        <v>-3.29</v>
      </c>
      <c r="F21" s="134">
        <f>IF(ISNUMBER(VALUE(SUBSTITUTE(実質収支比率等に係る経年分析!J$49,"▲","-"))),ROUND(VALUE(SUBSTITUTE(実質収支比率等に係る経年分析!J$49,"▲","-")),2),NA())</f>
        <v>-1.88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つくば市等公平委員会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つくば市後期高齢者医療特別会計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つくば市病院事業会計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つくば市介護保険事業特別会計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つくば市国民健康保険特別会計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つくば市下水道事業特別会計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0.56999999999999995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0.66</v>
      </c>
    </row>
    <row r="35" spans="1:16">
      <c r="A35" s="135" t="str">
        <f>IF(連結実質赤字比率に係る赤字・黒字の構成分析!C$35="",NA(),連結実質赤字比率に係る赤字・黒字の構成分析!C$35)</f>
        <v>つくば市水道事業会計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4.3499999999999996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6808</v>
      </c>
      <c r="E42" s="136"/>
      <c r="F42" s="136"/>
      <c r="G42" s="136">
        <f>'実質公債費比率（分子）の構造'!L$52</f>
        <v>6864</v>
      </c>
      <c r="H42" s="136"/>
      <c r="I42" s="136"/>
      <c r="J42" s="136">
        <f>'実質公債費比率（分子）の構造'!M$52</f>
        <v>7177</v>
      </c>
      <c r="K42" s="136"/>
      <c r="L42" s="136"/>
      <c r="M42" s="136">
        <f>'実質公債費比率（分子）の構造'!N$52</f>
        <v>7134</v>
      </c>
      <c r="N42" s="136"/>
      <c r="O42" s="136"/>
      <c r="P42" s="136">
        <f>'実質公債費比率（分子）の構造'!O$52</f>
        <v>7332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1949</v>
      </c>
      <c r="C44" s="136"/>
      <c r="D44" s="136"/>
      <c r="E44" s="136">
        <f>'実質公債費比率（分子）の構造'!L$50</f>
        <v>1756</v>
      </c>
      <c r="F44" s="136"/>
      <c r="G44" s="136"/>
      <c r="H44" s="136">
        <f>'実質公債費比率（分子）の構造'!M$50</f>
        <v>1589</v>
      </c>
      <c r="I44" s="136"/>
      <c r="J44" s="136"/>
      <c r="K44" s="136">
        <f>'実質公債費比率（分子）の構造'!N$50</f>
        <v>1408</v>
      </c>
      <c r="L44" s="136"/>
      <c r="M44" s="136"/>
      <c r="N44" s="136">
        <f>'実質公債費比率（分子）の構造'!O$50</f>
        <v>1293</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2452</v>
      </c>
      <c r="C46" s="136"/>
      <c r="D46" s="136"/>
      <c r="E46" s="136">
        <f>'実質公債費比率（分子）の構造'!L$48</f>
        <v>2556</v>
      </c>
      <c r="F46" s="136"/>
      <c r="G46" s="136"/>
      <c r="H46" s="136">
        <f>'実質公債費比率（分子）の構造'!M$48</f>
        <v>2465</v>
      </c>
      <c r="I46" s="136"/>
      <c r="J46" s="136"/>
      <c r="K46" s="136">
        <f>'実質公債費比率（分子）の構造'!N$48</f>
        <v>2411</v>
      </c>
      <c r="L46" s="136"/>
      <c r="M46" s="136"/>
      <c r="N46" s="136">
        <f>'実質公債費比率（分子）の構造'!O$48</f>
        <v>2605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7020</v>
      </c>
      <c r="C49" s="136"/>
      <c r="D49" s="136"/>
      <c r="E49" s="136">
        <f>'実質公債費比率（分子）の構造'!L$45</f>
        <v>6695</v>
      </c>
      <c r="F49" s="136"/>
      <c r="G49" s="136"/>
      <c r="H49" s="136">
        <f>'実質公債費比率（分子）の構造'!M$45</f>
        <v>6427</v>
      </c>
      <c r="I49" s="136"/>
      <c r="J49" s="136"/>
      <c r="K49" s="136">
        <f>'実質公債費比率（分子）の構造'!N$45</f>
        <v>6314</v>
      </c>
      <c r="L49" s="136"/>
      <c r="M49" s="136"/>
      <c r="N49" s="136">
        <f>'実質公債費比率（分子）の構造'!O$45</f>
        <v>6140</v>
      </c>
      <c r="O49" s="136"/>
      <c r="P49" s="136"/>
    </row>
    <row r="50" spans="1:16">
      <c r="A50" s="136" t="s">
        <v>59</v>
      </c>
      <c r="B50" s="136" t="e">
        <f>NA()</f>
        <v>#N/A</v>
      </c>
      <c r="C50" s="136">
        <f>IF(ISNUMBER('実質公債費比率（分子）の構造'!K$53),'実質公債費比率（分子）の構造'!K$53,NA())</f>
        <v>4613</v>
      </c>
      <c r="D50" s="136" t="e">
        <f>NA()</f>
        <v>#N/A</v>
      </c>
      <c r="E50" s="136" t="e">
        <f>NA()</f>
        <v>#N/A</v>
      </c>
      <c r="F50" s="136">
        <f>IF(ISNUMBER('実質公債費比率（分子）の構造'!L$53),'実質公債費比率（分子）の構造'!L$53,NA())</f>
        <v>4143</v>
      </c>
      <c r="G50" s="136" t="e">
        <f>NA()</f>
        <v>#N/A</v>
      </c>
      <c r="H50" s="136" t="e">
        <f>NA()</f>
        <v>#N/A</v>
      </c>
      <c r="I50" s="136">
        <f>IF(ISNUMBER('実質公債費比率（分子）の構造'!M$53),'実質公債費比率（分子）の構造'!M$53,NA())</f>
        <v>3304</v>
      </c>
      <c r="J50" s="136" t="e">
        <f>NA()</f>
        <v>#N/A</v>
      </c>
      <c r="K50" s="136" t="e">
        <f>NA()</f>
        <v>#N/A</v>
      </c>
      <c r="L50" s="136">
        <f>IF(ISNUMBER('実質公債費比率（分子）の構造'!N$53),'実質公債費比率（分子）の構造'!N$53,NA())</f>
        <v>2999</v>
      </c>
      <c r="M50" s="136" t="e">
        <f>NA()</f>
        <v>#N/A</v>
      </c>
      <c r="N50" s="136" t="e">
        <f>NA()</f>
        <v>#N/A</v>
      </c>
      <c r="O50" s="136">
        <f>IF(ISNUMBER('実質公債費比率（分子）の構造'!O$53),'実質公債費比率（分子）の構造'!O$53,NA())</f>
        <v>2706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63212</v>
      </c>
      <c r="E56" s="135"/>
      <c r="F56" s="135"/>
      <c r="G56" s="135">
        <f>'将来負担比率（分子）の構造'!J$51</f>
        <v>64047</v>
      </c>
      <c r="H56" s="135"/>
      <c r="I56" s="135"/>
      <c r="J56" s="135">
        <f>'将来負担比率（分子）の構造'!K$51</f>
        <v>63188</v>
      </c>
      <c r="K56" s="135"/>
      <c r="L56" s="135"/>
      <c r="M56" s="135">
        <f>'将来負担比率（分子）の構造'!L$51</f>
        <v>60980</v>
      </c>
      <c r="N56" s="135"/>
      <c r="O56" s="135"/>
      <c r="P56" s="135">
        <f>'将来負担比率（分子）の構造'!M$51</f>
        <v>59147</v>
      </c>
    </row>
    <row r="57" spans="1:16">
      <c r="A57" s="135" t="s">
        <v>35</v>
      </c>
      <c r="B57" s="135"/>
      <c r="C57" s="135"/>
      <c r="D57" s="135">
        <f>'将来負担比率（分子）の構造'!I$50</f>
        <v>12326</v>
      </c>
      <c r="E57" s="135"/>
      <c r="F57" s="135"/>
      <c r="G57" s="135">
        <f>'将来負担比率（分子）の構造'!J$50</f>
        <v>13130</v>
      </c>
      <c r="H57" s="135"/>
      <c r="I57" s="135"/>
      <c r="J57" s="135">
        <f>'将来負担比率（分子）の構造'!K$50</f>
        <v>14078</v>
      </c>
      <c r="K57" s="135"/>
      <c r="L57" s="135"/>
      <c r="M57" s="135">
        <f>'将来負担比率（分子）の構造'!L$50</f>
        <v>12830</v>
      </c>
      <c r="N57" s="135"/>
      <c r="O57" s="135"/>
      <c r="P57" s="135">
        <f>'将来負担比率（分子）の構造'!M$50</f>
        <v>13991</v>
      </c>
    </row>
    <row r="58" spans="1:16">
      <c r="A58" s="135" t="s">
        <v>34</v>
      </c>
      <c r="B58" s="135"/>
      <c r="C58" s="135"/>
      <c r="D58" s="135">
        <f>'将来負担比率（分子）の構造'!I$49</f>
        <v>8791</v>
      </c>
      <c r="E58" s="135"/>
      <c r="F58" s="135"/>
      <c r="G58" s="135">
        <f>'将来負担比率（分子）の構造'!J$49</f>
        <v>9627</v>
      </c>
      <c r="H58" s="135"/>
      <c r="I58" s="135"/>
      <c r="J58" s="135">
        <f>'将来負担比率（分子）の構造'!K$49</f>
        <v>9319</v>
      </c>
      <c r="K58" s="135"/>
      <c r="L58" s="135"/>
      <c r="M58" s="135">
        <f>'将来負担比率（分子）の構造'!L$49</f>
        <v>9830</v>
      </c>
      <c r="N58" s="135"/>
      <c r="O58" s="135"/>
      <c r="P58" s="135">
        <f>'将来負担比率（分子）の構造'!M$49</f>
        <v>10604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42</v>
      </c>
      <c r="C61" s="135"/>
      <c r="D61" s="135"/>
      <c r="E61" s="135">
        <f>'将来負担比率（分子）の構造'!J$46</f>
        <v>23</v>
      </c>
      <c r="F61" s="135"/>
      <c r="G61" s="135"/>
      <c r="H61" s="135">
        <f>'将来負担比率（分子）の構造'!K$46</f>
        <v>10</v>
      </c>
      <c r="I61" s="135"/>
      <c r="J61" s="135"/>
      <c r="K61" s="135">
        <f>'将来負担比率（分子）の構造'!L$46</f>
        <v>26</v>
      </c>
      <c r="L61" s="135"/>
      <c r="M61" s="135"/>
      <c r="N61" s="135">
        <f>'将来負担比率（分子）の構造'!M$46</f>
        <v>16</v>
      </c>
      <c r="O61" s="135"/>
      <c r="P61" s="135"/>
    </row>
    <row r="62" spans="1:16">
      <c r="A62" s="135" t="s">
        <v>29</v>
      </c>
      <c r="B62" s="135">
        <f>'将来負担比率（分子）の構造'!I$45</f>
        <v>10246</v>
      </c>
      <c r="C62" s="135"/>
      <c r="D62" s="135"/>
      <c r="E62" s="135">
        <f>'将来負担比率（分子）の構造'!J$45</f>
        <v>9868</v>
      </c>
      <c r="F62" s="135"/>
      <c r="G62" s="135"/>
      <c r="H62" s="135">
        <f>'将来負担比率（分子）の構造'!K$45</f>
        <v>8959</v>
      </c>
      <c r="I62" s="135"/>
      <c r="J62" s="135"/>
      <c r="K62" s="135">
        <f>'将来負担比率（分子）の構造'!L$45</f>
        <v>8206</v>
      </c>
      <c r="L62" s="135"/>
      <c r="M62" s="135"/>
      <c r="N62" s="135">
        <f>'将来負担比率（分子）の構造'!M$45</f>
        <v>7071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35049</v>
      </c>
      <c r="C64" s="135"/>
      <c r="D64" s="135"/>
      <c r="E64" s="135">
        <f>'将来負担比率（分子）の構造'!J$43</f>
        <v>35216</v>
      </c>
      <c r="F64" s="135"/>
      <c r="G64" s="135"/>
      <c r="H64" s="135">
        <f>'将来負担比率（分子）の構造'!K$43</f>
        <v>33786</v>
      </c>
      <c r="I64" s="135"/>
      <c r="J64" s="135"/>
      <c r="K64" s="135">
        <f>'将来負担比率（分子）の構造'!L$43</f>
        <v>32623</v>
      </c>
      <c r="L64" s="135"/>
      <c r="M64" s="135"/>
      <c r="N64" s="135">
        <f>'将来負担比率（分子）の構造'!M$43</f>
        <v>31891</v>
      </c>
      <c r="O64" s="135"/>
      <c r="P64" s="135"/>
    </row>
    <row r="65" spans="1:16">
      <c r="A65" s="135" t="s">
        <v>26</v>
      </c>
      <c r="B65" s="135">
        <f>'将来負担比率（分子）の構造'!I$42</f>
        <v>15201</v>
      </c>
      <c r="C65" s="135"/>
      <c r="D65" s="135"/>
      <c r="E65" s="135">
        <f>'将来負担比率（分子）の構造'!J$42</f>
        <v>13581</v>
      </c>
      <c r="F65" s="135"/>
      <c r="G65" s="135"/>
      <c r="H65" s="135">
        <f>'将来負担比率（分子）の構造'!K$42</f>
        <v>11294</v>
      </c>
      <c r="I65" s="135"/>
      <c r="J65" s="135"/>
      <c r="K65" s="135">
        <f>'将来負担比率（分子）の構造'!L$42</f>
        <v>9921</v>
      </c>
      <c r="L65" s="135"/>
      <c r="M65" s="135"/>
      <c r="N65" s="135">
        <f>'将来負担比率（分子）の構造'!M$42</f>
        <v>15258</v>
      </c>
      <c r="O65" s="135"/>
      <c r="P65" s="135"/>
    </row>
    <row r="66" spans="1:16">
      <c r="A66" s="135" t="s">
        <v>25</v>
      </c>
      <c r="B66" s="135">
        <f>'将来負担比率（分子）の構造'!I$41</f>
        <v>60141</v>
      </c>
      <c r="C66" s="135"/>
      <c r="D66" s="135"/>
      <c r="E66" s="135">
        <f>'将来負担比率（分子）の構造'!J$41</f>
        <v>59217</v>
      </c>
      <c r="F66" s="135"/>
      <c r="G66" s="135"/>
      <c r="H66" s="135">
        <f>'将来負担比率（分子）の構造'!K$41</f>
        <v>56991</v>
      </c>
      <c r="I66" s="135"/>
      <c r="J66" s="135"/>
      <c r="K66" s="135">
        <f>'将来負担比率（分子）の構造'!L$41</f>
        <v>54197</v>
      </c>
      <c r="L66" s="135"/>
      <c r="M66" s="135"/>
      <c r="N66" s="135">
        <f>'将来負担比率（分子）の構造'!M$41</f>
        <v>52723</v>
      </c>
      <c r="O66" s="135"/>
      <c r="P66" s="135"/>
    </row>
    <row r="67" spans="1:16">
      <c r="A67" s="135" t="s">
        <v>63</v>
      </c>
      <c r="B67" s="135" t="e">
        <f>NA()</f>
        <v>#N/A</v>
      </c>
      <c r="C67" s="135">
        <f>IF(ISNUMBER('将来負担比率（分子）の構造'!I$52), IF('将来負担比率（分子）の構造'!I$52 &lt; 0, 0, '将来負担比率（分子）の構造'!I$52), NA())</f>
        <v>36350</v>
      </c>
      <c r="D67" s="135" t="e">
        <f>NA()</f>
        <v>#N/A</v>
      </c>
      <c r="E67" s="135" t="e">
        <f>NA()</f>
        <v>#N/A</v>
      </c>
      <c r="F67" s="135">
        <f>IF(ISNUMBER('将来負担比率（分子）の構造'!J$52), IF('将来負担比率（分子）の構造'!J$52 &lt; 0, 0, '将来負担比率（分子）の構造'!J$52), NA())</f>
        <v>31101</v>
      </c>
      <c r="G67" s="135" t="e">
        <f>NA()</f>
        <v>#N/A</v>
      </c>
      <c r="H67" s="135" t="e">
        <f>NA()</f>
        <v>#N/A</v>
      </c>
      <c r="I67" s="135">
        <f>IF(ISNUMBER('将来負担比率（分子）の構造'!K$52), IF('将来負担比率（分子）の構造'!K$52 &lt; 0, 0, '将来負担比率（分子）の構造'!K$52), NA())</f>
        <v>24455</v>
      </c>
      <c r="J67" s="135" t="e">
        <f>NA()</f>
        <v>#N/A</v>
      </c>
      <c r="K67" s="135" t="e">
        <f>NA()</f>
        <v>#N/A</v>
      </c>
      <c r="L67" s="135">
        <f>IF(ISNUMBER('将来負担比率（分子）の構造'!L$52), IF('将来負担比率（分子）の構造'!L$52 &lt; 0, 0, '将来負担比率（分子）の構造'!L$52), NA())</f>
        <v>21333</v>
      </c>
      <c r="M67" s="135" t="e">
        <f>NA()</f>
        <v>#N/A</v>
      </c>
      <c r="N67" s="135" t="e">
        <f>NA()</f>
        <v>#N/A</v>
      </c>
      <c r="O67" s="135">
        <f>IF(ISNUMBER('将来負担比率（分子）の構造'!M$52), IF('将来負担比率（分子）の構造'!M$52 &lt; 0, 0, '将来負担比率（分子）の構造'!M$52), NA())</f>
        <v>23218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39702065</v>
      </c>
      <c r="S5" s="581"/>
      <c r="T5" s="581"/>
      <c r="U5" s="581"/>
      <c r="V5" s="581"/>
      <c r="W5" s="581"/>
      <c r="X5" s="581"/>
      <c r="Y5" s="582"/>
      <c r="Z5" s="583">
        <v>54.6</v>
      </c>
      <c r="AA5" s="583"/>
      <c r="AB5" s="583"/>
      <c r="AC5" s="583"/>
      <c r="AD5" s="584">
        <v>38196798</v>
      </c>
      <c r="AE5" s="584"/>
      <c r="AF5" s="584"/>
      <c r="AG5" s="584"/>
      <c r="AH5" s="584"/>
      <c r="AI5" s="584"/>
      <c r="AJ5" s="584"/>
      <c r="AK5" s="584"/>
      <c r="AL5" s="585">
        <v>86.8</v>
      </c>
      <c r="AM5" s="586"/>
      <c r="AN5" s="586"/>
      <c r="AO5" s="587"/>
      <c r="AP5" s="577" t="s">
        <v>208</v>
      </c>
      <c r="AQ5" s="578"/>
      <c r="AR5" s="578"/>
      <c r="AS5" s="578"/>
      <c r="AT5" s="578"/>
      <c r="AU5" s="578"/>
      <c r="AV5" s="578"/>
      <c r="AW5" s="578"/>
      <c r="AX5" s="578"/>
      <c r="AY5" s="578"/>
      <c r="AZ5" s="578"/>
      <c r="BA5" s="578"/>
      <c r="BB5" s="578"/>
      <c r="BC5" s="578"/>
      <c r="BD5" s="578"/>
      <c r="BE5" s="578"/>
      <c r="BF5" s="579"/>
      <c r="BG5" s="591">
        <v>38186462</v>
      </c>
      <c r="BH5" s="592"/>
      <c r="BI5" s="592"/>
      <c r="BJ5" s="592"/>
      <c r="BK5" s="592"/>
      <c r="BL5" s="592"/>
      <c r="BM5" s="592"/>
      <c r="BN5" s="593"/>
      <c r="BO5" s="594">
        <v>96.2</v>
      </c>
      <c r="BP5" s="594"/>
      <c r="BQ5" s="594"/>
      <c r="BR5" s="594"/>
      <c r="BS5" s="595">
        <v>307061</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907978</v>
      </c>
      <c r="S6" s="592"/>
      <c r="T6" s="592"/>
      <c r="U6" s="592"/>
      <c r="V6" s="592"/>
      <c r="W6" s="592"/>
      <c r="X6" s="592"/>
      <c r="Y6" s="593"/>
      <c r="Z6" s="594">
        <v>1.2</v>
      </c>
      <c r="AA6" s="594"/>
      <c r="AB6" s="594"/>
      <c r="AC6" s="594"/>
      <c r="AD6" s="595">
        <v>907978</v>
      </c>
      <c r="AE6" s="595"/>
      <c r="AF6" s="595"/>
      <c r="AG6" s="595"/>
      <c r="AH6" s="595"/>
      <c r="AI6" s="595"/>
      <c r="AJ6" s="595"/>
      <c r="AK6" s="595"/>
      <c r="AL6" s="596">
        <v>2.1</v>
      </c>
      <c r="AM6" s="597"/>
      <c r="AN6" s="597"/>
      <c r="AO6" s="598"/>
      <c r="AP6" s="588" t="s">
        <v>213</v>
      </c>
      <c r="AQ6" s="589"/>
      <c r="AR6" s="589"/>
      <c r="AS6" s="589"/>
      <c r="AT6" s="589"/>
      <c r="AU6" s="589"/>
      <c r="AV6" s="589"/>
      <c r="AW6" s="589"/>
      <c r="AX6" s="589"/>
      <c r="AY6" s="589"/>
      <c r="AZ6" s="589"/>
      <c r="BA6" s="589"/>
      <c r="BB6" s="589"/>
      <c r="BC6" s="589"/>
      <c r="BD6" s="589"/>
      <c r="BE6" s="589"/>
      <c r="BF6" s="590"/>
      <c r="BG6" s="591">
        <v>38186462</v>
      </c>
      <c r="BH6" s="592"/>
      <c r="BI6" s="592"/>
      <c r="BJ6" s="592"/>
      <c r="BK6" s="592"/>
      <c r="BL6" s="592"/>
      <c r="BM6" s="592"/>
      <c r="BN6" s="593"/>
      <c r="BO6" s="594">
        <v>96.2</v>
      </c>
      <c r="BP6" s="594"/>
      <c r="BQ6" s="594"/>
      <c r="BR6" s="594"/>
      <c r="BS6" s="595">
        <v>307061</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397072</v>
      </c>
      <c r="CS6" s="592"/>
      <c r="CT6" s="592"/>
      <c r="CU6" s="592"/>
      <c r="CV6" s="592"/>
      <c r="CW6" s="592"/>
      <c r="CX6" s="592"/>
      <c r="CY6" s="593"/>
      <c r="CZ6" s="594">
        <v>0.6</v>
      </c>
      <c r="DA6" s="594"/>
      <c r="DB6" s="594"/>
      <c r="DC6" s="594"/>
      <c r="DD6" s="600" t="s">
        <v>215</v>
      </c>
      <c r="DE6" s="592"/>
      <c r="DF6" s="592"/>
      <c r="DG6" s="592"/>
      <c r="DH6" s="592"/>
      <c r="DI6" s="592"/>
      <c r="DJ6" s="592"/>
      <c r="DK6" s="592"/>
      <c r="DL6" s="592"/>
      <c r="DM6" s="592"/>
      <c r="DN6" s="592"/>
      <c r="DO6" s="592"/>
      <c r="DP6" s="593"/>
      <c r="DQ6" s="600">
        <v>397072</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74374</v>
      </c>
      <c r="S7" s="592"/>
      <c r="T7" s="592"/>
      <c r="U7" s="592"/>
      <c r="V7" s="592"/>
      <c r="W7" s="592"/>
      <c r="X7" s="592"/>
      <c r="Y7" s="593"/>
      <c r="Z7" s="594">
        <v>0.1</v>
      </c>
      <c r="AA7" s="594"/>
      <c r="AB7" s="594"/>
      <c r="AC7" s="594"/>
      <c r="AD7" s="595">
        <v>74374</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18543069</v>
      </c>
      <c r="BH7" s="592"/>
      <c r="BI7" s="592"/>
      <c r="BJ7" s="592"/>
      <c r="BK7" s="592"/>
      <c r="BL7" s="592"/>
      <c r="BM7" s="592"/>
      <c r="BN7" s="593"/>
      <c r="BO7" s="594">
        <v>46.7</v>
      </c>
      <c r="BP7" s="594"/>
      <c r="BQ7" s="594"/>
      <c r="BR7" s="594"/>
      <c r="BS7" s="595">
        <v>307061</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9902781</v>
      </c>
      <c r="CS7" s="592"/>
      <c r="CT7" s="592"/>
      <c r="CU7" s="592"/>
      <c r="CV7" s="592"/>
      <c r="CW7" s="592"/>
      <c r="CX7" s="592"/>
      <c r="CY7" s="593"/>
      <c r="CZ7" s="594">
        <v>14.5</v>
      </c>
      <c r="DA7" s="594"/>
      <c r="DB7" s="594"/>
      <c r="DC7" s="594"/>
      <c r="DD7" s="600">
        <v>632249</v>
      </c>
      <c r="DE7" s="592"/>
      <c r="DF7" s="592"/>
      <c r="DG7" s="592"/>
      <c r="DH7" s="592"/>
      <c r="DI7" s="592"/>
      <c r="DJ7" s="592"/>
      <c r="DK7" s="592"/>
      <c r="DL7" s="592"/>
      <c r="DM7" s="592"/>
      <c r="DN7" s="592"/>
      <c r="DO7" s="592"/>
      <c r="DP7" s="593"/>
      <c r="DQ7" s="600">
        <v>8969031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123658</v>
      </c>
      <c r="S8" s="592"/>
      <c r="T8" s="592"/>
      <c r="U8" s="592"/>
      <c r="V8" s="592"/>
      <c r="W8" s="592"/>
      <c r="X8" s="592"/>
      <c r="Y8" s="593"/>
      <c r="Z8" s="594">
        <v>0.2</v>
      </c>
      <c r="AA8" s="594"/>
      <c r="AB8" s="594"/>
      <c r="AC8" s="594"/>
      <c r="AD8" s="595">
        <v>123658</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307616</v>
      </c>
      <c r="BH8" s="592"/>
      <c r="BI8" s="592"/>
      <c r="BJ8" s="592"/>
      <c r="BK8" s="592"/>
      <c r="BL8" s="592"/>
      <c r="BM8" s="592"/>
      <c r="BN8" s="593"/>
      <c r="BO8" s="594">
        <v>0.8</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22829366</v>
      </c>
      <c r="CS8" s="592"/>
      <c r="CT8" s="592"/>
      <c r="CU8" s="592"/>
      <c r="CV8" s="592"/>
      <c r="CW8" s="592"/>
      <c r="CX8" s="592"/>
      <c r="CY8" s="593"/>
      <c r="CZ8" s="594">
        <v>33.299999999999997</v>
      </c>
      <c r="DA8" s="594"/>
      <c r="DB8" s="594"/>
      <c r="DC8" s="594"/>
      <c r="DD8" s="600">
        <v>140043</v>
      </c>
      <c r="DE8" s="592"/>
      <c r="DF8" s="592"/>
      <c r="DG8" s="592"/>
      <c r="DH8" s="592"/>
      <c r="DI8" s="592"/>
      <c r="DJ8" s="592"/>
      <c r="DK8" s="592"/>
      <c r="DL8" s="592"/>
      <c r="DM8" s="592"/>
      <c r="DN8" s="592"/>
      <c r="DO8" s="592"/>
      <c r="DP8" s="593"/>
      <c r="DQ8" s="600">
        <v>12128136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206794</v>
      </c>
      <c r="S9" s="592"/>
      <c r="T9" s="592"/>
      <c r="U9" s="592"/>
      <c r="V9" s="592"/>
      <c r="W9" s="592"/>
      <c r="X9" s="592"/>
      <c r="Y9" s="593"/>
      <c r="Z9" s="594">
        <v>0.3</v>
      </c>
      <c r="AA9" s="594"/>
      <c r="AB9" s="594"/>
      <c r="AC9" s="594"/>
      <c r="AD9" s="595">
        <v>206794</v>
      </c>
      <c r="AE9" s="595"/>
      <c r="AF9" s="595"/>
      <c r="AG9" s="595"/>
      <c r="AH9" s="595"/>
      <c r="AI9" s="595"/>
      <c r="AJ9" s="595"/>
      <c r="AK9" s="595"/>
      <c r="AL9" s="596">
        <v>0.5</v>
      </c>
      <c r="AM9" s="597"/>
      <c r="AN9" s="597"/>
      <c r="AO9" s="598"/>
      <c r="AP9" s="588" t="s">
        <v>223</v>
      </c>
      <c r="AQ9" s="589"/>
      <c r="AR9" s="589"/>
      <c r="AS9" s="589"/>
      <c r="AT9" s="589"/>
      <c r="AU9" s="589"/>
      <c r="AV9" s="589"/>
      <c r="AW9" s="589"/>
      <c r="AX9" s="589"/>
      <c r="AY9" s="589"/>
      <c r="AZ9" s="589"/>
      <c r="BA9" s="589"/>
      <c r="BB9" s="589"/>
      <c r="BC9" s="589"/>
      <c r="BD9" s="589"/>
      <c r="BE9" s="589"/>
      <c r="BF9" s="590"/>
      <c r="BG9" s="591">
        <v>14481198</v>
      </c>
      <c r="BH9" s="592"/>
      <c r="BI9" s="592"/>
      <c r="BJ9" s="592"/>
      <c r="BK9" s="592"/>
      <c r="BL9" s="592"/>
      <c r="BM9" s="592"/>
      <c r="BN9" s="593"/>
      <c r="BO9" s="594">
        <v>36.5</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4719213</v>
      </c>
      <c r="CS9" s="592"/>
      <c r="CT9" s="592"/>
      <c r="CU9" s="592"/>
      <c r="CV9" s="592"/>
      <c r="CW9" s="592"/>
      <c r="CX9" s="592"/>
      <c r="CY9" s="593"/>
      <c r="CZ9" s="594">
        <v>6.9</v>
      </c>
      <c r="DA9" s="594"/>
      <c r="DB9" s="594"/>
      <c r="DC9" s="594"/>
      <c r="DD9" s="600">
        <v>208126</v>
      </c>
      <c r="DE9" s="592"/>
      <c r="DF9" s="592"/>
      <c r="DG9" s="592"/>
      <c r="DH9" s="592"/>
      <c r="DI9" s="592"/>
      <c r="DJ9" s="592"/>
      <c r="DK9" s="592"/>
      <c r="DL9" s="592"/>
      <c r="DM9" s="592"/>
      <c r="DN9" s="592"/>
      <c r="DO9" s="592"/>
      <c r="DP9" s="593"/>
      <c r="DQ9" s="600">
        <v>3658599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2202581</v>
      </c>
      <c r="S10" s="592"/>
      <c r="T10" s="592"/>
      <c r="U10" s="592"/>
      <c r="V10" s="592"/>
      <c r="W10" s="592"/>
      <c r="X10" s="592"/>
      <c r="Y10" s="593"/>
      <c r="Z10" s="594">
        <v>3</v>
      </c>
      <c r="AA10" s="594"/>
      <c r="AB10" s="594"/>
      <c r="AC10" s="594"/>
      <c r="AD10" s="595">
        <v>2202581</v>
      </c>
      <c r="AE10" s="595"/>
      <c r="AF10" s="595"/>
      <c r="AG10" s="595"/>
      <c r="AH10" s="595"/>
      <c r="AI10" s="595"/>
      <c r="AJ10" s="595"/>
      <c r="AK10" s="595"/>
      <c r="AL10" s="596">
        <v>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844073</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70032</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27259</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90436</v>
      </c>
      <c r="S11" s="592"/>
      <c r="T11" s="592"/>
      <c r="U11" s="592"/>
      <c r="V11" s="592"/>
      <c r="W11" s="592"/>
      <c r="X11" s="592"/>
      <c r="Y11" s="593"/>
      <c r="Z11" s="594">
        <v>0.1</v>
      </c>
      <c r="AA11" s="594"/>
      <c r="AB11" s="594"/>
      <c r="AC11" s="594"/>
      <c r="AD11" s="595">
        <v>90436</v>
      </c>
      <c r="AE11" s="595"/>
      <c r="AF11" s="595"/>
      <c r="AG11" s="595"/>
      <c r="AH11" s="595"/>
      <c r="AI11" s="595"/>
      <c r="AJ11" s="595"/>
      <c r="AK11" s="595"/>
      <c r="AL11" s="596">
        <v>0.2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2910182</v>
      </c>
      <c r="BH11" s="592"/>
      <c r="BI11" s="592"/>
      <c r="BJ11" s="592"/>
      <c r="BK11" s="592"/>
      <c r="BL11" s="592"/>
      <c r="BM11" s="592"/>
      <c r="BN11" s="593"/>
      <c r="BO11" s="594">
        <v>7.3</v>
      </c>
      <c r="BP11" s="594"/>
      <c r="BQ11" s="594"/>
      <c r="BR11" s="594"/>
      <c r="BS11" s="600">
        <v>307061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1882297</v>
      </c>
      <c r="CS11" s="592"/>
      <c r="CT11" s="592"/>
      <c r="CU11" s="592"/>
      <c r="CV11" s="592"/>
      <c r="CW11" s="592"/>
      <c r="CX11" s="592"/>
      <c r="CY11" s="593"/>
      <c r="CZ11" s="594">
        <v>2.7</v>
      </c>
      <c r="DA11" s="594"/>
      <c r="DB11" s="594"/>
      <c r="DC11" s="594"/>
      <c r="DD11" s="600">
        <v>456707</v>
      </c>
      <c r="DE11" s="592"/>
      <c r="DF11" s="592"/>
      <c r="DG11" s="592"/>
      <c r="DH11" s="592"/>
      <c r="DI11" s="592"/>
      <c r="DJ11" s="592"/>
      <c r="DK11" s="592"/>
      <c r="DL11" s="592"/>
      <c r="DM11" s="592"/>
      <c r="DN11" s="592"/>
      <c r="DO11" s="592"/>
      <c r="DP11" s="593"/>
      <c r="DQ11" s="600">
        <v>1491502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17725669</v>
      </c>
      <c r="BH12" s="592"/>
      <c r="BI12" s="592"/>
      <c r="BJ12" s="592"/>
      <c r="BK12" s="592"/>
      <c r="BL12" s="592"/>
      <c r="BM12" s="592"/>
      <c r="BN12" s="593"/>
      <c r="BO12" s="594">
        <v>44.6</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834073</v>
      </c>
      <c r="CS12" s="592"/>
      <c r="CT12" s="592"/>
      <c r="CU12" s="592"/>
      <c r="CV12" s="592"/>
      <c r="CW12" s="592"/>
      <c r="CX12" s="592"/>
      <c r="CY12" s="593"/>
      <c r="CZ12" s="594">
        <v>1.2</v>
      </c>
      <c r="DA12" s="594"/>
      <c r="DB12" s="594"/>
      <c r="DC12" s="594"/>
      <c r="DD12" s="600">
        <v>136021</v>
      </c>
      <c r="DE12" s="592"/>
      <c r="DF12" s="592"/>
      <c r="DG12" s="592"/>
      <c r="DH12" s="592"/>
      <c r="DI12" s="592"/>
      <c r="DJ12" s="592"/>
      <c r="DK12" s="592"/>
      <c r="DL12" s="592"/>
      <c r="DM12" s="592"/>
      <c r="DN12" s="592"/>
      <c r="DO12" s="592"/>
      <c r="DP12" s="593"/>
      <c r="DQ12" s="600">
        <v>584929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216444</v>
      </c>
      <c r="S13" s="592"/>
      <c r="T13" s="592"/>
      <c r="U13" s="592"/>
      <c r="V13" s="592"/>
      <c r="W13" s="592"/>
      <c r="X13" s="592"/>
      <c r="Y13" s="593"/>
      <c r="Z13" s="594">
        <v>0.3</v>
      </c>
      <c r="AA13" s="594"/>
      <c r="AB13" s="594"/>
      <c r="AC13" s="594"/>
      <c r="AD13" s="595">
        <v>216444</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17519524</v>
      </c>
      <c r="BH13" s="592"/>
      <c r="BI13" s="592"/>
      <c r="BJ13" s="592"/>
      <c r="BK13" s="592"/>
      <c r="BL13" s="592"/>
      <c r="BM13" s="592"/>
      <c r="BN13" s="593"/>
      <c r="BO13" s="594">
        <v>44.1</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7664847</v>
      </c>
      <c r="CS13" s="592"/>
      <c r="CT13" s="592"/>
      <c r="CU13" s="592"/>
      <c r="CV13" s="592"/>
      <c r="CW13" s="592"/>
      <c r="CX13" s="592"/>
      <c r="CY13" s="593"/>
      <c r="CZ13" s="594">
        <v>11.2</v>
      </c>
      <c r="DA13" s="594"/>
      <c r="DB13" s="594"/>
      <c r="DC13" s="594"/>
      <c r="DD13" s="600">
        <v>2001312</v>
      </c>
      <c r="DE13" s="592"/>
      <c r="DF13" s="592"/>
      <c r="DG13" s="592"/>
      <c r="DH13" s="592"/>
      <c r="DI13" s="592"/>
      <c r="DJ13" s="592"/>
      <c r="DK13" s="592"/>
      <c r="DL13" s="592"/>
      <c r="DM13" s="592"/>
      <c r="DN13" s="592"/>
      <c r="DO13" s="592"/>
      <c r="DP13" s="593"/>
      <c r="DQ13" s="600">
        <v>5572329</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307286</v>
      </c>
      <c r="BH14" s="592"/>
      <c r="BI14" s="592"/>
      <c r="BJ14" s="592"/>
      <c r="BK14" s="592"/>
      <c r="BL14" s="592"/>
      <c r="BM14" s="592"/>
      <c r="BN14" s="593"/>
      <c r="BO14" s="594">
        <v>0.8</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4134568</v>
      </c>
      <c r="CS14" s="592"/>
      <c r="CT14" s="592"/>
      <c r="CU14" s="592"/>
      <c r="CV14" s="592"/>
      <c r="CW14" s="592"/>
      <c r="CX14" s="592"/>
      <c r="CY14" s="593"/>
      <c r="CZ14" s="594">
        <v>6</v>
      </c>
      <c r="DA14" s="594"/>
      <c r="DB14" s="594"/>
      <c r="DC14" s="594"/>
      <c r="DD14" s="600">
        <v>1178314</v>
      </c>
      <c r="DE14" s="592"/>
      <c r="DF14" s="592"/>
      <c r="DG14" s="592"/>
      <c r="DH14" s="592"/>
      <c r="DI14" s="592"/>
      <c r="DJ14" s="592"/>
      <c r="DK14" s="592"/>
      <c r="DL14" s="592"/>
      <c r="DM14" s="592"/>
      <c r="DN14" s="592"/>
      <c r="DO14" s="592"/>
      <c r="DP14" s="593"/>
      <c r="DQ14" s="600">
        <v>3191410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122804</v>
      </c>
      <c r="S15" s="592"/>
      <c r="T15" s="592"/>
      <c r="U15" s="592"/>
      <c r="V15" s="592"/>
      <c r="W15" s="592"/>
      <c r="X15" s="592"/>
      <c r="Y15" s="593"/>
      <c r="Z15" s="594">
        <v>0.2</v>
      </c>
      <c r="AA15" s="594"/>
      <c r="AB15" s="594"/>
      <c r="AC15" s="594"/>
      <c r="AD15" s="595">
        <v>122804</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1610438</v>
      </c>
      <c r="BH15" s="592"/>
      <c r="BI15" s="592"/>
      <c r="BJ15" s="592"/>
      <c r="BK15" s="592"/>
      <c r="BL15" s="592"/>
      <c r="BM15" s="592"/>
      <c r="BN15" s="593"/>
      <c r="BO15" s="594">
        <v>4.0999999999999996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9561304</v>
      </c>
      <c r="CS15" s="592"/>
      <c r="CT15" s="592"/>
      <c r="CU15" s="592"/>
      <c r="CV15" s="592"/>
      <c r="CW15" s="592"/>
      <c r="CX15" s="592"/>
      <c r="CY15" s="593"/>
      <c r="CZ15" s="594">
        <v>14</v>
      </c>
      <c r="DA15" s="594"/>
      <c r="DB15" s="594"/>
      <c r="DC15" s="594"/>
      <c r="DD15" s="600">
        <v>3667138</v>
      </c>
      <c r="DE15" s="592"/>
      <c r="DF15" s="592"/>
      <c r="DG15" s="592"/>
      <c r="DH15" s="592"/>
      <c r="DI15" s="592"/>
      <c r="DJ15" s="592"/>
      <c r="DK15" s="592"/>
      <c r="DL15" s="592"/>
      <c r="DM15" s="592"/>
      <c r="DN15" s="592"/>
      <c r="DO15" s="592"/>
      <c r="DP15" s="593"/>
      <c r="DQ15" s="600">
        <v>5777489</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2041429</v>
      </c>
      <c r="S16" s="592"/>
      <c r="T16" s="592"/>
      <c r="U16" s="592"/>
      <c r="V16" s="592"/>
      <c r="W16" s="592"/>
      <c r="X16" s="592"/>
      <c r="Y16" s="593"/>
      <c r="Z16" s="594">
        <v>2.8</v>
      </c>
      <c r="AA16" s="594"/>
      <c r="AB16" s="594"/>
      <c r="AC16" s="594"/>
      <c r="AD16" s="595">
        <v>1686511</v>
      </c>
      <c r="AE16" s="595"/>
      <c r="AF16" s="595"/>
      <c r="AG16" s="595"/>
      <c r="AH16" s="595"/>
      <c r="AI16" s="595"/>
      <c r="AJ16" s="595"/>
      <c r="AK16" s="595"/>
      <c r="AL16" s="596">
        <v>3.8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148732</v>
      </c>
      <c r="CS16" s="592"/>
      <c r="CT16" s="592"/>
      <c r="CU16" s="592"/>
      <c r="CV16" s="592"/>
      <c r="CW16" s="592"/>
      <c r="CX16" s="592"/>
      <c r="CY16" s="593"/>
      <c r="CZ16" s="594">
        <v>0.2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1686511</v>
      </c>
      <c r="S17" s="592"/>
      <c r="T17" s="592"/>
      <c r="U17" s="592"/>
      <c r="V17" s="592"/>
      <c r="W17" s="592"/>
      <c r="X17" s="592"/>
      <c r="Y17" s="593"/>
      <c r="Z17" s="594">
        <v>2.2999999999999998</v>
      </c>
      <c r="AA17" s="594"/>
      <c r="AB17" s="594"/>
      <c r="AC17" s="594"/>
      <c r="AD17" s="595">
        <v>1686511</v>
      </c>
      <c r="AE17" s="595"/>
      <c r="AF17" s="595"/>
      <c r="AG17" s="595"/>
      <c r="AH17" s="595"/>
      <c r="AI17" s="595"/>
      <c r="AJ17" s="595"/>
      <c r="AK17" s="595"/>
      <c r="AL17" s="596">
        <v>3.8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6319424</v>
      </c>
      <c r="CS17" s="592"/>
      <c r="CT17" s="592"/>
      <c r="CU17" s="592"/>
      <c r="CV17" s="592"/>
      <c r="CW17" s="592"/>
      <c r="CX17" s="592"/>
      <c r="CY17" s="593"/>
      <c r="CZ17" s="594">
        <v>9.1999999999999993</v>
      </c>
      <c r="DA17" s="594"/>
      <c r="DB17" s="594"/>
      <c r="DC17" s="594"/>
      <c r="DD17" s="600" t="s">
        <v>112</v>
      </c>
      <c r="DE17" s="592"/>
      <c r="DF17" s="592"/>
      <c r="DG17" s="592"/>
      <c r="DH17" s="592"/>
      <c r="DI17" s="592"/>
      <c r="DJ17" s="592"/>
      <c r="DK17" s="592"/>
      <c r="DL17" s="592"/>
      <c r="DM17" s="592"/>
      <c r="DN17" s="592"/>
      <c r="DO17" s="592"/>
      <c r="DP17" s="593"/>
      <c r="DQ17" s="600">
        <v>6256928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351307</v>
      </c>
      <c r="S18" s="592"/>
      <c r="T18" s="592"/>
      <c r="U18" s="592"/>
      <c r="V18" s="592"/>
      <c r="W18" s="592"/>
      <c r="X18" s="592"/>
      <c r="Y18" s="593"/>
      <c r="Z18" s="594">
        <v>0.5</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3611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1515603</v>
      </c>
      <c r="BH19" s="592"/>
      <c r="BI19" s="592"/>
      <c r="BJ19" s="592"/>
      <c r="BK19" s="592"/>
      <c r="BL19" s="592"/>
      <c r="BM19" s="592"/>
      <c r="BN19" s="593"/>
      <c r="BO19" s="594">
        <v>3.8</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45688563</v>
      </c>
      <c r="S20" s="592"/>
      <c r="T20" s="592"/>
      <c r="U20" s="592"/>
      <c r="V20" s="592"/>
      <c r="W20" s="592"/>
      <c r="X20" s="592"/>
      <c r="Y20" s="593"/>
      <c r="Z20" s="594">
        <v>62.9</v>
      </c>
      <c r="AA20" s="594"/>
      <c r="AB20" s="594"/>
      <c r="AC20" s="594"/>
      <c r="AD20" s="595">
        <v>43828378</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1515603</v>
      </c>
      <c r="BH20" s="592"/>
      <c r="BI20" s="592"/>
      <c r="BJ20" s="592"/>
      <c r="BK20" s="592"/>
      <c r="BL20" s="592"/>
      <c r="BM20" s="592"/>
      <c r="BN20" s="593"/>
      <c r="BO20" s="594">
        <v>3.8</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68463709</v>
      </c>
      <c r="CS20" s="592"/>
      <c r="CT20" s="592"/>
      <c r="CU20" s="592"/>
      <c r="CV20" s="592"/>
      <c r="CW20" s="592"/>
      <c r="CX20" s="592"/>
      <c r="CY20" s="593"/>
      <c r="CZ20" s="594">
        <v>100</v>
      </c>
      <c r="DA20" s="594"/>
      <c r="DB20" s="594"/>
      <c r="DC20" s="594"/>
      <c r="DD20" s="600">
        <v>8419910</v>
      </c>
      <c r="DE20" s="592"/>
      <c r="DF20" s="592"/>
      <c r="DG20" s="592"/>
      <c r="DH20" s="592"/>
      <c r="DI20" s="592"/>
      <c r="DJ20" s="592"/>
      <c r="DK20" s="592"/>
      <c r="DL20" s="592"/>
      <c r="DM20" s="592"/>
      <c r="DN20" s="592"/>
      <c r="DO20" s="592"/>
      <c r="DP20" s="593"/>
      <c r="DQ20" s="600">
        <v>48054684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36445</v>
      </c>
      <c r="S21" s="592"/>
      <c r="T21" s="592"/>
      <c r="U21" s="592"/>
      <c r="V21" s="592"/>
      <c r="W21" s="592"/>
      <c r="X21" s="592"/>
      <c r="Y21" s="593"/>
      <c r="Z21" s="594">
        <v>0.1</v>
      </c>
      <c r="AA21" s="594"/>
      <c r="AB21" s="594"/>
      <c r="AC21" s="594"/>
      <c r="AD21" s="595">
        <v>36445</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10336</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799620</v>
      </c>
      <c r="S22" s="592"/>
      <c r="T22" s="592"/>
      <c r="U22" s="592"/>
      <c r="V22" s="592"/>
      <c r="W22" s="592"/>
      <c r="X22" s="592"/>
      <c r="Y22" s="593"/>
      <c r="Z22" s="594">
        <v>1.1000000000000001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1271714</v>
      </c>
      <c r="S23" s="592"/>
      <c r="T23" s="592"/>
      <c r="U23" s="592"/>
      <c r="V23" s="592"/>
      <c r="W23" s="592"/>
      <c r="X23" s="592"/>
      <c r="Y23" s="593"/>
      <c r="Z23" s="594">
        <v>1.7</v>
      </c>
      <c r="AA23" s="594"/>
      <c r="AB23" s="594"/>
      <c r="AC23" s="594"/>
      <c r="AD23" s="595">
        <v>100394</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1505267</v>
      </c>
      <c r="BH23" s="592"/>
      <c r="BI23" s="592"/>
      <c r="BJ23" s="592"/>
      <c r="BK23" s="592"/>
      <c r="BL23" s="592"/>
      <c r="BM23" s="592"/>
      <c r="BN23" s="593"/>
      <c r="BO23" s="594">
        <v>3.8</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615877</v>
      </c>
      <c r="S24" s="592"/>
      <c r="T24" s="592"/>
      <c r="U24" s="592"/>
      <c r="V24" s="592"/>
      <c r="W24" s="592"/>
      <c r="X24" s="592"/>
      <c r="Y24" s="593"/>
      <c r="Z24" s="594">
        <v>0.8</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34650028</v>
      </c>
      <c r="CS24" s="581"/>
      <c r="CT24" s="581"/>
      <c r="CU24" s="581"/>
      <c r="CV24" s="581"/>
      <c r="CW24" s="581"/>
      <c r="CX24" s="581"/>
      <c r="CY24" s="582"/>
      <c r="CZ24" s="618">
        <v>50.6</v>
      </c>
      <c r="DA24" s="619"/>
      <c r="DB24" s="619"/>
      <c r="DC24" s="620"/>
      <c r="DD24" s="617">
        <v>24679198</v>
      </c>
      <c r="DE24" s="581"/>
      <c r="DF24" s="581"/>
      <c r="DG24" s="581"/>
      <c r="DH24" s="581"/>
      <c r="DI24" s="581"/>
      <c r="DJ24" s="581"/>
      <c r="DK24" s="582"/>
      <c r="DL24" s="617">
        <v>24675985</v>
      </c>
      <c r="DM24" s="581"/>
      <c r="DN24" s="581"/>
      <c r="DO24" s="581"/>
      <c r="DP24" s="581"/>
      <c r="DQ24" s="581"/>
      <c r="DR24" s="581"/>
      <c r="DS24" s="581"/>
      <c r="DT24" s="581"/>
      <c r="DU24" s="581"/>
      <c r="DV24" s="582"/>
      <c r="DW24" s="585">
        <v>54.5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8505132</v>
      </c>
      <c r="S25" s="592"/>
      <c r="T25" s="592"/>
      <c r="U25" s="592"/>
      <c r="V25" s="592"/>
      <c r="W25" s="592"/>
      <c r="X25" s="592"/>
      <c r="Y25" s="593"/>
      <c r="Z25" s="594">
        <v>11.7</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15016089</v>
      </c>
      <c r="CS25" s="623"/>
      <c r="CT25" s="623"/>
      <c r="CU25" s="623"/>
      <c r="CV25" s="623"/>
      <c r="CW25" s="623"/>
      <c r="CX25" s="623"/>
      <c r="CY25" s="624"/>
      <c r="CZ25" s="625">
        <v>21.9</v>
      </c>
      <c r="DA25" s="626"/>
      <c r="DB25" s="626"/>
      <c r="DC25" s="627"/>
      <c r="DD25" s="600">
        <v>14185561</v>
      </c>
      <c r="DE25" s="623"/>
      <c r="DF25" s="623"/>
      <c r="DG25" s="623"/>
      <c r="DH25" s="623"/>
      <c r="DI25" s="623"/>
      <c r="DJ25" s="623"/>
      <c r="DK25" s="624"/>
      <c r="DL25" s="600">
        <v>14184653</v>
      </c>
      <c r="DM25" s="623"/>
      <c r="DN25" s="623"/>
      <c r="DO25" s="623"/>
      <c r="DP25" s="623"/>
      <c r="DQ25" s="623"/>
      <c r="DR25" s="623"/>
      <c r="DS25" s="623"/>
      <c r="DT25" s="623"/>
      <c r="DU25" s="623"/>
      <c r="DV25" s="624"/>
      <c r="DW25" s="596">
        <v>31.3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10399002</v>
      </c>
      <c r="CS26" s="592"/>
      <c r="CT26" s="592"/>
      <c r="CU26" s="592"/>
      <c r="CV26" s="592"/>
      <c r="CW26" s="592"/>
      <c r="CX26" s="592"/>
      <c r="CY26" s="593"/>
      <c r="CZ26" s="625">
        <v>15.2</v>
      </c>
      <c r="DA26" s="626"/>
      <c r="DB26" s="626"/>
      <c r="DC26" s="627"/>
      <c r="DD26" s="600">
        <v>9613583</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3846282</v>
      </c>
      <c r="S27" s="592"/>
      <c r="T27" s="592"/>
      <c r="U27" s="592"/>
      <c r="V27" s="592"/>
      <c r="W27" s="592"/>
      <c r="X27" s="592"/>
      <c r="Y27" s="593"/>
      <c r="Z27" s="594">
        <v>5.3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39702065</v>
      </c>
      <c r="BH27" s="592"/>
      <c r="BI27" s="592"/>
      <c r="BJ27" s="592"/>
      <c r="BK27" s="592"/>
      <c r="BL27" s="592"/>
      <c r="BM27" s="592"/>
      <c r="BN27" s="593"/>
      <c r="BO27" s="594">
        <v>100</v>
      </c>
      <c r="BP27" s="594"/>
      <c r="BQ27" s="594"/>
      <c r="BR27" s="594"/>
      <c r="BS27" s="600">
        <v>307061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13314515</v>
      </c>
      <c r="CS27" s="623"/>
      <c r="CT27" s="623"/>
      <c r="CU27" s="623"/>
      <c r="CV27" s="623"/>
      <c r="CW27" s="623"/>
      <c r="CX27" s="623"/>
      <c r="CY27" s="624"/>
      <c r="CZ27" s="625">
        <v>19.399999999999999</v>
      </c>
      <c r="DA27" s="626"/>
      <c r="DB27" s="626"/>
      <c r="DC27" s="627"/>
      <c r="DD27" s="600">
        <v>4236709</v>
      </c>
      <c r="DE27" s="623"/>
      <c r="DF27" s="623"/>
      <c r="DG27" s="623"/>
      <c r="DH27" s="623"/>
      <c r="DI27" s="623"/>
      <c r="DJ27" s="623"/>
      <c r="DK27" s="624"/>
      <c r="DL27" s="600">
        <v>4234404</v>
      </c>
      <c r="DM27" s="623"/>
      <c r="DN27" s="623"/>
      <c r="DO27" s="623"/>
      <c r="DP27" s="623"/>
      <c r="DQ27" s="623"/>
      <c r="DR27" s="623"/>
      <c r="DS27" s="623"/>
      <c r="DT27" s="623"/>
      <c r="DU27" s="623"/>
      <c r="DV27" s="624"/>
      <c r="DW27" s="596">
        <v>9.3000000000000007</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41197</v>
      </c>
      <c r="S28" s="592"/>
      <c r="T28" s="592"/>
      <c r="U28" s="592"/>
      <c r="V28" s="592"/>
      <c r="W28" s="592"/>
      <c r="X28" s="592"/>
      <c r="Y28" s="593"/>
      <c r="Z28" s="594">
        <v>0.1</v>
      </c>
      <c r="AA28" s="594"/>
      <c r="AB28" s="594"/>
      <c r="AC28" s="594"/>
      <c r="AD28" s="595">
        <v>26126</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6319424</v>
      </c>
      <c r="CS28" s="592"/>
      <c r="CT28" s="592"/>
      <c r="CU28" s="592"/>
      <c r="CV28" s="592"/>
      <c r="CW28" s="592"/>
      <c r="CX28" s="592"/>
      <c r="CY28" s="593"/>
      <c r="CZ28" s="625">
        <v>9.1999999999999993</v>
      </c>
      <c r="DA28" s="626"/>
      <c r="DB28" s="626"/>
      <c r="DC28" s="627"/>
      <c r="DD28" s="600">
        <v>6256928</v>
      </c>
      <c r="DE28" s="592"/>
      <c r="DF28" s="592"/>
      <c r="DG28" s="592"/>
      <c r="DH28" s="592"/>
      <c r="DI28" s="592"/>
      <c r="DJ28" s="592"/>
      <c r="DK28" s="593"/>
      <c r="DL28" s="600">
        <v>6256928</v>
      </c>
      <c r="DM28" s="592"/>
      <c r="DN28" s="592"/>
      <c r="DO28" s="592"/>
      <c r="DP28" s="592"/>
      <c r="DQ28" s="592"/>
      <c r="DR28" s="592"/>
      <c r="DS28" s="592"/>
      <c r="DT28" s="592"/>
      <c r="DU28" s="592"/>
      <c r="DV28" s="593"/>
      <c r="DW28" s="596">
        <v>13.8</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36784</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6319424</v>
      </c>
      <c r="CS29" s="623"/>
      <c r="CT29" s="623"/>
      <c r="CU29" s="623"/>
      <c r="CV29" s="623"/>
      <c r="CW29" s="623"/>
      <c r="CX29" s="623"/>
      <c r="CY29" s="624"/>
      <c r="CZ29" s="625">
        <v>9.1999999999999993</v>
      </c>
      <c r="DA29" s="626"/>
      <c r="DB29" s="626"/>
      <c r="DC29" s="627"/>
      <c r="DD29" s="600">
        <v>6256928</v>
      </c>
      <c r="DE29" s="623"/>
      <c r="DF29" s="623"/>
      <c r="DG29" s="623"/>
      <c r="DH29" s="623"/>
      <c r="DI29" s="623"/>
      <c r="DJ29" s="623"/>
      <c r="DK29" s="624"/>
      <c r="DL29" s="600">
        <v>6256928</v>
      </c>
      <c r="DM29" s="623"/>
      <c r="DN29" s="623"/>
      <c r="DO29" s="623"/>
      <c r="DP29" s="623"/>
      <c r="DQ29" s="623"/>
      <c r="DR29" s="623"/>
      <c r="DS29" s="623"/>
      <c r="DT29" s="623"/>
      <c r="DU29" s="623"/>
      <c r="DV29" s="624"/>
      <c r="DW29" s="596">
        <v>13.8</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1172671</v>
      </c>
      <c r="S30" s="592"/>
      <c r="T30" s="592"/>
      <c r="U30" s="592"/>
      <c r="V30" s="592"/>
      <c r="W30" s="592"/>
      <c r="X30" s="592"/>
      <c r="Y30" s="593"/>
      <c r="Z30" s="594">
        <v>1.6</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98.2</v>
      </c>
      <c r="BH30" s="650"/>
      <c r="BI30" s="650"/>
      <c r="BJ30" s="650"/>
      <c r="BK30" s="650"/>
      <c r="BL30" s="650"/>
      <c r="BM30" s="586">
        <v>92.2</v>
      </c>
      <c r="BN30" s="650"/>
      <c r="BO30" s="650"/>
      <c r="BP30" s="650"/>
      <c r="BQ30" s="651"/>
      <c r="BR30" s="649">
        <v>98.2</v>
      </c>
      <c r="BS30" s="650"/>
      <c r="BT30" s="650"/>
      <c r="BU30" s="650"/>
      <c r="BV30" s="650"/>
      <c r="BW30" s="650"/>
      <c r="BX30" s="586">
        <v>91.6</v>
      </c>
      <c r="BY30" s="650"/>
      <c r="BZ30" s="650"/>
      <c r="CA30" s="650"/>
      <c r="CB30" s="651"/>
      <c r="CD30" s="654"/>
      <c r="CE30" s="655"/>
      <c r="CF30" s="605" t="s">
        <v>292</v>
      </c>
      <c r="CG30" s="606"/>
      <c r="CH30" s="606"/>
      <c r="CI30" s="606"/>
      <c r="CJ30" s="606"/>
      <c r="CK30" s="606"/>
      <c r="CL30" s="606"/>
      <c r="CM30" s="606"/>
      <c r="CN30" s="606"/>
      <c r="CO30" s="606"/>
      <c r="CP30" s="606"/>
      <c r="CQ30" s="607"/>
      <c r="CR30" s="591">
        <v>5607914</v>
      </c>
      <c r="CS30" s="592"/>
      <c r="CT30" s="592"/>
      <c r="CU30" s="592"/>
      <c r="CV30" s="592"/>
      <c r="CW30" s="592"/>
      <c r="CX30" s="592"/>
      <c r="CY30" s="593"/>
      <c r="CZ30" s="625">
        <v>8.1999999999999993</v>
      </c>
      <c r="DA30" s="626"/>
      <c r="DB30" s="626"/>
      <c r="DC30" s="627"/>
      <c r="DD30" s="600">
        <v>5545465</v>
      </c>
      <c r="DE30" s="592"/>
      <c r="DF30" s="592"/>
      <c r="DG30" s="592"/>
      <c r="DH30" s="592"/>
      <c r="DI30" s="592"/>
      <c r="DJ30" s="592"/>
      <c r="DK30" s="593"/>
      <c r="DL30" s="600">
        <v>5545465</v>
      </c>
      <c r="DM30" s="592"/>
      <c r="DN30" s="592"/>
      <c r="DO30" s="592"/>
      <c r="DP30" s="592"/>
      <c r="DQ30" s="592"/>
      <c r="DR30" s="592"/>
      <c r="DS30" s="592"/>
      <c r="DT30" s="592"/>
      <c r="DU30" s="592"/>
      <c r="DV30" s="593"/>
      <c r="DW30" s="596">
        <v>12.2</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4623960</v>
      </c>
      <c r="S31" s="592"/>
      <c r="T31" s="592"/>
      <c r="U31" s="592"/>
      <c r="V31" s="592"/>
      <c r="W31" s="592"/>
      <c r="X31" s="592"/>
      <c r="Y31" s="593"/>
      <c r="Z31" s="594">
        <v>6.4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98.5</v>
      </c>
      <c r="BH31" s="623"/>
      <c r="BI31" s="623"/>
      <c r="BJ31" s="623"/>
      <c r="BK31" s="623"/>
      <c r="BL31" s="623"/>
      <c r="BM31" s="597">
        <v>92.7</v>
      </c>
      <c r="BN31" s="647"/>
      <c r="BO31" s="647"/>
      <c r="BP31" s="647"/>
      <c r="BQ31" s="648"/>
      <c r="BR31" s="646">
        <v>98.4</v>
      </c>
      <c r="BS31" s="623"/>
      <c r="BT31" s="623"/>
      <c r="BU31" s="623"/>
      <c r="BV31" s="623"/>
      <c r="BW31" s="623"/>
      <c r="BX31" s="597">
        <v>92.2</v>
      </c>
      <c r="BY31" s="647"/>
      <c r="BZ31" s="647"/>
      <c r="CA31" s="647"/>
      <c r="CB31" s="648"/>
      <c r="CD31" s="654"/>
      <c r="CE31" s="655"/>
      <c r="CF31" s="605" t="s">
        <v>296</v>
      </c>
      <c r="CG31" s="606"/>
      <c r="CH31" s="606"/>
      <c r="CI31" s="606"/>
      <c r="CJ31" s="606"/>
      <c r="CK31" s="606"/>
      <c r="CL31" s="606"/>
      <c r="CM31" s="606"/>
      <c r="CN31" s="606"/>
      <c r="CO31" s="606"/>
      <c r="CP31" s="606"/>
      <c r="CQ31" s="607"/>
      <c r="CR31" s="591">
        <v>711510</v>
      </c>
      <c r="CS31" s="623"/>
      <c r="CT31" s="623"/>
      <c r="CU31" s="623"/>
      <c r="CV31" s="623"/>
      <c r="CW31" s="623"/>
      <c r="CX31" s="623"/>
      <c r="CY31" s="624"/>
      <c r="CZ31" s="625">
        <v>1</v>
      </c>
      <c r="DA31" s="626"/>
      <c r="DB31" s="626"/>
      <c r="DC31" s="627"/>
      <c r="DD31" s="600">
        <v>711463</v>
      </c>
      <c r="DE31" s="623"/>
      <c r="DF31" s="623"/>
      <c r="DG31" s="623"/>
      <c r="DH31" s="623"/>
      <c r="DI31" s="623"/>
      <c r="DJ31" s="623"/>
      <c r="DK31" s="624"/>
      <c r="DL31" s="600">
        <v>711463</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1898494</v>
      </c>
      <c r="S32" s="592"/>
      <c r="T32" s="592"/>
      <c r="U32" s="592"/>
      <c r="V32" s="592"/>
      <c r="W32" s="592"/>
      <c r="X32" s="592"/>
      <c r="Y32" s="593"/>
      <c r="Z32" s="594">
        <v>2.6</v>
      </c>
      <c r="AA32" s="594"/>
      <c r="AB32" s="594"/>
      <c r="AC32" s="594"/>
      <c r="AD32" s="595">
        <v>2501</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97.8</v>
      </c>
      <c r="BH32" s="659"/>
      <c r="BI32" s="659"/>
      <c r="BJ32" s="659"/>
      <c r="BK32" s="659"/>
      <c r="BL32" s="659"/>
      <c r="BM32" s="660">
        <v>91</v>
      </c>
      <c r="BN32" s="659"/>
      <c r="BO32" s="659"/>
      <c r="BP32" s="659"/>
      <c r="BQ32" s="661"/>
      <c r="BR32" s="658">
        <v>98</v>
      </c>
      <c r="BS32" s="659"/>
      <c r="BT32" s="659"/>
      <c r="BU32" s="659"/>
      <c r="BV32" s="659"/>
      <c r="BW32" s="659"/>
      <c r="BX32" s="660">
        <v>90.4</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4134325</v>
      </c>
      <c r="S33" s="592"/>
      <c r="T33" s="592"/>
      <c r="U33" s="592"/>
      <c r="V33" s="592"/>
      <c r="W33" s="592"/>
      <c r="X33" s="592"/>
      <c r="Y33" s="593"/>
      <c r="Z33" s="594">
        <v>5.7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25245039</v>
      </c>
      <c r="CS33" s="623"/>
      <c r="CT33" s="623"/>
      <c r="CU33" s="623"/>
      <c r="CV33" s="623"/>
      <c r="CW33" s="623"/>
      <c r="CX33" s="623"/>
      <c r="CY33" s="624"/>
      <c r="CZ33" s="625">
        <v>36.9</v>
      </c>
      <c r="DA33" s="626"/>
      <c r="DB33" s="626"/>
      <c r="DC33" s="627"/>
      <c r="DD33" s="600">
        <v>20463668</v>
      </c>
      <c r="DE33" s="623"/>
      <c r="DF33" s="623"/>
      <c r="DG33" s="623"/>
      <c r="DH33" s="623"/>
      <c r="DI33" s="623"/>
      <c r="DJ33" s="623"/>
      <c r="DK33" s="624"/>
      <c r="DL33" s="600">
        <v>16358148</v>
      </c>
      <c r="DM33" s="623"/>
      <c r="DN33" s="623"/>
      <c r="DO33" s="623"/>
      <c r="DP33" s="623"/>
      <c r="DQ33" s="623"/>
      <c r="DR33" s="623"/>
      <c r="DS33" s="623"/>
      <c r="DT33" s="623"/>
      <c r="DU33" s="623"/>
      <c r="DV33" s="624"/>
      <c r="DW33" s="596">
        <v>36.1</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11616452</v>
      </c>
      <c r="CS34" s="592"/>
      <c r="CT34" s="592"/>
      <c r="CU34" s="592"/>
      <c r="CV34" s="592"/>
      <c r="CW34" s="592"/>
      <c r="CX34" s="592"/>
      <c r="CY34" s="593"/>
      <c r="CZ34" s="625">
        <v>17</v>
      </c>
      <c r="DA34" s="626"/>
      <c r="DB34" s="626"/>
      <c r="DC34" s="627"/>
      <c r="DD34" s="600">
        <v>8705976</v>
      </c>
      <c r="DE34" s="592"/>
      <c r="DF34" s="592"/>
      <c r="DG34" s="592"/>
      <c r="DH34" s="592"/>
      <c r="DI34" s="592"/>
      <c r="DJ34" s="592"/>
      <c r="DK34" s="593"/>
      <c r="DL34" s="600">
        <v>8190239</v>
      </c>
      <c r="DM34" s="592"/>
      <c r="DN34" s="592"/>
      <c r="DO34" s="592"/>
      <c r="DP34" s="592"/>
      <c r="DQ34" s="592"/>
      <c r="DR34" s="592"/>
      <c r="DS34" s="592"/>
      <c r="DT34" s="592"/>
      <c r="DU34" s="592"/>
      <c r="DV34" s="593"/>
      <c r="DW34" s="596">
        <v>18.100000000000001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1298816</v>
      </c>
      <c r="S35" s="592"/>
      <c r="T35" s="592"/>
      <c r="U35" s="592"/>
      <c r="V35" s="592"/>
      <c r="W35" s="592"/>
      <c r="X35" s="592"/>
      <c r="Y35" s="593"/>
      <c r="Z35" s="594">
        <v>1.8</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8125879</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244567</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971958</v>
      </c>
      <c r="CS35" s="623"/>
      <c r="CT35" s="623"/>
      <c r="CU35" s="623"/>
      <c r="CV35" s="623"/>
      <c r="CW35" s="623"/>
      <c r="CX35" s="623"/>
      <c r="CY35" s="624"/>
      <c r="CZ35" s="625">
        <v>1.4</v>
      </c>
      <c r="DA35" s="626"/>
      <c r="DB35" s="626"/>
      <c r="DC35" s="627"/>
      <c r="DD35" s="600">
        <v>732218</v>
      </c>
      <c r="DE35" s="623"/>
      <c r="DF35" s="623"/>
      <c r="DG35" s="623"/>
      <c r="DH35" s="623"/>
      <c r="DI35" s="623"/>
      <c r="DJ35" s="623"/>
      <c r="DK35" s="624"/>
      <c r="DL35" s="600">
        <v>732218</v>
      </c>
      <c r="DM35" s="623"/>
      <c r="DN35" s="623"/>
      <c r="DO35" s="623"/>
      <c r="DP35" s="623"/>
      <c r="DQ35" s="623"/>
      <c r="DR35" s="623"/>
      <c r="DS35" s="623"/>
      <c r="DT35" s="623"/>
      <c r="DU35" s="623"/>
      <c r="DV35" s="624"/>
      <c r="DW35" s="596">
        <v>1.6</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72671064</v>
      </c>
      <c r="S36" s="664"/>
      <c r="T36" s="664"/>
      <c r="U36" s="664"/>
      <c r="V36" s="664"/>
      <c r="W36" s="664"/>
      <c r="X36" s="664"/>
      <c r="Y36" s="665"/>
      <c r="Z36" s="666">
        <v>100</v>
      </c>
      <c r="AA36" s="666"/>
      <c r="AB36" s="666"/>
      <c r="AC36" s="666"/>
      <c r="AD36" s="667">
        <v>43993844</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2904228</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-179104</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3312817</v>
      </c>
      <c r="CS36" s="592"/>
      <c r="CT36" s="592"/>
      <c r="CU36" s="592"/>
      <c r="CV36" s="592"/>
      <c r="CW36" s="592"/>
      <c r="CX36" s="592"/>
      <c r="CY36" s="593"/>
      <c r="CZ36" s="625">
        <v>4.8</v>
      </c>
      <c r="DA36" s="626"/>
      <c r="DB36" s="626"/>
      <c r="DC36" s="627"/>
      <c r="DD36" s="600">
        <v>2824627</v>
      </c>
      <c r="DE36" s="592"/>
      <c r="DF36" s="592"/>
      <c r="DG36" s="592"/>
      <c r="DH36" s="592"/>
      <c r="DI36" s="592"/>
      <c r="DJ36" s="592"/>
      <c r="DK36" s="593"/>
      <c r="DL36" s="600">
        <v>1950323</v>
      </c>
      <c r="DM36" s="592"/>
      <c r="DN36" s="592"/>
      <c r="DO36" s="592"/>
      <c r="DP36" s="592"/>
      <c r="DQ36" s="592"/>
      <c r="DR36" s="592"/>
      <c r="DS36" s="592"/>
      <c r="DT36" s="592"/>
      <c r="DU36" s="592"/>
      <c r="DV36" s="593"/>
      <c r="DW36" s="596">
        <v>4.3</v>
      </c>
      <c r="DX36" s="621"/>
      <c r="DY36" s="621"/>
      <c r="DZ36" s="621"/>
      <c r="EA36" s="621"/>
      <c r="EB36" s="621"/>
      <c r="EC36" s="622"/>
    </row>
    <row r="37" spans="2:133" ht="11.25" customHeight="1">
      <c r="AQ37" s="670" t="s">
        <v>314</v>
      </c>
      <c r="AR37" s="671"/>
      <c r="AS37" s="671"/>
      <c r="AT37" s="671"/>
      <c r="AU37" s="671"/>
      <c r="AV37" s="671"/>
      <c r="AW37" s="671"/>
      <c r="AX37" s="671"/>
      <c r="AY37" s="672"/>
      <c r="AZ37" s="591">
        <v>435782</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29558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27968</v>
      </c>
      <c r="CS37" s="623"/>
      <c r="CT37" s="623"/>
      <c r="CU37" s="623"/>
      <c r="CV37" s="623"/>
      <c r="CW37" s="623"/>
      <c r="CX37" s="623"/>
      <c r="CY37" s="624"/>
      <c r="CZ37" s="625">
        <v>0</v>
      </c>
      <c r="DA37" s="626"/>
      <c r="DB37" s="626"/>
      <c r="DC37" s="627"/>
      <c r="DD37" s="600">
        <v>27968</v>
      </c>
      <c r="DE37" s="623"/>
      <c r="DF37" s="623"/>
      <c r="DG37" s="623"/>
      <c r="DH37" s="623"/>
      <c r="DI37" s="623"/>
      <c r="DJ37" s="623"/>
      <c r="DK37" s="624"/>
      <c r="DL37" s="600">
        <v>27968</v>
      </c>
      <c r="DM37" s="623"/>
      <c r="DN37" s="623"/>
      <c r="DO37" s="623"/>
      <c r="DP37" s="623"/>
      <c r="DQ37" s="623"/>
      <c r="DR37" s="623"/>
      <c r="DS37" s="623"/>
      <c r="DT37" s="623"/>
      <c r="DU37" s="623"/>
      <c r="DV37" s="624"/>
      <c r="DW37" s="596">
        <v>0.1</v>
      </c>
      <c r="DX37" s="621"/>
      <c r="DY37" s="621"/>
      <c r="DZ37" s="621"/>
      <c r="EA37" s="621"/>
      <c r="EB37" s="621"/>
      <c r="EC37" s="622"/>
    </row>
    <row r="38" spans="2:133" ht="11.25" customHeight="1">
      <c r="AQ38" s="670" t="s">
        <v>317</v>
      </c>
      <c r="AR38" s="671"/>
      <c r="AS38" s="671"/>
      <c r="AT38" s="671"/>
      <c r="AU38" s="671"/>
      <c r="AV38" s="671"/>
      <c r="AW38" s="671"/>
      <c r="AX38" s="671"/>
      <c r="AY38" s="672"/>
      <c r="AZ38" s="591">
        <v>1055</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52277</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7689042</v>
      </c>
      <c r="CS38" s="592"/>
      <c r="CT38" s="592"/>
      <c r="CU38" s="592"/>
      <c r="CV38" s="592"/>
      <c r="CW38" s="592"/>
      <c r="CX38" s="592"/>
      <c r="CY38" s="593"/>
      <c r="CZ38" s="625">
        <v>11.2</v>
      </c>
      <c r="DA38" s="626"/>
      <c r="DB38" s="626"/>
      <c r="DC38" s="627"/>
      <c r="DD38" s="600">
        <v>6654652</v>
      </c>
      <c r="DE38" s="592"/>
      <c r="DF38" s="592"/>
      <c r="DG38" s="592"/>
      <c r="DH38" s="592"/>
      <c r="DI38" s="592"/>
      <c r="DJ38" s="592"/>
      <c r="DK38" s="593"/>
      <c r="DL38" s="600">
        <v>5477368</v>
      </c>
      <c r="DM38" s="592"/>
      <c r="DN38" s="592"/>
      <c r="DO38" s="592"/>
      <c r="DP38" s="592"/>
      <c r="DQ38" s="592"/>
      <c r="DR38" s="592"/>
      <c r="DS38" s="592"/>
      <c r="DT38" s="592"/>
      <c r="DU38" s="592"/>
      <c r="DV38" s="593"/>
      <c r="DW38" s="596">
        <v>12.1</v>
      </c>
      <c r="DX38" s="621"/>
      <c r="DY38" s="621"/>
      <c r="DZ38" s="621"/>
      <c r="EA38" s="621"/>
      <c r="EB38" s="621"/>
      <c r="EC38" s="622"/>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102</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1581770</v>
      </c>
      <c r="CS39" s="623"/>
      <c r="CT39" s="623"/>
      <c r="CU39" s="623"/>
      <c r="CV39" s="623"/>
      <c r="CW39" s="623"/>
      <c r="CX39" s="623"/>
      <c r="CY39" s="624"/>
      <c r="CZ39" s="625">
        <v>2.2999999999999998</v>
      </c>
      <c r="DA39" s="626"/>
      <c r="DB39" s="626"/>
      <c r="DC39" s="627"/>
      <c r="DD39" s="600">
        <v>1537395</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1641304</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82</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73000</v>
      </c>
      <c r="CS40" s="592"/>
      <c r="CT40" s="592"/>
      <c r="CU40" s="592"/>
      <c r="CV40" s="592"/>
      <c r="CW40" s="592"/>
      <c r="CX40" s="592"/>
      <c r="CY40" s="593"/>
      <c r="CZ40" s="625">
        <v>0.1</v>
      </c>
      <c r="DA40" s="626"/>
      <c r="DB40" s="626"/>
      <c r="DC40" s="627"/>
      <c r="DD40" s="600">
        <v>8800</v>
      </c>
      <c r="DE40" s="592"/>
      <c r="DF40" s="592"/>
      <c r="DG40" s="592"/>
      <c r="DH40" s="592"/>
      <c r="DI40" s="592"/>
      <c r="DJ40" s="592"/>
      <c r="DK40" s="593"/>
      <c r="DL40" s="600">
        <v>8000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3143510</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227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8568642</v>
      </c>
      <c r="CS42" s="592"/>
      <c r="CT42" s="592"/>
      <c r="CU42" s="592"/>
      <c r="CV42" s="592"/>
      <c r="CW42" s="592"/>
      <c r="CX42" s="592"/>
      <c r="CY42" s="593"/>
      <c r="CZ42" s="625">
        <v>12.5</v>
      </c>
      <c r="DA42" s="674"/>
      <c r="DB42" s="674"/>
      <c r="DC42" s="675"/>
      <c r="DD42" s="600">
        <v>2911818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107567</v>
      </c>
      <c r="CS43" s="623"/>
      <c r="CT43" s="623"/>
      <c r="CU43" s="623"/>
      <c r="CV43" s="623"/>
      <c r="CW43" s="623"/>
      <c r="CX43" s="623"/>
      <c r="CY43" s="624"/>
      <c r="CZ43" s="625">
        <v>0.2</v>
      </c>
      <c r="DA43" s="626"/>
      <c r="DB43" s="626"/>
      <c r="DC43" s="627"/>
      <c r="DD43" s="600">
        <v>107567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8419910</v>
      </c>
      <c r="CS44" s="592"/>
      <c r="CT44" s="592"/>
      <c r="CU44" s="592"/>
      <c r="CV44" s="592"/>
      <c r="CW44" s="592"/>
      <c r="CX44" s="592"/>
      <c r="CY44" s="593"/>
      <c r="CZ44" s="625">
        <v>12.3</v>
      </c>
      <c r="DA44" s="674"/>
      <c r="DB44" s="674"/>
      <c r="DC44" s="675"/>
      <c r="DD44" s="600">
        <v>2911818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3202446</v>
      </c>
      <c r="CS45" s="623"/>
      <c r="CT45" s="623"/>
      <c r="CU45" s="623"/>
      <c r="CV45" s="623"/>
      <c r="CW45" s="623"/>
      <c r="CX45" s="623"/>
      <c r="CY45" s="624"/>
      <c r="CZ45" s="625">
        <v>4.7</v>
      </c>
      <c r="DA45" s="626"/>
      <c r="DB45" s="626"/>
      <c r="DC45" s="627"/>
      <c r="DD45" s="600">
        <v>176246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5140690</v>
      </c>
      <c r="CS46" s="592"/>
      <c r="CT46" s="592"/>
      <c r="CU46" s="592"/>
      <c r="CV46" s="592"/>
      <c r="CW46" s="592"/>
      <c r="CX46" s="592"/>
      <c r="CY46" s="593"/>
      <c r="CZ46" s="625">
        <v>7.5</v>
      </c>
      <c r="DA46" s="674"/>
      <c r="DB46" s="674"/>
      <c r="DC46" s="675"/>
      <c r="DD46" s="600">
        <v>2724055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148732</v>
      </c>
      <c r="CS47" s="623"/>
      <c r="CT47" s="623"/>
      <c r="CU47" s="623"/>
      <c r="CV47" s="623"/>
      <c r="CW47" s="623"/>
      <c r="CX47" s="623"/>
      <c r="CY47" s="624"/>
      <c r="CZ47" s="625">
        <v>0.2</v>
      </c>
      <c r="DA47" s="626"/>
      <c r="DB47" s="626"/>
      <c r="DC47" s="627"/>
      <c r="DD47" s="600" t="s">
        <v>321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68463709</v>
      </c>
      <c r="CS49" s="659"/>
      <c r="CT49" s="659"/>
      <c r="CU49" s="659"/>
      <c r="CV49" s="659"/>
      <c r="CW49" s="659"/>
      <c r="CX49" s="659"/>
      <c r="CY49" s="686"/>
      <c r="CZ49" s="687">
        <v>100</v>
      </c>
      <c r="DA49" s="688"/>
      <c r="DB49" s="688"/>
      <c r="DC49" s="689"/>
      <c r="DD49" s="690">
        <v>48054684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2"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72732</v>
      </c>
      <c r="R7" s="721"/>
      <c r="S7" s="721"/>
      <c r="T7" s="721"/>
      <c r="U7" s="721"/>
      <c r="V7" s="721">
        <v>68525</v>
      </c>
      <c r="W7" s="721"/>
      <c r="X7" s="721"/>
      <c r="Y7" s="721"/>
      <c r="Z7" s="721"/>
      <c r="AA7" s="721">
        <f>Q7-V7</f>
        <v>4207</v>
      </c>
      <c r="AB7" s="721"/>
      <c r="AC7" s="721"/>
      <c r="AD7" s="721"/>
      <c r="AE7" s="722"/>
      <c r="AF7" s="723">
        <v>2337</v>
      </c>
      <c r="AG7" s="724"/>
      <c r="AH7" s="724"/>
      <c r="AI7" s="724"/>
      <c r="AJ7" s="725"/>
      <c r="AK7" s="760">
        <v>1173</v>
      </c>
      <c r="AL7" s="761"/>
      <c r="AM7" s="761"/>
      <c r="AN7" s="761"/>
      <c r="AO7" s="761"/>
      <c r="AP7" s="761">
        <v>52723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546</v>
      </c>
      <c r="BT7" s="765"/>
      <c r="BU7" s="765"/>
      <c r="BV7" s="765"/>
      <c r="BW7" s="765"/>
      <c r="BX7" s="765"/>
      <c r="BY7" s="765"/>
      <c r="BZ7" s="765"/>
      <c r="CA7" s="765"/>
      <c r="CB7" s="765"/>
      <c r="CC7" s="765"/>
      <c r="CD7" s="765"/>
      <c r="CE7" s="765"/>
      <c r="CF7" s="765"/>
      <c r="CG7" s="766"/>
      <c r="CH7" s="757" t="s">
        <v>545</v>
      </c>
      <c r="CI7" s="758"/>
      <c r="CJ7" s="758"/>
      <c r="CK7" s="758"/>
      <c r="CL7" s="759"/>
      <c r="CM7" s="757">
        <v>6</v>
      </c>
      <c r="CN7" s="758"/>
      <c r="CO7" s="758"/>
      <c r="CP7" s="758"/>
      <c r="CQ7" s="759"/>
      <c r="CR7" s="757">
        <v>6</v>
      </c>
      <c r="CS7" s="758"/>
      <c r="CT7" s="758"/>
      <c r="CU7" s="758"/>
      <c r="CV7" s="759"/>
      <c r="CW7" s="757">
        <v>0</v>
      </c>
      <c r="CX7" s="758"/>
      <c r="CY7" s="758"/>
      <c r="CZ7" s="758"/>
      <c r="DA7" s="759"/>
      <c r="DB7" s="757" t="s">
        <v>545</v>
      </c>
      <c r="DC7" s="758"/>
      <c r="DD7" s="758"/>
      <c r="DE7" s="758"/>
      <c r="DF7" s="759"/>
      <c r="DG7" s="757">
        <v>6608</v>
      </c>
      <c r="DH7" s="758"/>
      <c r="DI7" s="758"/>
      <c r="DJ7" s="758"/>
      <c r="DK7" s="759"/>
      <c r="DL7" s="757" t="s">
        <v>552</v>
      </c>
      <c r="DM7" s="758"/>
      <c r="DN7" s="758"/>
      <c r="DO7" s="758"/>
      <c r="DP7" s="759"/>
      <c r="DQ7" s="757" t="s">
        <v>545</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v>
      </c>
      <c r="R8" s="745"/>
      <c r="S8" s="745"/>
      <c r="T8" s="745"/>
      <c r="U8" s="745"/>
      <c r="V8" s="745">
        <v>1</v>
      </c>
      <c r="W8" s="745"/>
      <c r="X8" s="745"/>
      <c r="Y8" s="745"/>
      <c r="Z8" s="745"/>
      <c r="AA8" s="745">
        <v>0</v>
      </c>
      <c r="AB8" s="745"/>
      <c r="AC8" s="745"/>
      <c r="AD8" s="745"/>
      <c r="AE8" s="746"/>
      <c r="AF8" s="747">
        <v>0</v>
      </c>
      <c r="AG8" s="748"/>
      <c r="AH8" s="748"/>
      <c r="AI8" s="748"/>
      <c r="AJ8" s="749"/>
      <c r="AK8" s="750" t="s">
        <v>535</v>
      </c>
      <c r="AL8" s="751"/>
      <c r="AM8" s="751"/>
      <c r="AN8" s="751"/>
      <c r="AO8" s="751"/>
      <c r="AP8" s="751" t="s">
        <v>534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547</v>
      </c>
      <c r="BT8" s="755"/>
      <c r="BU8" s="755"/>
      <c r="BV8" s="755"/>
      <c r="BW8" s="755"/>
      <c r="BX8" s="755"/>
      <c r="BY8" s="755"/>
      <c r="BZ8" s="755"/>
      <c r="CA8" s="755"/>
      <c r="CB8" s="755"/>
      <c r="CC8" s="755"/>
      <c r="CD8" s="755"/>
      <c r="CE8" s="755"/>
      <c r="CF8" s="755"/>
      <c r="CG8" s="756"/>
      <c r="CH8" s="767">
        <v>1</v>
      </c>
      <c r="CI8" s="768"/>
      <c r="CJ8" s="768"/>
      <c r="CK8" s="768"/>
      <c r="CL8" s="769"/>
      <c r="CM8" s="767">
        <v>621</v>
      </c>
      <c r="CN8" s="768"/>
      <c r="CO8" s="768"/>
      <c r="CP8" s="768"/>
      <c r="CQ8" s="769"/>
      <c r="CR8" s="767">
        <v>425</v>
      </c>
      <c r="CS8" s="768"/>
      <c r="CT8" s="768"/>
      <c r="CU8" s="768"/>
      <c r="CV8" s="769"/>
      <c r="CW8" s="767">
        <v>10</v>
      </c>
      <c r="CX8" s="768"/>
      <c r="CY8" s="768"/>
      <c r="CZ8" s="768"/>
      <c r="DA8" s="769"/>
      <c r="DB8" s="767" t="s">
        <v>545</v>
      </c>
      <c r="DC8" s="768"/>
      <c r="DD8" s="768"/>
      <c r="DE8" s="768"/>
      <c r="DF8" s="769"/>
      <c r="DG8" s="767" t="s">
        <v>545</v>
      </c>
      <c r="DH8" s="768"/>
      <c r="DI8" s="768"/>
      <c r="DJ8" s="768"/>
      <c r="DK8" s="769"/>
      <c r="DL8" s="767" t="s">
        <v>545</v>
      </c>
      <c r="DM8" s="768"/>
      <c r="DN8" s="768"/>
      <c r="DO8" s="768"/>
      <c r="DP8" s="769"/>
      <c r="DQ8" s="767" t="s">
        <v>545</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548</v>
      </c>
      <c r="BT9" s="755"/>
      <c r="BU9" s="755"/>
      <c r="BV9" s="755"/>
      <c r="BW9" s="755"/>
      <c r="BX9" s="755"/>
      <c r="BY9" s="755"/>
      <c r="BZ9" s="755"/>
      <c r="CA9" s="755"/>
      <c r="CB9" s="755"/>
      <c r="CC9" s="755"/>
      <c r="CD9" s="755"/>
      <c r="CE9" s="755"/>
      <c r="CF9" s="755"/>
      <c r="CG9" s="756"/>
      <c r="CH9" s="767">
        <v>3</v>
      </c>
      <c r="CI9" s="768"/>
      <c r="CJ9" s="768"/>
      <c r="CK9" s="768"/>
      <c r="CL9" s="769"/>
      <c r="CM9" s="767">
        <v>6</v>
      </c>
      <c r="CN9" s="768"/>
      <c r="CO9" s="768"/>
      <c r="CP9" s="768"/>
      <c r="CQ9" s="769"/>
      <c r="CR9" s="767">
        <v>3</v>
      </c>
      <c r="CS9" s="768"/>
      <c r="CT9" s="768"/>
      <c r="CU9" s="768"/>
      <c r="CV9" s="769"/>
      <c r="CW9" s="767">
        <v>31</v>
      </c>
      <c r="CX9" s="768"/>
      <c r="CY9" s="768"/>
      <c r="CZ9" s="768"/>
      <c r="DA9" s="769"/>
      <c r="DB9" s="767" t="s">
        <v>545</v>
      </c>
      <c r="DC9" s="768"/>
      <c r="DD9" s="768"/>
      <c r="DE9" s="768"/>
      <c r="DF9" s="769"/>
      <c r="DG9" s="767" t="s">
        <v>545</v>
      </c>
      <c r="DH9" s="768"/>
      <c r="DI9" s="768"/>
      <c r="DJ9" s="768"/>
      <c r="DK9" s="769"/>
      <c r="DL9" s="767" t="s">
        <v>544</v>
      </c>
      <c r="DM9" s="768"/>
      <c r="DN9" s="768"/>
      <c r="DO9" s="768"/>
      <c r="DP9" s="769"/>
      <c r="DQ9" s="767" t="s">
        <v>545</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72733</v>
      </c>
      <c r="R23" s="780"/>
      <c r="S23" s="780"/>
      <c r="T23" s="780"/>
      <c r="U23" s="780"/>
      <c r="V23" s="780">
        <v>68526</v>
      </c>
      <c r="W23" s="780"/>
      <c r="X23" s="780"/>
      <c r="Y23" s="780"/>
      <c r="Z23" s="780"/>
      <c r="AA23" s="780">
        <v>4207</v>
      </c>
      <c r="AB23" s="780"/>
      <c r="AC23" s="780"/>
      <c r="AD23" s="780"/>
      <c r="AE23" s="781"/>
      <c r="AF23" s="782">
        <v>2337</v>
      </c>
      <c r="AG23" s="780"/>
      <c r="AH23" s="780"/>
      <c r="AI23" s="780"/>
      <c r="AJ23" s="783"/>
      <c r="AK23" s="784"/>
      <c r="AL23" s="785"/>
      <c r="AM23" s="785"/>
      <c r="AN23" s="785"/>
      <c r="AO23" s="785"/>
      <c r="AP23" s="780">
        <v>52723</v>
      </c>
      <c r="AQ23" s="780"/>
      <c r="AR23" s="780"/>
      <c r="AS23" s="780"/>
      <c r="AT23" s="780"/>
      <c r="AU23" s="786"/>
      <c r="AV23" s="786"/>
      <c r="AW23" s="786"/>
      <c r="AX23" s="786"/>
      <c r="AY23" s="787"/>
      <c r="AZ23" s="795" t="s">
        <v>550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18948</v>
      </c>
      <c r="R28" s="809"/>
      <c r="S28" s="809"/>
      <c r="T28" s="809"/>
      <c r="U28" s="809"/>
      <c r="V28" s="809">
        <v>18704</v>
      </c>
      <c r="W28" s="809"/>
      <c r="X28" s="809"/>
      <c r="Y28" s="809"/>
      <c r="Z28" s="809"/>
      <c r="AA28" s="809">
        <v>245</v>
      </c>
      <c r="AB28" s="809"/>
      <c r="AC28" s="809"/>
      <c r="AD28" s="809"/>
      <c r="AE28" s="810"/>
      <c r="AF28" s="811">
        <v>245</v>
      </c>
      <c r="AG28" s="809"/>
      <c r="AH28" s="809"/>
      <c r="AI28" s="809"/>
      <c r="AJ28" s="812"/>
      <c r="AK28" s="813">
        <v>1641</v>
      </c>
      <c r="AL28" s="804"/>
      <c r="AM28" s="804"/>
      <c r="AN28" s="804"/>
      <c r="AO28" s="804"/>
      <c r="AP28" s="804" t="s">
        <v>536</v>
      </c>
      <c r="AQ28" s="804"/>
      <c r="AR28" s="804"/>
      <c r="AS28" s="804"/>
      <c r="AT28" s="804"/>
      <c r="AU28" s="804" t="s">
        <v>537</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10641</v>
      </c>
      <c r="R29" s="745"/>
      <c r="S29" s="745"/>
      <c r="T29" s="745"/>
      <c r="U29" s="745"/>
      <c r="V29" s="745">
        <v>10543</v>
      </c>
      <c r="W29" s="745"/>
      <c r="X29" s="745"/>
      <c r="Y29" s="745"/>
      <c r="Z29" s="745"/>
      <c r="AA29" s="745">
        <v>97</v>
      </c>
      <c r="AB29" s="745"/>
      <c r="AC29" s="745"/>
      <c r="AD29" s="745"/>
      <c r="AE29" s="746"/>
      <c r="AF29" s="747">
        <v>97</v>
      </c>
      <c r="AG29" s="748"/>
      <c r="AH29" s="748"/>
      <c r="AI29" s="748"/>
      <c r="AJ29" s="749"/>
      <c r="AK29" s="816">
        <v>1670</v>
      </c>
      <c r="AL29" s="817"/>
      <c r="AM29" s="817"/>
      <c r="AN29" s="817"/>
      <c r="AO29" s="817"/>
      <c r="AP29" s="817" t="s">
        <v>536</v>
      </c>
      <c r="AQ29" s="817"/>
      <c r="AR29" s="817"/>
      <c r="AS29" s="817"/>
      <c r="AT29" s="817"/>
      <c r="AU29" s="817" t="s">
        <v>537</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1365</v>
      </c>
      <c r="R30" s="745"/>
      <c r="S30" s="745"/>
      <c r="T30" s="745"/>
      <c r="U30" s="745"/>
      <c r="V30" s="745">
        <v>1349</v>
      </c>
      <c r="W30" s="745"/>
      <c r="X30" s="745"/>
      <c r="Y30" s="745"/>
      <c r="Z30" s="745"/>
      <c r="AA30" s="745">
        <v>16</v>
      </c>
      <c r="AB30" s="745"/>
      <c r="AC30" s="745"/>
      <c r="AD30" s="745"/>
      <c r="AE30" s="746"/>
      <c r="AF30" s="747">
        <v>16</v>
      </c>
      <c r="AG30" s="748"/>
      <c r="AH30" s="748"/>
      <c r="AI30" s="748"/>
      <c r="AJ30" s="749"/>
      <c r="AK30" s="816">
        <v>301</v>
      </c>
      <c r="AL30" s="817"/>
      <c r="AM30" s="817"/>
      <c r="AN30" s="817"/>
      <c r="AO30" s="817"/>
      <c r="AP30" s="817" t="s">
        <v>536</v>
      </c>
      <c r="AQ30" s="817"/>
      <c r="AR30" s="817"/>
      <c r="AS30" s="817"/>
      <c r="AT30" s="817"/>
      <c r="AU30" s="817" t="s">
        <v>536</v>
      </c>
      <c r="AV30" s="817"/>
      <c r="AW30" s="817"/>
      <c r="AX30" s="817"/>
      <c r="AY30" s="817"/>
      <c r="AZ30" s="818" t="s">
        <v>536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4114</v>
      </c>
      <c r="R31" s="745"/>
      <c r="S31" s="745"/>
      <c r="T31" s="745"/>
      <c r="U31" s="745"/>
      <c r="V31" s="745">
        <v>4454</v>
      </c>
      <c r="W31" s="745"/>
      <c r="X31" s="745"/>
      <c r="Y31" s="745"/>
      <c r="Z31" s="745"/>
      <c r="AA31" s="745">
        <v>-340</v>
      </c>
      <c r="AB31" s="745"/>
      <c r="AC31" s="745"/>
      <c r="AD31" s="745"/>
      <c r="AE31" s="746"/>
      <c r="AF31" s="747">
        <v>1946</v>
      </c>
      <c r="AG31" s="748"/>
      <c r="AH31" s="748"/>
      <c r="AI31" s="748"/>
      <c r="AJ31" s="749"/>
      <c r="AK31" s="816">
        <v>415</v>
      </c>
      <c r="AL31" s="817"/>
      <c r="AM31" s="817"/>
      <c r="AN31" s="817"/>
      <c r="AO31" s="817"/>
      <c r="AP31" s="817">
        <v>16851</v>
      </c>
      <c r="AQ31" s="817"/>
      <c r="AR31" s="817"/>
      <c r="AS31" s="817"/>
      <c r="AT31" s="817"/>
      <c r="AU31" s="817">
        <v>1567</v>
      </c>
      <c r="AV31" s="817"/>
      <c r="AW31" s="817"/>
      <c r="AX31" s="817"/>
      <c r="AY31" s="817"/>
      <c r="AZ31" s="818" t="s">
        <v>536</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v>
      </c>
      <c r="R32" s="745"/>
      <c r="S32" s="745"/>
      <c r="T32" s="745"/>
      <c r="U32" s="745"/>
      <c r="V32" s="745">
        <v>16</v>
      </c>
      <c r="W32" s="745"/>
      <c r="X32" s="745"/>
      <c r="Y32" s="745"/>
      <c r="Z32" s="745"/>
      <c r="AA32" s="745">
        <v>-15</v>
      </c>
      <c r="AB32" s="745"/>
      <c r="AC32" s="745"/>
      <c r="AD32" s="745"/>
      <c r="AE32" s="746"/>
      <c r="AF32" s="747">
        <v>39</v>
      </c>
      <c r="AG32" s="748"/>
      <c r="AH32" s="748"/>
      <c r="AI32" s="748"/>
      <c r="AJ32" s="749"/>
      <c r="AK32" s="816">
        <v>1</v>
      </c>
      <c r="AL32" s="817"/>
      <c r="AM32" s="817"/>
      <c r="AN32" s="817"/>
      <c r="AO32" s="817"/>
      <c r="AP32" s="817" t="s">
        <v>536</v>
      </c>
      <c r="AQ32" s="817"/>
      <c r="AR32" s="817"/>
      <c r="AS32" s="817"/>
      <c r="AT32" s="817"/>
      <c r="AU32" s="817" t="s">
        <v>536</v>
      </c>
      <c r="AV32" s="817"/>
      <c r="AW32" s="817"/>
      <c r="AX32" s="817"/>
      <c r="AY32" s="817"/>
      <c r="AZ32" s="818" t="s">
        <v>536</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10060</v>
      </c>
      <c r="R33" s="745"/>
      <c r="S33" s="745"/>
      <c r="T33" s="745"/>
      <c r="U33" s="745"/>
      <c r="V33" s="745">
        <v>9577</v>
      </c>
      <c r="W33" s="745"/>
      <c r="X33" s="745"/>
      <c r="Y33" s="745"/>
      <c r="Z33" s="745"/>
      <c r="AA33" s="745">
        <v>483</v>
      </c>
      <c r="AB33" s="745"/>
      <c r="AC33" s="745"/>
      <c r="AD33" s="745"/>
      <c r="AE33" s="746"/>
      <c r="AF33" s="747">
        <v>295</v>
      </c>
      <c r="AG33" s="748"/>
      <c r="AH33" s="748"/>
      <c r="AI33" s="748"/>
      <c r="AJ33" s="749"/>
      <c r="AK33" s="816">
        <v>2904</v>
      </c>
      <c r="AL33" s="817"/>
      <c r="AM33" s="817"/>
      <c r="AN33" s="817"/>
      <c r="AO33" s="817"/>
      <c r="AP33" s="817">
        <v>46438</v>
      </c>
      <c r="AQ33" s="817"/>
      <c r="AR33" s="817"/>
      <c r="AS33" s="817"/>
      <c r="AT33" s="817"/>
      <c r="AU33" s="817">
        <v>30324</v>
      </c>
      <c r="AV33" s="817"/>
      <c r="AW33" s="817"/>
      <c r="AX33" s="817"/>
      <c r="AY33" s="817"/>
      <c r="AZ33" s="818" t="s">
        <v>536</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2638</v>
      </c>
      <c r="AG63" s="828"/>
      <c r="AH63" s="828"/>
      <c r="AI63" s="828"/>
      <c r="AJ63" s="829"/>
      <c r="AK63" s="830"/>
      <c r="AL63" s="825"/>
      <c r="AM63" s="825"/>
      <c r="AN63" s="825"/>
      <c r="AO63" s="825"/>
      <c r="AP63" s="828">
        <v>63289</v>
      </c>
      <c r="AQ63" s="828"/>
      <c r="AR63" s="828"/>
      <c r="AS63" s="828"/>
      <c r="AT63" s="828"/>
      <c r="AU63" s="828">
        <v>31891</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540</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545</v>
      </c>
      <c r="AQ68" s="852"/>
      <c r="AR68" s="852"/>
      <c r="AS68" s="852"/>
      <c r="AT68" s="852"/>
      <c r="AU68" s="852" t="s">
        <v>545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541</v>
      </c>
      <c r="C69" s="860"/>
      <c r="D69" s="860"/>
      <c r="E69" s="860"/>
      <c r="F69" s="860"/>
      <c r="G69" s="860"/>
      <c r="H69" s="860"/>
      <c r="I69" s="860"/>
      <c r="J69" s="860"/>
      <c r="K69" s="860"/>
      <c r="L69" s="860"/>
      <c r="M69" s="860"/>
      <c r="N69" s="860"/>
      <c r="O69" s="860"/>
      <c r="P69" s="861"/>
      <c r="Q69" s="862">
        <v>221</v>
      </c>
      <c r="R69" s="817"/>
      <c r="S69" s="817"/>
      <c r="T69" s="817"/>
      <c r="U69" s="817"/>
      <c r="V69" s="817">
        <v>221</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545</v>
      </c>
      <c r="AQ69" s="817"/>
      <c r="AR69" s="817"/>
      <c r="AS69" s="817"/>
      <c r="AT69" s="817"/>
      <c r="AU69" s="817" t="s">
        <v>545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511</v>
      </c>
      <c r="R70" s="817"/>
      <c r="S70" s="817"/>
      <c r="T70" s="817"/>
      <c r="U70" s="817"/>
      <c r="V70" s="817">
        <v>343</v>
      </c>
      <c r="W70" s="817"/>
      <c r="X70" s="817"/>
      <c r="Y70" s="817"/>
      <c r="Z70" s="817"/>
      <c r="AA70" s="817">
        <v>168</v>
      </c>
      <c r="AB70" s="817"/>
      <c r="AC70" s="817"/>
      <c r="AD70" s="817"/>
      <c r="AE70" s="817"/>
      <c r="AF70" s="817">
        <v>168</v>
      </c>
      <c r="AG70" s="817"/>
      <c r="AH70" s="817"/>
      <c r="AI70" s="817"/>
      <c r="AJ70" s="817"/>
      <c r="AK70" s="817" t="s">
        <v>544</v>
      </c>
      <c r="AL70" s="817"/>
      <c r="AM70" s="817"/>
      <c r="AN70" s="817"/>
      <c r="AO70" s="817"/>
      <c r="AP70" s="817" t="s">
        <v>545</v>
      </c>
      <c r="AQ70" s="817"/>
      <c r="AR70" s="817"/>
      <c r="AS70" s="817"/>
      <c r="AT70" s="817"/>
      <c r="AU70" s="817" t="s">
        <v>545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813</v>
      </c>
      <c r="R71" s="817"/>
      <c r="S71" s="817"/>
      <c r="T71" s="817"/>
      <c r="U71" s="817"/>
      <c r="V71" s="817">
        <v>808</v>
      </c>
      <c r="W71" s="817"/>
      <c r="X71" s="817"/>
      <c r="Y71" s="817"/>
      <c r="Z71" s="817"/>
      <c r="AA71" s="817">
        <v>5</v>
      </c>
      <c r="AB71" s="817"/>
      <c r="AC71" s="817"/>
      <c r="AD71" s="817"/>
      <c r="AE71" s="817"/>
      <c r="AF71" s="817">
        <v>5</v>
      </c>
      <c r="AG71" s="817"/>
      <c r="AH71" s="817"/>
      <c r="AI71" s="817"/>
      <c r="AJ71" s="817"/>
      <c r="AK71" s="817" t="s">
        <v>544</v>
      </c>
      <c r="AL71" s="817"/>
      <c r="AM71" s="817"/>
      <c r="AN71" s="817"/>
      <c r="AO71" s="817"/>
      <c r="AP71" s="817" t="s">
        <v>545</v>
      </c>
      <c r="AQ71" s="817"/>
      <c r="AR71" s="817"/>
      <c r="AS71" s="817"/>
      <c r="AT71" s="817"/>
      <c r="AU71" s="817" t="s">
        <v>545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280749</v>
      </c>
      <c r="R72" s="817"/>
      <c r="S72" s="817"/>
      <c r="T72" s="817"/>
      <c r="U72" s="817"/>
      <c r="V72" s="817">
        <v>275112</v>
      </c>
      <c r="W72" s="817"/>
      <c r="X72" s="817"/>
      <c r="Y72" s="817"/>
      <c r="Z72" s="817"/>
      <c r="AA72" s="817">
        <v>5638</v>
      </c>
      <c r="AB72" s="817"/>
      <c r="AC72" s="817"/>
      <c r="AD72" s="817"/>
      <c r="AE72" s="817"/>
      <c r="AF72" s="817">
        <v>5638</v>
      </c>
      <c r="AG72" s="817"/>
      <c r="AH72" s="817"/>
      <c r="AI72" s="817"/>
      <c r="AJ72" s="817"/>
      <c r="AK72" s="817">
        <v>2361</v>
      </c>
      <c r="AL72" s="817"/>
      <c r="AM72" s="817"/>
      <c r="AN72" s="817"/>
      <c r="AO72" s="817"/>
      <c r="AP72" s="817" t="s">
        <v>545</v>
      </c>
      <c r="AQ72" s="817"/>
      <c r="AR72" s="817"/>
      <c r="AS72" s="817"/>
      <c r="AT72" s="817"/>
      <c r="AU72" s="817" t="s">
        <v>545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20</v>
      </c>
      <c r="R73" s="817"/>
      <c r="S73" s="817"/>
      <c r="T73" s="817"/>
      <c r="U73" s="817"/>
      <c r="V73" s="817">
        <v>18</v>
      </c>
      <c r="W73" s="817"/>
      <c r="X73" s="817"/>
      <c r="Y73" s="817"/>
      <c r="Z73" s="817"/>
      <c r="AA73" s="817">
        <v>2</v>
      </c>
      <c r="AB73" s="817"/>
      <c r="AC73" s="817"/>
      <c r="AD73" s="817"/>
      <c r="AE73" s="817"/>
      <c r="AF73" s="817" t="s">
        <v>551</v>
      </c>
      <c r="AG73" s="817"/>
      <c r="AH73" s="817"/>
      <c r="AI73" s="817"/>
      <c r="AJ73" s="817"/>
      <c r="AK73" s="817" t="s">
        <v>544</v>
      </c>
      <c r="AL73" s="817"/>
      <c r="AM73" s="817"/>
      <c r="AN73" s="817"/>
      <c r="AO73" s="817"/>
      <c r="AP73" s="817" t="s">
        <v>545</v>
      </c>
      <c r="AQ73" s="817"/>
      <c r="AR73" s="817"/>
      <c r="AS73" s="817"/>
      <c r="AT73" s="817"/>
      <c r="AU73" s="817" t="s">
        <v>545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5840</v>
      </c>
      <c r="AG88" s="828"/>
      <c r="AH88" s="828"/>
      <c r="AI88" s="828"/>
      <c r="AJ88" s="828"/>
      <c r="AK88" s="825"/>
      <c r="AL88" s="825"/>
      <c r="AM88" s="825"/>
      <c r="AN88" s="825"/>
      <c r="AO88" s="825"/>
      <c r="AP88" s="828" t="s">
        <v>544</v>
      </c>
      <c r="AQ88" s="828"/>
      <c r="AR88" s="828"/>
      <c r="AS88" s="828"/>
      <c r="AT88" s="828"/>
      <c r="AU88" s="828" t="s">
        <v>545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434</v>
      </c>
      <c r="CS102" s="836"/>
      <c r="CT102" s="836"/>
      <c r="CU102" s="836"/>
      <c r="CV102" s="879"/>
      <c r="CW102" s="878">
        <v>41</v>
      </c>
      <c r="CX102" s="836"/>
      <c r="CY102" s="836"/>
      <c r="CZ102" s="836"/>
      <c r="DA102" s="879"/>
      <c r="DB102" s="878" t="s">
        <v>549</v>
      </c>
      <c r="DC102" s="836"/>
      <c r="DD102" s="836"/>
      <c r="DE102" s="836"/>
      <c r="DF102" s="879"/>
      <c r="DG102" s="878">
        <v>6608</v>
      </c>
      <c r="DH102" s="836"/>
      <c r="DI102" s="836"/>
      <c r="DJ102" s="836"/>
      <c r="DK102" s="879"/>
      <c r="DL102" s="878" t="s">
        <v>552</v>
      </c>
      <c r="DM102" s="836"/>
      <c r="DN102" s="836"/>
      <c r="DO102" s="836"/>
      <c r="DP102" s="879"/>
      <c r="DQ102" s="878" t="s">
        <v>549</v>
      </c>
      <c r="DR102" s="836"/>
      <c r="DS102" s="836"/>
      <c r="DT102" s="836"/>
      <c r="DU102" s="879"/>
      <c r="DV102" s="904" t="s">
        <v>549</v>
      </c>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6427330</v>
      </c>
      <c r="AB110" s="888"/>
      <c r="AC110" s="888"/>
      <c r="AD110" s="888"/>
      <c r="AE110" s="889"/>
      <c r="AF110" s="890">
        <v>6314474</v>
      </c>
      <c r="AG110" s="888"/>
      <c r="AH110" s="888"/>
      <c r="AI110" s="888"/>
      <c r="AJ110" s="889"/>
      <c r="AK110" s="890">
        <v>6139723</v>
      </c>
      <c r="AL110" s="888"/>
      <c r="AM110" s="888"/>
      <c r="AN110" s="888"/>
      <c r="AO110" s="889"/>
      <c r="AP110" s="891">
        <v>15.8</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56991172</v>
      </c>
      <c r="BR110" s="925"/>
      <c r="BS110" s="925"/>
      <c r="BT110" s="925"/>
      <c r="BU110" s="925"/>
      <c r="BV110" s="925">
        <v>54197010</v>
      </c>
      <c r="BW110" s="925"/>
      <c r="BX110" s="925"/>
      <c r="BY110" s="925"/>
      <c r="BZ110" s="925"/>
      <c r="CA110" s="925">
        <v>52723421</v>
      </c>
      <c r="CB110" s="925"/>
      <c r="CC110" s="925"/>
      <c r="CD110" s="925"/>
      <c r="CE110" s="925"/>
      <c r="CF110" s="939">
        <v>136</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11294273</v>
      </c>
      <c r="BR111" s="918"/>
      <c r="BS111" s="918"/>
      <c r="BT111" s="918"/>
      <c r="BU111" s="918"/>
      <c r="BV111" s="918">
        <v>9921128</v>
      </c>
      <c r="BW111" s="918"/>
      <c r="BX111" s="918"/>
      <c r="BY111" s="918"/>
      <c r="BZ111" s="918"/>
      <c r="CA111" s="918">
        <v>15257657</v>
      </c>
      <c r="CB111" s="918"/>
      <c r="CC111" s="918"/>
      <c r="CD111" s="918"/>
      <c r="CE111" s="918"/>
      <c r="CF111" s="912">
        <v>39.4</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3480641</v>
      </c>
      <c r="DH111" s="918"/>
      <c r="DI111" s="918"/>
      <c r="DJ111" s="918"/>
      <c r="DK111" s="918"/>
      <c r="DL111" s="918">
        <v>3169932</v>
      </c>
      <c r="DM111" s="918"/>
      <c r="DN111" s="918"/>
      <c r="DO111" s="918"/>
      <c r="DP111" s="918"/>
      <c r="DQ111" s="918">
        <v>2865047</v>
      </c>
      <c r="DR111" s="918"/>
      <c r="DS111" s="918"/>
      <c r="DT111" s="918"/>
      <c r="DU111" s="918"/>
      <c r="DV111" s="919">
        <v>7.4</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33785668</v>
      </c>
      <c r="BR112" s="918"/>
      <c r="BS112" s="918"/>
      <c r="BT112" s="918"/>
      <c r="BU112" s="918"/>
      <c r="BV112" s="918">
        <v>32622814</v>
      </c>
      <c r="BW112" s="918"/>
      <c r="BX112" s="918"/>
      <c r="BY112" s="918"/>
      <c r="BZ112" s="918"/>
      <c r="CA112" s="918">
        <v>31891186</v>
      </c>
      <c r="CB112" s="918"/>
      <c r="CC112" s="918"/>
      <c r="CD112" s="918"/>
      <c r="CE112" s="918"/>
      <c r="CF112" s="912">
        <v>82.3</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1198456</v>
      </c>
      <c r="DH112" s="918"/>
      <c r="DI112" s="918"/>
      <c r="DJ112" s="918"/>
      <c r="DK112" s="918"/>
      <c r="DL112" s="918">
        <v>1081132</v>
      </c>
      <c r="DM112" s="918"/>
      <c r="DN112" s="918"/>
      <c r="DO112" s="918"/>
      <c r="DP112" s="918"/>
      <c r="DQ112" s="918">
        <v>969816</v>
      </c>
      <c r="DR112" s="918"/>
      <c r="DS112" s="918"/>
      <c r="DT112" s="918"/>
      <c r="DU112" s="918"/>
      <c r="DV112" s="919">
        <v>2.5</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2464666</v>
      </c>
      <c r="AB113" s="932"/>
      <c r="AC113" s="932"/>
      <c r="AD113" s="932"/>
      <c r="AE113" s="933"/>
      <c r="AF113" s="934">
        <v>2410869</v>
      </c>
      <c r="AG113" s="932"/>
      <c r="AH113" s="932"/>
      <c r="AI113" s="932"/>
      <c r="AJ113" s="933"/>
      <c r="AK113" s="934">
        <v>2604631</v>
      </c>
      <c r="AL113" s="932"/>
      <c r="AM113" s="932"/>
      <c r="AN113" s="932"/>
      <c r="AO113" s="933"/>
      <c r="AP113" s="935">
        <v>6.7</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t="s">
        <v>112</v>
      </c>
      <c r="BW113" s="918"/>
      <c r="BX113" s="918"/>
      <c r="BY113" s="918"/>
      <c r="BZ113" s="918"/>
      <c r="CA113" s="918" t="s">
        <v>112</v>
      </c>
      <c r="CB113" s="918"/>
      <c r="CC113" s="918"/>
      <c r="CD113" s="918"/>
      <c r="CE113" s="918"/>
      <c r="CF113" s="912" t="s">
        <v>112</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129670</v>
      </c>
      <c r="DH113" s="957"/>
      <c r="DI113" s="957"/>
      <c r="DJ113" s="957"/>
      <c r="DK113" s="958"/>
      <c r="DL113" s="959">
        <v>91277</v>
      </c>
      <c r="DM113" s="957"/>
      <c r="DN113" s="957"/>
      <c r="DO113" s="957"/>
      <c r="DP113" s="958"/>
      <c r="DQ113" s="959">
        <v>62286</v>
      </c>
      <c r="DR113" s="957"/>
      <c r="DS113" s="957"/>
      <c r="DT113" s="957"/>
      <c r="DU113" s="958"/>
      <c r="DV113" s="960">
        <v>0.2</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8959321</v>
      </c>
      <c r="BR114" s="918"/>
      <c r="BS114" s="918"/>
      <c r="BT114" s="918"/>
      <c r="BU114" s="918"/>
      <c r="BV114" s="918">
        <v>8205975</v>
      </c>
      <c r="BW114" s="918"/>
      <c r="BX114" s="918"/>
      <c r="BY114" s="918"/>
      <c r="BZ114" s="918"/>
      <c r="CA114" s="918">
        <v>7071244</v>
      </c>
      <c r="CB114" s="918"/>
      <c r="CC114" s="918"/>
      <c r="CD114" s="918"/>
      <c r="CE114" s="918"/>
      <c r="CF114" s="912">
        <v>18.2</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1588910</v>
      </c>
      <c r="AB115" s="932"/>
      <c r="AC115" s="932"/>
      <c r="AD115" s="932"/>
      <c r="AE115" s="933"/>
      <c r="AF115" s="934">
        <v>1408442</v>
      </c>
      <c r="AG115" s="932"/>
      <c r="AH115" s="932"/>
      <c r="AI115" s="932"/>
      <c r="AJ115" s="933"/>
      <c r="AK115" s="934">
        <v>1293202</v>
      </c>
      <c r="AL115" s="932"/>
      <c r="AM115" s="932"/>
      <c r="AN115" s="932"/>
      <c r="AO115" s="933"/>
      <c r="AP115" s="935">
        <v>3.3</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9634</v>
      </c>
      <c r="BR115" s="918"/>
      <c r="BS115" s="918"/>
      <c r="BT115" s="918"/>
      <c r="BU115" s="918"/>
      <c r="BV115" s="918">
        <v>25677</v>
      </c>
      <c r="BW115" s="918"/>
      <c r="BX115" s="918"/>
      <c r="BY115" s="918"/>
      <c r="BZ115" s="918"/>
      <c r="CA115" s="918">
        <v>16023</v>
      </c>
      <c r="CB115" s="918"/>
      <c r="CC115" s="918"/>
      <c r="CD115" s="918"/>
      <c r="CE115" s="918"/>
      <c r="CF115" s="912">
        <v>0</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v>6608434</v>
      </c>
      <c r="DR115" s="957"/>
      <c r="DS115" s="957"/>
      <c r="DT115" s="957"/>
      <c r="DU115" s="958"/>
      <c r="DV115" s="960">
        <v>17</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75" t="s">
        <v>428</v>
      </c>
      <c r="Z117" s="882"/>
      <c r="AA117" s="980">
        <v>10480906</v>
      </c>
      <c r="AB117" s="964"/>
      <c r="AC117" s="964"/>
      <c r="AD117" s="964"/>
      <c r="AE117" s="965"/>
      <c r="AF117" s="963">
        <v>10133785</v>
      </c>
      <c r="AG117" s="964"/>
      <c r="AH117" s="964"/>
      <c r="AI117" s="964"/>
      <c r="AJ117" s="965"/>
      <c r="AK117" s="963">
        <v>10037556</v>
      </c>
      <c r="AL117" s="964"/>
      <c r="AM117" s="964"/>
      <c r="AN117" s="964"/>
      <c r="AO117" s="965"/>
      <c r="AP117" s="966"/>
      <c r="AQ117" s="967"/>
      <c r="AR117" s="967"/>
      <c r="AS117" s="967"/>
      <c r="AT117" s="968"/>
      <c r="AU117" s="897"/>
      <c r="AV117" s="898"/>
      <c r="AW117" s="898"/>
      <c r="AX117" s="898"/>
      <c r="AY117" s="899"/>
      <c r="AZ117" s="977" t="s">
        <v>429</v>
      </c>
      <c r="BA117" s="969"/>
      <c r="BB117" s="969"/>
      <c r="BC117" s="969"/>
      <c r="BD117" s="969"/>
      <c r="BE117" s="969"/>
      <c r="BF117" s="969"/>
      <c r="BG117" s="969"/>
      <c r="BH117" s="969"/>
      <c r="BI117" s="969"/>
      <c r="BJ117" s="969"/>
      <c r="BK117" s="969"/>
      <c r="BL117" s="969"/>
      <c r="BM117" s="969"/>
      <c r="BN117" s="969"/>
      <c r="BO117" s="969"/>
      <c r="BP117" s="970"/>
      <c r="BQ117" s="978" t="s">
        <v>112</v>
      </c>
      <c r="BR117" s="979"/>
      <c r="BS117" s="979"/>
      <c r="BT117" s="979"/>
      <c r="BU117" s="979"/>
      <c r="BV117" s="979" t="s">
        <v>112</v>
      </c>
      <c r="BW117" s="979"/>
      <c r="BX117" s="979"/>
      <c r="BY117" s="979"/>
      <c r="BZ117" s="979"/>
      <c r="CA117" s="979" t="s">
        <v>112</v>
      </c>
      <c r="CB117" s="979"/>
      <c r="CC117" s="979"/>
      <c r="CD117" s="979"/>
      <c r="CE117" s="979"/>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72" t="s">
        <v>403</v>
      </c>
      <c r="AQ118" s="973"/>
      <c r="AR118" s="973"/>
      <c r="AS118" s="973"/>
      <c r="AT118" s="974"/>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75" t="s">
        <v>431</v>
      </c>
      <c r="BP118" s="976"/>
      <c r="BQ118" s="978">
        <v>111040068</v>
      </c>
      <c r="BR118" s="979"/>
      <c r="BS118" s="979"/>
      <c r="BT118" s="979"/>
      <c r="BU118" s="979"/>
      <c r="BV118" s="979">
        <v>104972604</v>
      </c>
      <c r="BW118" s="979"/>
      <c r="BX118" s="979"/>
      <c r="BY118" s="979"/>
      <c r="BZ118" s="979"/>
      <c r="CA118" s="979">
        <v>106959531</v>
      </c>
      <c r="CB118" s="979"/>
      <c r="CC118" s="979"/>
      <c r="CD118" s="979"/>
      <c r="CE118" s="979"/>
      <c r="CF118" s="999"/>
      <c r="CG118" s="1000"/>
      <c r="CH118" s="1000"/>
      <c r="CI118" s="1000"/>
      <c r="CJ118" s="1001"/>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1069"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91" t="s">
        <v>433</v>
      </c>
      <c r="AV119" s="992"/>
      <c r="AW119" s="992"/>
      <c r="AX119" s="992"/>
      <c r="AY119" s="993"/>
      <c r="AZ119" s="938" t="s">
        <v>434</v>
      </c>
      <c r="BA119" s="885"/>
      <c r="BB119" s="885"/>
      <c r="BC119" s="885"/>
      <c r="BD119" s="885"/>
      <c r="BE119" s="885"/>
      <c r="BF119" s="885"/>
      <c r="BG119" s="885"/>
      <c r="BH119" s="885"/>
      <c r="BI119" s="885"/>
      <c r="BJ119" s="885"/>
      <c r="BK119" s="885"/>
      <c r="BL119" s="885"/>
      <c r="BM119" s="885"/>
      <c r="BN119" s="885"/>
      <c r="BO119" s="885"/>
      <c r="BP119" s="886"/>
      <c r="BQ119" s="924">
        <v>9319092</v>
      </c>
      <c r="BR119" s="925"/>
      <c r="BS119" s="925"/>
      <c r="BT119" s="925"/>
      <c r="BU119" s="925"/>
      <c r="BV119" s="925">
        <v>9829643</v>
      </c>
      <c r="BW119" s="925"/>
      <c r="BX119" s="925"/>
      <c r="BY119" s="925"/>
      <c r="BZ119" s="925"/>
      <c r="CA119" s="925">
        <v>10603629</v>
      </c>
      <c r="CB119" s="925"/>
      <c r="CC119" s="925"/>
      <c r="CD119" s="925"/>
      <c r="CE119" s="925"/>
      <c r="CF119" s="939">
        <v>27.4</v>
      </c>
      <c r="CG119" s="940"/>
      <c r="CH119" s="940"/>
      <c r="CI119" s="940"/>
      <c r="CJ119" s="940"/>
      <c r="CK119" s="945"/>
      <c r="CL119" s="946"/>
      <c r="CM119" s="988" t="s">
        <v>435</v>
      </c>
      <c r="CN119" s="989"/>
      <c r="CO119" s="989"/>
      <c r="CP119" s="989"/>
      <c r="CQ119" s="989"/>
      <c r="CR119" s="989"/>
      <c r="CS119" s="989"/>
      <c r="CT119" s="989"/>
      <c r="CU119" s="989"/>
      <c r="CV119" s="989"/>
      <c r="CW119" s="989"/>
      <c r="CX119" s="989"/>
      <c r="CY119" s="989"/>
      <c r="CZ119" s="989"/>
      <c r="DA119" s="989"/>
      <c r="DB119" s="989"/>
      <c r="DC119" s="989"/>
      <c r="DD119" s="989"/>
      <c r="DE119" s="989"/>
      <c r="DF119" s="990"/>
      <c r="DG119" s="981">
        <v>6485506</v>
      </c>
      <c r="DH119" s="982"/>
      <c r="DI119" s="982"/>
      <c r="DJ119" s="982"/>
      <c r="DK119" s="983"/>
      <c r="DL119" s="984">
        <v>5578787</v>
      </c>
      <c r="DM119" s="982"/>
      <c r="DN119" s="982"/>
      <c r="DO119" s="982"/>
      <c r="DP119" s="983"/>
      <c r="DQ119" s="984">
        <v>4752074</v>
      </c>
      <c r="DR119" s="982"/>
      <c r="DS119" s="982"/>
      <c r="DT119" s="982"/>
      <c r="DU119" s="983"/>
      <c r="DV119" s="985">
        <v>12.3</v>
      </c>
      <c r="DW119" s="986"/>
      <c r="DX119" s="986"/>
      <c r="DY119" s="986"/>
      <c r="DZ119" s="987"/>
    </row>
    <row r="120" spans="1:130" s="197" customFormat="1" ht="26.25" customHeight="1">
      <c r="A120" s="1070"/>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386783</v>
      </c>
      <c r="AB120" s="957"/>
      <c r="AC120" s="957"/>
      <c r="AD120" s="957"/>
      <c r="AE120" s="958"/>
      <c r="AF120" s="959">
        <v>307822</v>
      </c>
      <c r="AG120" s="957"/>
      <c r="AH120" s="957"/>
      <c r="AI120" s="957"/>
      <c r="AJ120" s="958"/>
      <c r="AK120" s="959">
        <v>301996</v>
      </c>
      <c r="AL120" s="957"/>
      <c r="AM120" s="957"/>
      <c r="AN120" s="957"/>
      <c r="AO120" s="958"/>
      <c r="AP120" s="960">
        <v>0.8</v>
      </c>
      <c r="AQ120" s="961"/>
      <c r="AR120" s="961"/>
      <c r="AS120" s="961"/>
      <c r="AT120" s="962"/>
      <c r="AU120" s="994"/>
      <c r="AV120" s="995"/>
      <c r="AW120" s="995"/>
      <c r="AX120" s="995"/>
      <c r="AY120" s="996"/>
      <c r="AZ120" s="947" t="s">
        <v>436</v>
      </c>
      <c r="BA120" s="948"/>
      <c r="BB120" s="948"/>
      <c r="BC120" s="948"/>
      <c r="BD120" s="948"/>
      <c r="BE120" s="948"/>
      <c r="BF120" s="948"/>
      <c r="BG120" s="948"/>
      <c r="BH120" s="948"/>
      <c r="BI120" s="948"/>
      <c r="BJ120" s="948"/>
      <c r="BK120" s="948"/>
      <c r="BL120" s="948"/>
      <c r="BM120" s="948"/>
      <c r="BN120" s="948"/>
      <c r="BO120" s="948"/>
      <c r="BP120" s="949"/>
      <c r="BQ120" s="917">
        <v>14078254</v>
      </c>
      <c r="BR120" s="918"/>
      <c r="BS120" s="918"/>
      <c r="BT120" s="918"/>
      <c r="BU120" s="918"/>
      <c r="BV120" s="918">
        <v>12829911</v>
      </c>
      <c r="BW120" s="918"/>
      <c r="BX120" s="918"/>
      <c r="BY120" s="918"/>
      <c r="BZ120" s="918"/>
      <c r="CA120" s="918">
        <v>13991200</v>
      </c>
      <c r="CB120" s="918"/>
      <c r="CC120" s="918"/>
      <c r="CD120" s="918"/>
      <c r="CE120" s="918"/>
      <c r="CF120" s="912">
        <v>36.1</v>
      </c>
      <c r="CG120" s="913"/>
      <c r="CH120" s="913"/>
      <c r="CI120" s="913"/>
      <c r="CJ120" s="913"/>
      <c r="CK120" s="1008" t="s">
        <v>437</v>
      </c>
      <c r="CL120" s="1009"/>
      <c r="CM120" s="1009"/>
      <c r="CN120" s="1009"/>
      <c r="CO120" s="1010"/>
      <c r="CP120" s="1016" t="s">
        <v>386</v>
      </c>
      <c r="CQ120" s="1017"/>
      <c r="CR120" s="1017"/>
      <c r="CS120" s="1017"/>
      <c r="CT120" s="1017"/>
      <c r="CU120" s="1017"/>
      <c r="CV120" s="1017"/>
      <c r="CW120" s="1017"/>
      <c r="CX120" s="1017"/>
      <c r="CY120" s="1017"/>
      <c r="CZ120" s="1017"/>
      <c r="DA120" s="1017"/>
      <c r="DB120" s="1017"/>
      <c r="DC120" s="1017"/>
      <c r="DD120" s="1017"/>
      <c r="DE120" s="1017"/>
      <c r="DF120" s="1018"/>
      <c r="DG120" s="924">
        <v>32309768</v>
      </c>
      <c r="DH120" s="925"/>
      <c r="DI120" s="925"/>
      <c r="DJ120" s="925"/>
      <c r="DK120" s="925"/>
      <c r="DL120" s="925">
        <v>31113029</v>
      </c>
      <c r="DM120" s="925"/>
      <c r="DN120" s="925"/>
      <c r="DO120" s="925"/>
      <c r="DP120" s="925"/>
      <c r="DQ120" s="925">
        <v>30324080</v>
      </c>
      <c r="DR120" s="925"/>
      <c r="DS120" s="925"/>
      <c r="DT120" s="925"/>
      <c r="DU120" s="925"/>
      <c r="DV120" s="926">
        <v>78.2</v>
      </c>
      <c r="DW120" s="926"/>
      <c r="DX120" s="926"/>
      <c r="DY120" s="926"/>
      <c r="DZ120" s="927"/>
    </row>
    <row r="121" spans="1:130" s="197" customFormat="1" ht="26.25" customHeight="1">
      <c r="A121" s="1070"/>
      <c r="B121" s="944"/>
      <c r="C121" s="1005" t="s">
        <v>438</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6">
        <v>155207</v>
      </c>
      <c r="AB121" s="957"/>
      <c r="AC121" s="957"/>
      <c r="AD121" s="957"/>
      <c r="AE121" s="958"/>
      <c r="AF121" s="959">
        <v>145505</v>
      </c>
      <c r="AG121" s="957"/>
      <c r="AH121" s="957"/>
      <c r="AI121" s="957"/>
      <c r="AJ121" s="958"/>
      <c r="AK121" s="959">
        <v>142749</v>
      </c>
      <c r="AL121" s="957"/>
      <c r="AM121" s="957"/>
      <c r="AN121" s="957"/>
      <c r="AO121" s="958"/>
      <c r="AP121" s="960">
        <v>0.4</v>
      </c>
      <c r="AQ121" s="961"/>
      <c r="AR121" s="961"/>
      <c r="AS121" s="961"/>
      <c r="AT121" s="962"/>
      <c r="AU121" s="994"/>
      <c r="AV121" s="995"/>
      <c r="AW121" s="995"/>
      <c r="AX121" s="995"/>
      <c r="AY121" s="996"/>
      <c r="AZ121" s="977" t="s">
        <v>439</v>
      </c>
      <c r="BA121" s="969"/>
      <c r="BB121" s="969"/>
      <c r="BC121" s="969"/>
      <c r="BD121" s="969"/>
      <c r="BE121" s="969"/>
      <c r="BF121" s="969"/>
      <c r="BG121" s="969"/>
      <c r="BH121" s="969"/>
      <c r="BI121" s="969"/>
      <c r="BJ121" s="969"/>
      <c r="BK121" s="969"/>
      <c r="BL121" s="969"/>
      <c r="BM121" s="969"/>
      <c r="BN121" s="969"/>
      <c r="BO121" s="969"/>
      <c r="BP121" s="970"/>
      <c r="BQ121" s="978">
        <v>63187797</v>
      </c>
      <c r="BR121" s="979"/>
      <c r="BS121" s="979"/>
      <c r="BT121" s="979"/>
      <c r="BU121" s="979"/>
      <c r="BV121" s="979">
        <v>60979672</v>
      </c>
      <c r="BW121" s="979"/>
      <c r="BX121" s="979"/>
      <c r="BY121" s="979"/>
      <c r="BZ121" s="979"/>
      <c r="CA121" s="979">
        <v>59146857</v>
      </c>
      <c r="CB121" s="979"/>
      <c r="CC121" s="979"/>
      <c r="CD121" s="979"/>
      <c r="CE121" s="979"/>
      <c r="CF121" s="1019">
        <v>152.6</v>
      </c>
      <c r="CG121" s="1020"/>
      <c r="CH121" s="1020"/>
      <c r="CI121" s="1020"/>
      <c r="CJ121" s="1020"/>
      <c r="CK121" s="1011"/>
      <c r="CL121" s="1012"/>
      <c r="CM121" s="1012"/>
      <c r="CN121" s="1012"/>
      <c r="CO121" s="1013"/>
      <c r="CP121" s="1002" t="s">
        <v>383</v>
      </c>
      <c r="CQ121" s="1003"/>
      <c r="CR121" s="1003"/>
      <c r="CS121" s="1003"/>
      <c r="CT121" s="1003"/>
      <c r="CU121" s="1003"/>
      <c r="CV121" s="1003"/>
      <c r="CW121" s="1003"/>
      <c r="CX121" s="1003"/>
      <c r="CY121" s="1003"/>
      <c r="CZ121" s="1003"/>
      <c r="DA121" s="1003"/>
      <c r="DB121" s="1003"/>
      <c r="DC121" s="1003"/>
      <c r="DD121" s="1003"/>
      <c r="DE121" s="1003"/>
      <c r="DF121" s="1004"/>
      <c r="DG121" s="917">
        <v>1475900</v>
      </c>
      <c r="DH121" s="918"/>
      <c r="DI121" s="918"/>
      <c r="DJ121" s="918"/>
      <c r="DK121" s="918"/>
      <c r="DL121" s="918">
        <v>1509785</v>
      </c>
      <c r="DM121" s="918"/>
      <c r="DN121" s="918"/>
      <c r="DO121" s="918"/>
      <c r="DP121" s="918"/>
      <c r="DQ121" s="918">
        <v>1567106</v>
      </c>
      <c r="DR121" s="918"/>
      <c r="DS121" s="918"/>
      <c r="DT121" s="918"/>
      <c r="DU121" s="918"/>
      <c r="DV121" s="919">
        <v>4</v>
      </c>
      <c r="DW121" s="919"/>
      <c r="DX121" s="919"/>
      <c r="DY121" s="919"/>
      <c r="DZ121" s="920"/>
    </row>
    <row r="122" spans="1:130" s="197" customFormat="1" ht="26.25" customHeight="1">
      <c r="A122" s="1070"/>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97"/>
      <c r="AV122" s="998"/>
      <c r="AW122" s="998"/>
      <c r="AX122" s="998"/>
      <c r="AY122" s="998"/>
      <c r="AZ122" s="228" t="s">
        <v>170</v>
      </c>
      <c r="BA122" s="228"/>
      <c r="BB122" s="228"/>
      <c r="BC122" s="228"/>
      <c r="BD122" s="228"/>
      <c r="BE122" s="228"/>
      <c r="BF122" s="228"/>
      <c r="BG122" s="228"/>
      <c r="BH122" s="228"/>
      <c r="BI122" s="228"/>
      <c r="BJ122" s="228"/>
      <c r="BK122" s="228"/>
      <c r="BL122" s="228"/>
      <c r="BM122" s="228"/>
      <c r="BN122" s="228"/>
      <c r="BO122" s="975" t="s">
        <v>440</v>
      </c>
      <c r="BP122" s="976"/>
      <c r="BQ122" s="1029">
        <v>86585143</v>
      </c>
      <c r="BR122" s="1030"/>
      <c r="BS122" s="1030"/>
      <c r="BT122" s="1030"/>
      <c r="BU122" s="1030"/>
      <c r="BV122" s="1030">
        <v>83639226</v>
      </c>
      <c r="BW122" s="1030"/>
      <c r="BX122" s="1030"/>
      <c r="BY122" s="1030"/>
      <c r="BZ122" s="1030"/>
      <c r="CA122" s="1030">
        <v>83741686</v>
      </c>
      <c r="CB122" s="1030"/>
      <c r="CC122" s="1030"/>
      <c r="CD122" s="1030"/>
      <c r="CE122" s="1030"/>
      <c r="CF122" s="999"/>
      <c r="CG122" s="1000"/>
      <c r="CH122" s="1000"/>
      <c r="CI122" s="1000"/>
      <c r="CJ122" s="1001"/>
      <c r="CK122" s="1011"/>
      <c r="CL122" s="1012"/>
      <c r="CM122" s="1012"/>
      <c r="CN122" s="1012"/>
      <c r="CO122" s="1013"/>
      <c r="CP122" s="1002" t="s">
        <v>385</v>
      </c>
      <c r="CQ122" s="1003"/>
      <c r="CR122" s="1003"/>
      <c r="CS122" s="1003"/>
      <c r="CT122" s="1003"/>
      <c r="CU122" s="1003"/>
      <c r="CV122" s="1003"/>
      <c r="CW122" s="1003"/>
      <c r="CX122" s="1003"/>
      <c r="CY122" s="1003"/>
      <c r="CZ122" s="1003"/>
      <c r="DA122" s="1003"/>
      <c r="DB122" s="1003"/>
      <c r="DC122" s="1003"/>
      <c r="DD122" s="1003"/>
      <c r="DE122" s="1003"/>
      <c r="DF122" s="1004"/>
      <c r="DG122" s="917" t="s">
        <v>112</v>
      </c>
      <c r="DH122" s="918"/>
      <c r="DI122" s="918"/>
      <c r="DJ122" s="918"/>
      <c r="DK122" s="918"/>
      <c r="DL122" s="918" t="s">
        <v>112</v>
      </c>
      <c r="DM122" s="918"/>
      <c r="DN122" s="918"/>
      <c r="DO122" s="918"/>
      <c r="DP122" s="918"/>
      <c r="DQ122" s="918" t="s">
        <v>112</v>
      </c>
      <c r="DR122" s="918"/>
      <c r="DS122" s="918"/>
      <c r="DT122" s="918"/>
      <c r="DU122" s="918"/>
      <c r="DV122" s="919" t="s">
        <v>112</v>
      </c>
      <c r="DW122" s="919"/>
      <c r="DX122" s="919"/>
      <c r="DY122" s="919"/>
      <c r="DZ122" s="920"/>
    </row>
    <row r="123" spans="1:130" s="197" customFormat="1" ht="26.25" customHeight="1" thickBot="1">
      <c r="A123" s="1070"/>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6" t="s">
        <v>441</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v>63.9</v>
      </c>
      <c r="BR123" s="1022"/>
      <c r="BS123" s="1022"/>
      <c r="BT123" s="1022"/>
      <c r="BU123" s="1022"/>
      <c r="BV123" s="1022">
        <v>55.3</v>
      </c>
      <c r="BW123" s="1022"/>
      <c r="BX123" s="1022"/>
      <c r="BY123" s="1022"/>
      <c r="BZ123" s="1022"/>
      <c r="CA123" s="1022">
        <v>59.8</v>
      </c>
      <c r="CB123" s="1022"/>
      <c r="CC123" s="1022"/>
      <c r="CD123" s="1022"/>
      <c r="CE123" s="1022"/>
      <c r="CF123" s="1023"/>
      <c r="CG123" s="1024"/>
      <c r="CH123" s="1024"/>
      <c r="CI123" s="1024"/>
      <c r="CJ123" s="1025"/>
      <c r="CK123" s="1011"/>
      <c r="CL123" s="1012"/>
      <c r="CM123" s="1012"/>
      <c r="CN123" s="1012"/>
      <c r="CO123" s="1013"/>
      <c r="CP123" s="1002"/>
      <c r="CQ123" s="1003"/>
      <c r="CR123" s="1003"/>
      <c r="CS123" s="1003"/>
      <c r="CT123" s="1003"/>
      <c r="CU123" s="1003"/>
      <c r="CV123" s="1003"/>
      <c r="CW123" s="1003"/>
      <c r="CX123" s="1003"/>
      <c r="CY123" s="1003"/>
      <c r="CZ123" s="1003"/>
      <c r="DA123" s="1003"/>
      <c r="DB123" s="1003"/>
      <c r="DC123" s="1003"/>
      <c r="DD123" s="1003"/>
      <c r="DE123" s="1003"/>
      <c r="DF123" s="1004"/>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1070"/>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442</v>
      </c>
      <c r="CQ124" s="1003"/>
      <c r="CR124" s="1003"/>
      <c r="CS124" s="1003"/>
      <c r="CT124" s="1003"/>
      <c r="CU124" s="1003"/>
      <c r="CV124" s="1003"/>
      <c r="CW124" s="1003"/>
      <c r="CX124" s="1003"/>
      <c r="CY124" s="1003"/>
      <c r="CZ124" s="1003"/>
      <c r="DA124" s="1003"/>
      <c r="DB124" s="1003"/>
      <c r="DC124" s="1003"/>
      <c r="DD124" s="1003"/>
      <c r="DE124" s="1003"/>
      <c r="DF124" s="1004"/>
      <c r="DG124" s="981" t="s">
        <v>112</v>
      </c>
      <c r="DH124" s="982"/>
      <c r="DI124" s="982"/>
      <c r="DJ124" s="982"/>
      <c r="DK124" s="983"/>
      <c r="DL124" s="984" t="s">
        <v>112</v>
      </c>
      <c r="DM124" s="982"/>
      <c r="DN124" s="982"/>
      <c r="DO124" s="982"/>
      <c r="DP124" s="983"/>
      <c r="DQ124" s="984" t="s">
        <v>112</v>
      </c>
      <c r="DR124" s="982"/>
      <c r="DS124" s="982"/>
      <c r="DT124" s="982"/>
      <c r="DU124" s="983"/>
      <c r="DV124" s="985" t="s">
        <v>112</v>
      </c>
      <c r="DW124" s="986"/>
      <c r="DX124" s="986"/>
      <c r="DY124" s="986"/>
      <c r="DZ124" s="987"/>
    </row>
    <row r="125" spans="1:130" s="197" customFormat="1" ht="26.25" customHeight="1" thickBot="1">
      <c r="A125" s="1070"/>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443</v>
      </c>
      <c r="CL125" s="1009"/>
      <c r="CM125" s="1009"/>
      <c r="CN125" s="1009"/>
      <c r="CO125" s="1010"/>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1070"/>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989613</v>
      </c>
      <c r="AB126" s="957"/>
      <c r="AC126" s="957"/>
      <c r="AD126" s="957"/>
      <c r="AE126" s="958"/>
      <c r="AF126" s="959">
        <v>908973</v>
      </c>
      <c r="AG126" s="957"/>
      <c r="AH126" s="957"/>
      <c r="AI126" s="957"/>
      <c r="AJ126" s="958"/>
      <c r="AK126" s="959">
        <v>818582</v>
      </c>
      <c r="AL126" s="957"/>
      <c r="AM126" s="957"/>
      <c r="AN126" s="957"/>
      <c r="AO126" s="958"/>
      <c r="AP126" s="960">
        <v>2.1</v>
      </c>
      <c r="AQ126" s="961"/>
      <c r="AR126" s="961"/>
      <c r="AS126" s="961"/>
      <c r="AT126" s="962"/>
      <c r="AU126" s="233"/>
      <c r="AV126" s="233"/>
      <c r="AW126" s="233"/>
      <c r="AX126" s="1031" t="s">
        <v>445</v>
      </c>
      <c r="AY126" s="1032"/>
      <c r="AZ126" s="1032"/>
      <c r="BA126" s="1032"/>
      <c r="BB126" s="1032"/>
      <c r="BC126" s="1032"/>
      <c r="BD126" s="1032"/>
      <c r="BE126" s="1033"/>
      <c r="BF126" s="1046" t="s">
        <v>446</v>
      </c>
      <c r="BG126" s="1032"/>
      <c r="BH126" s="1032"/>
      <c r="BI126" s="1032"/>
      <c r="BJ126" s="1032"/>
      <c r="BK126" s="1032"/>
      <c r="BL126" s="1033"/>
      <c r="BM126" s="1046" t="s">
        <v>447</v>
      </c>
      <c r="BN126" s="1032"/>
      <c r="BO126" s="1032"/>
      <c r="BP126" s="1032"/>
      <c r="BQ126" s="1032"/>
      <c r="BR126" s="1032"/>
      <c r="BS126" s="1033"/>
      <c r="BT126" s="1046" t="s">
        <v>448</v>
      </c>
      <c r="BU126" s="1032"/>
      <c r="BV126" s="1032"/>
      <c r="BW126" s="1032"/>
      <c r="BX126" s="1032"/>
      <c r="BY126" s="1032"/>
      <c r="BZ126" s="1047"/>
      <c r="CA126" s="233"/>
      <c r="CB126" s="233"/>
      <c r="CC126" s="233"/>
      <c r="CD126" s="234"/>
      <c r="CE126" s="234"/>
      <c r="CF126" s="234"/>
      <c r="CG126" s="231"/>
      <c r="CH126" s="231"/>
      <c r="CI126" s="231"/>
      <c r="CJ126" s="232"/>
      <c r="CK126" s="1012"/>
      <c r="CL126" s="1012"/>
      <c r="CM126" s="1012"/>
      <c r="CN126" s="1012"/>
      <c r="CO126" s="1013"/>
      <c r="CP126" s="947" t="s">
        <v>449</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1071"/>
      <c r="B127" s="946"/>
      <c r="C127" s="988" t="s">
        <v>450</v>
      </c>
      <c r="D127" s="989"/>
      <c r="E127" s="989"/>
      <c r="F127" s="989"/>
      <c r="G127" s="989"/>
      <c r="H127" s="989"/>
      <c r="I127" s="989"/>
      <c r="J127" s="989"/>
      <c r="K127" s="989"/>
      <c r="L127" s="989"/>
      <c r="M127" s="989"/>
      <c r="N127" s="989"/>
      <c r="O127" s="989"/>
      <c r="P127" s="989"/>
      <c r="Q127" s="989"/>
      <c r="R127" s="989"/>
      <c r="S127" s="989"/>
      <c r="T127" s="989"/>
      <c r="U127" s="989"/>
      <c r="V127" s="989"/>
      <c r="W127" s="989"/>
      <c r="X127" s="989"/>
      <c r="Y127" s="989"/>
      <c r="Z127" s="990"/>
      <c r="AA127" s="956">
        <v>57307</v>
      </c>
      <c r="AB127" s="957"/>
      <c r="AC127" s="957"/>
      <c r="AD127" s="957"/>
      <c r="AE127" s="958"/>
      <c r="AF127" s="959">
        <v>46142</v>
      </c>
      <c r="AG127" s="957"/>
      <c r="AH127" s="957"/>
      <c r="AI127" s="957"/>
      <c r="AJ127" s="958"/>
      <c r="AK127" s="959">
        <v>29875</v>
      </c>
      <c r="AL127" s="957"/>
      <c r="AM127" s="957"/>
      <c r="AN127" s="957"/>
      <c r="AO127" s="958"/>
      <c r="AP127" s="960">
        <v>0.1</v>
      </c>
      <c r="AQ127" s="961"/>
      <c r="AR127" s="961"/>
      <c r="AS127" s="961"/>
      <c r="AT127" s="962"/>
      <c r="AU127" s="233"/>
      <c r="AV127" s="233"/>
      <c r="AW127" s="233"/>
      <c r="AX127" s="884" t="s">
        <v>451</v>
      </c>
      <c r="AY127" s="885"/>
      <c r="AZ127" s="885"/>
      <c r="BA127" s="885"/>
      <c r="BB127" s="885"/>
      <c r="BC127" s="885"/>
      <c r="BD127" s="885"/>
      <c r="BE127" s="886"/>
      <c r="BF127" s="1036" t="s">
        <v>112</v>
      </c>
      <c r="BG127" s="1037"/>
      <c r="BH127" s="1037"/>
      <c r="BI127" s="1037"/>
      <c r="BJ127" s="1037"/>
      <c r="BK127" s="1037"/>
      <c r="BL127" s="1111"/>
      <c r="BM127" s="1036">
        <v>11.35</v>
      </c>
      <c r="BN127" s="1037"/>
      <c r="BO127" s="1037"/>
      <c r="BP127" s="1037"/>
      <c r="BQ127" s="1037"/>
      <c r="BR127" s="1037"/>
      <c r="BS127" s="1111"/>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452</v>
      </c>
      <c r="CQ127" s="1040"/>
      <c r="CR127" s="1040"/>
      <c r="CS127" s="1040"/>
      <c r="CT127" s="1040"/>
      <c r="CU127" s="1040"/>
      <c r="CV127" s="1040"/>
      <c r="CW127" s="1040"/>
      <c r="CX127" s="1040"/>
      <c r="CY127" s="1040"/>
      <c r="CZ127" s="1040"/>
      <c r="DA127" s="1040"/>
      <c r="DB127" s="1040"/>
      <c r="DC127" s="1040"/>
      <c r="DD127" s="1040"/>
      <c r="DE127" s="1040"/>
      <c r="DF127" s="1041"/>
      <c r="DG127" s="1042">
        <v>9634</v>
      </c>
      <c r="DH127" s="1043"/>
      <c r="DI127" s="1043"/>
      <c r="DJ127" s="1043"/>
      <c r="DK127" s="1043"/>
      <c r="DL127" s="1043">
        <v>25677</v>
      </c>
      <c r="DM127" s="1043"/>
      <c r="DN127" s="1043"/>
      <c r="DO127" s="1043"/>
      <c r="DP127" s="1043"/>
      <c r="DQ127" s="1043">
        <v>16023</v>
      </c>
      <c r="DR127" s="1043"/>
      <c r="DS127" s="1043"/>
      <c r="DT127" s="1043"/>
      <c r="DU127" s="1043"/>
      <c r="DV127" s="1044">
        <v>0</v>
      </c>
      <c r="DW127" s="1044"/>
      <c r="DX127" s="1044"/>
      <c r="DY127" s="1044"/>
      <c r="DZ127" s="1045"/>
    </row>
    <row r="128" spans="1:130" s="197" customFormat="1" ht="26.25" customHeight="1">
      <c r="A128" s="1065" t="s">
        <v>453</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7" t="s">
        <v>454</v>
      </c>
      <c r="X128" s="1067"/>
      <c r="Y128" s="1067"/>
      <c r="Z128" s="1068"/>
      <c r="AA128" s="1086">
        <v>1462991</v>
      </c>
      <c r="AB128" s="1087"/>
      <c r="AC128" s="1087"/>
      <c r="AD128" s="1087"/>
      <c r="AE128" s="1088"/>
      <c r="AF128" s="1089">
        <v>1373680</v>
      </c>
      <c r="AG128" s="1087"/>
      <c r="AH128" s="1087"/>
      <c r="AI128" s="1087"/>
      <c r="AJ128" s="1088"/>
      <c r="AK128" s="1089">
        <v>1376032</v>
      </c>
      <c r="AL128" s="1087"/>
      <c r="AM128" s="1087"/>
      <c r="AN128" s="1087"/>
      <c r="AO128" s="1088"/>
      <c r="AP128" s="1090"/>
      <c r="AQ128" s="1091"/>
      <c r="AR128" s="1091"/>
      <c r="AS128" s="1091"/>
      <c r="AT128" s="1092"/>
      <c r="AU128" s="235"/>
      <c r="AV128" s="235"/>
      <c r="AW128" s="235"/>
      <c r="AX128" s="1048" t="s">
        <v>455</v>
      </c>
      <c r="AY128" s="948"/>
      <c r="AZ128" s="948"/>
      <c r="BA128" s="948"/>
      <c r="BB128" s="948"/>
      <c r="BC128" s="948"/>
      <c r="BD128" s="948"/>
      <c r="BE128" s="949"/>
      <c r="BF128" s="1060" t="s">
        <v>112</v>
      </c>
      <c r="BG128" s="1061"/>
      <c r="BH128" s="1061"/>
      <c r="BI128" s="1061"/>
      <c r="BJ128" s="1061"/>
      <c r="BK128" s="1061"/>
      <c r="BL128" s="1062"/>
      <c r="BM128" s="1060">
        <v>16.350000000000001</v>
      </c>
      <c r="BN128" s="1061"/>
      <c r="BO128" s="1061"/>
      <c r="BP128" s="1061"/>
      <c r="BQ128" s="1061"/>
      <c r="BR128" s="1061"/>
      <c r="BS128" s="1062"/>
      <c r="BT128" s="1060">
        <v>30</v>
      </c>
      <c r="BU128" s="1063"/>
      <c r="BV128" s="1063"/>
      <c r="BW128" s="1063"/>
      <c r="BX128" s="1063"/>
      <c r="BY128" s="1063"/>
      <c r="BZ128" s="106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4" t="s">
        <v>456</v>
      </c>
      <c r="X129" s="1055"/>
      <c r="Y129" s="1055"/>
      <c r="Z129" s="1056"/>
      <c r="AA129" s="956">
        <v>43926048</v>
      </c>
      <c r="AB129" s="957"/>
      <c r="AC129" s="957"/>
      <c r="AD129" s="957"/>
      <c r="AE129" s="958"/>
      <c r="AF129" s="959">
        <v>44327613</v>
      </c>
      <c r="AG129" s="957"/>
      <c r="AH129" s="957"/>
      <c r="AI129" s="957"/>
      <c r="AJ129" s="958"/>
      <c r="AK129" s="959">
        <v>44722917</v>
      </c>
      <c r="AL129" s="957"/>
      <c r="AM129" s="957"/>
      <c r="AN129" s="957"/>
      <c r="AO129" s="958"/>
      <c r="AP129" s="1057"/>
      <c r="AQ129" s="1058"/>
      <c r="AR129" s="1058"/>
      <c r="AS129" s="1058"/>
      <c r="AT129" s="1059"/>
      <c r="AU129" s="235"/>
      <c r="AV129" s="235"/>
      <c r="AW129" s="235"/>
      <c r="AX129" s="1048" t="s">
        <v>457</v>
      </c>
      <c r="AY129" s="948"/>
      <c r="AZ129" s="948"/>
      <c r="BA129" s="948"/>
      <c r="BB129" s="948"/>
      <c r="BC129" s="948"/>
      <c r="BD129" s="948"/>
      <c r="BE129" s="949"/>
      <c r="BF129" s="1049">
        <v>7.8</v>
      </c>
      <c r="BG129" s="1050"/>
      <c r="BH129" s="1050"/>
      <c r="BI129" s="1050"/>
      <c r="BJ129" s="1050"/>
      <c r="BK129" s="1050"/>
      <c r="BL129" s="1051"/>
      <c r="BM129" s="1049">
        <v>25</v>
      </c>
      <c r="BN129" s="1050"/>
      <c r="BO129" s="1050"/>
      <c r="BP129" s="1050"/>
      <c r="BQ129" s="1050"/>
      <c r="BR129" s="1050"/>
      <c r="BS129" s="1051"/>
      <c r="BT129" s="1049">
        <v>35</v>
      </c>
      <c r="BU129" s="1052"/>
      <c r="BV129" s="1052"/>
      <c r="BW129" s="1052"/>
      <c r="BX129" s="1052"/>
      <c r="BY129" s="1052"/>
      <c r="BZ129" s="105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4" t="s">
        <v>459</v>
      </c>
      <c r="X130" s="1055"/>
      <c r="Y130" s="1055"/>
      <c r="Z130" s="1056"/>
      <c r="AA130" s="956">
        <v>5712305</v>
      </c>
      <c r="AB130" s="957"/>
      <c r="AC130" s="957"/>
      <c r="AD130" s="957"/>
      <c r="AE130" s="958"/>
      <c r="AF130" s="959">
        <v>5759555</v>
      </c>
      <c r="AG130" s="957"/>
      <c r="AH130" s="957"/>
      <c r="AI130" s="957"/>
      <c r="AJ130" s="958"/>
      <c r="AK130" s="959">
        <v>5956624</v>
      </c>
      <c r="AL130" s="957"/>
      <c r="AM130" s="957"/>
      <c r="AN130" s="957"/>
      <c r="AO130" s="958"/>
      <c r="AP130" s="1057"/>
      <c r="AQ130" s="1058"/>
      <c r="AR130" s="1058"/>
      <c r="AS130" s="1058"/>
      <c r="AT130" s="1059"/>
      <c r="AU130" s="235"/>
      <c r="AV130" s="235"/>
      <c r="AW130" s="235"/>
      <c r="AX130" s="1110" t="s">
        <v>460</v>
      </c>
      <c r="AY130" s="1040"/>
      <c r="AZ130" s="1040"/>
      <c r="BA130" s="1040"/>
      <c r="BB130" s="1040"/>
      <c r="BC130" s="1040"/>
      <c r="BD130" s="1040"/>
      <c r="BE130" s="1041"/>
      <c r="BF130" s="1072">
        <v>59.8</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461</v>
      </c>
      <c r="X131" s="1081"/>
      <c r="Y131" s="1081"/>
      <c r="Z131" s="1082"/>
      <c r="AA131" s="981">
        <v>38213743</v>
      </c>
      <c r="AB131" s="982"/>
      <c r="AC131" s="982"/>
      <c r="AD131" s="982"/>
      <c r="AE131" s="983"/>
      <c r="AF131" s="984">
        <v>38568058</v>
      </c>
      <c r="AG131" s="982"/>
      <c r="AH131" s="982"/>
      <c r="AI131" s="982"/>
      <c r="AJ131" s="983"/>
      <c r="AK131" s="984">
        <v>38766293</v>
      </c>
      <c r="AL131" s="982"/>
      <c r="AM131" s="982"/>
      <c r="AN131" s="982"/>
      <c r="AO131" s="983"/>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462</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463</v>
      </c>
      <c r="W132" s="1098"/>
      <c r="X132" s="1098"/>
      <c r="Y132" s="1098"/>
      <c r="Z132" s="1099"/>
      <c r="AA132" s="1100">
        <v>8.6503172429999999</v>
      </c>
      <c r="AB132" s="1101"/>
      <c r="AC132" s="1101"/>
      <c r="AD132" s="1101"/>
      <c r="AE132" s="1102"/>
      <c r="AF132" s="1103">
        <v>7.7798835500000001</v>
      </c>
      <c r="AG132" s="1101"/>
      <c r="AH132" s="1101"/>
      <c r="AI132" s="1101"/>
      <c r="AJ132" s="1102"/>
      <c r="AK132" s="1103">
        <v>6.9774533249999999</v>
      </c>
      <c r="AL132" s="1101"/>
      <c r="AM132" s="1101"/>
      <c r="AN132" s="1101"/>
      <c r="AO132" s="1102"/>
      <c r="AP132" s="999"/>
      <c r="AQ132" s="1000"/>
      <c r="AR132" s="1000"/>
      <c r="AS132" s="1000"/>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464</v>
      </c>
      <c r="W133" s="1105"/>
      <c r="X133" s="1105"/>
      <c r="Y133" s="1105"/>
      <c r="Z133" s="1106"/>
      <c r="AA133" s="1107">
        <v>10.4</v>
      </c>
      <c r="AB133" s="1108"/>
      <c r="AC133" s="1108"/>
      <c r="AD133" s="1108"/>
      <c r="AE133" s="1109"/>
      <c r="AF133" s="1107">
        <v>9</v>
      </c>
      <c r="AG133" s="1108"/>
      <c r="AH133" s="1108"/>
      <c r="AI133" s="1108"/>
      <c r="AJ133" s="1109"/>
      <c r="AK133" s="1107">
        <v>7.8</v>
      </c>
      <c r="AL133" s="1108"/>
      <c r="AM133" s="1108"/>
      <c r="AN133" s="1108"/>
      <c r="AO133" s="1109"/>
      <c r="AP133" s="1023"/>
      <c r="AQ133" s="1024"/>
      <c r="AR133" s="1024"/>
      <c r="AS133" s="1024"/>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71:P71"/>
    <mergeCell ref="B72:P72"/>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G117:DK117"/>
    <mergeCell ref="DL117:DP117"/>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F34"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2"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15016089</v>
      </c>
      <c r="L9" s="264">
        <v>68609</v>
      </c>
      <c r="M9" s="265">
        <v>55535</v>
      </c>
      <c r="N9" s="266">
        <v>23.5</v>
      </c>
    </row>
    <row r="10" spans="1:16">
      <c r="A10" s="248"/>
      <c r="B10" s="244"/>
      <c r="C10" s="244"/>
      <c r="D10" s="244"/>
      <c r="E10" s="244"/>
      <c r="F10" s="244"/>
      <c r="G10" s="1117" t="s">
        <v>473</v>
      </c>
      <c r="H10" s="1118"/>
      <c r="I10" s="1118"/>
      <c r="J10" s="1119"/>
      <c r="K10" s="267">
        <v>889134</v>
      </c>
      <c r="L10" s="268">
        <v>4062</v>
      </c>
      <c r="M10" s="269">
        <v>3368</v>
      </c>
      <c r="N10" s="270">
        <v>20.6</v>
      </c>
    </row>
    <row r="11" spans="1:16" ht="13.5" customHeight="1">
      <c r="A11" s="248"/>
      <c r="B11" s="244"/>
      <c r="C11" s="244"/>
      <c r="D11" s="244"/>
      <c r="E11" s="244"/>
      <c r="F11" s="244"/>
      <c r="G11" s="1117" t="s">
        <v>474</v>
      </c>
      <c r="H11" s="1118"/>
      <c r="I11" s="1118"/>
      <c r="J11" s="1119"/>
      <c r="K11" s="267">
        <v>9348</v>
      </c>
      <c r="L11" s="268">
        <v>43</v>
      </c>
      <c r="M11" s="269">
        <v>1911</v>
      </c>
      <c r="N11" s="270">
        <v>-97.7</v>
      </c>
    </row>
    <row r="12" spans="1:16" ht="13.5" customHeight="1">
      <c r="A12" s="248"/>
      <c r="B12" s="244"/>
      <c r="C12" s="244"/>
      <c r="D12" s="244"/>
      <c r="E12" s="244"/>
      <c r="F12" s="244"/>
      <c r="G12" s="1117" t="s">
        <v>475</v>
      </c>
      <c r="H12" s="1118"/>
      <c r="I12" s="1118"/>
      <c r="J12" s="1119"/>
      <c r="K12" s="267" t="s">
        <v>476</v>
      </c>
      <c r="L12" s="268" t="s">
        <v>476</v>
      </c>
      <c r="M12" s="269">
        <v>1237</v>
      </c>
      <c r="N12" s="270" t="s">
        <v>476</v>
      </c>
    </row>
    <row r="13" spans="1:16" ht="13.5" customHeight="1">
      <c r="A13" s="248"/>
      <c r="B13" s="244"/>
      <c r="C13" s="244"/>
      <c r="D13" s="244"/>
      <c r="E13" s="244"/>
      <c r="F13" s="244"/>
      <c r="G13" s="1117" t="s">
        <v>477</v>
      </c>
      <c r="H13" s="1118"/>
      <c r="I13" s="1118"/>
      <c r="J13" s="1119"/>
      <c r="K13" s="267" t="s">
        <v>476</v>
      </c>
      <c r="L13" s="268" t="s">
        <v>476</v>
      </c>
      <c r="M13" s="269">
        <v>28</v>
      </c>
      <c r="N13" s="270" t="s">
        <v>476</v>
      </c>
    </row>
    <row r="14" spans="1:16" ht="13.5" customHeight="1">
      <c r="A14" s="248"/>
      <c r="B14" s="244"/>
      <c r="C14" s="244"/>
      <c r="D14" s="244"/>
      <c r="E14" s="244"/>
      <c r="F14" s="244"/>
      <c r="G14" s="1117" t="s">
        <v>478</v>
      </c>
      <c r="H14" s="1118"/>
      <c r="I14" s="1118"/>
      <c r="J14" s="1119"/>
      <c r="K14" s="267">
        <v>280671</v>
      </c>
      <c r="L14" s="268">
        <v>1282</v>
      </c>
      <c r="M14" s="269">
        <v>1900</v>
      </c>
      <c r="N14" s="270">
        <v>-32.5</v>
      </c>
    </row>
    <row r="15" spans="1:16" ht="13.5" customHeight="1">
      <c r="A15" s="248"/>
      <c r="B15" s="244"/>
      <c r="C15" s="244"/>
      <c r="D15" s="244"/>
      <c r="E15" s="244"/>
      <c r="F15" s="244"/>
      <c r="G15" s="1117" t="s">
        <v>479</v>
      </c>
      <c r="H15" s="1118"/>
      <c r="I15" s="1118"/>
      <c r="J15" s="1119"/>
      <c r="K15" s="267">
        <v>107567</v>
      </c>
      <c r="L15" s="268">
        <v>491</v>
      </c>
      <c r="M15" s="269">
        <v>1089</v>
      </c>
      <c r="N15" s="270">
        <v>-54.9</v>
      </c>
    </row>
    <row r="16" spans="1:16">
      <c r="A16" s="248"/>
      <c r="B16" s="244"/>
      <c r="C16" s="244"/>
      <c r="D16" s="244"/>
      <c r="E16" s="244"/>
      <c r="F16" s="244"/>
      <c r="G16" s="1120" t="s">
        <v>480</v>
      </c>
      <c r="H16" s="1121"/>
      <c r="I16" s="1121"/>
      <c r="J16" s="1122"/>
      <c r="K16" s="268">
        <v>-1801842</v>
      </c>
      <c r="L16" s="268">
        <v>-8233</v>
      </c>
      <c r="M16" s="269">
        <v>-5815</v>
      </c>
      <c r="N16" s="270">
        <v>41.6</v>
      </c>
    </row>
    <row r="17" spans="1:16">
      <c r="A17" s="248"/>
      <c r="B17" s="244"/>
      <c r="C17" s="244"/>
      <c r="D17" s="244"/>
      <c r="E17" s="244"/>
      <c r="F17" s="244"/>
      <c r="G17" s="1120" t="s">
        <v>170</v>
      </c>
      <c r="H17" s="1121"/>
      <c r="I17" s="1121"/>
      <c r="J17" s="1122"/>
      <c r="K17" s="268">
        <v>14500967</v>
      </c>
      <c r="L17" s="268">
        <v>66256</v>
      </c>
      <c r="M17" s="269">
        <v>59252</v>
      </c>
      <c r="N17" s="270">
        <v>11.8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7.47</v>
      </c>
      <c r="L21" s="281">
        <v>6.1</v>
      </c>
      <c r="M21" s="282">
        <v>1.37</v>
      </c>
      <c r="N21" s="249"/>
      <c r="O21" s="283"/>
      <c r="P21" s="279"/>
    </row>
    <row r="22" spans="1:16" s="284" customFormat="1">
      <c r="A22" s="279"/>
      <c r="B22" s="249"/>
      <c r="C22" s="249"/>
      <c r="D22" s="249"/>
      <c r="E22" s="249"/>
      <c r="F22" s="249"/>
      <c r="G22" s="1112" t="s">
        <v>486</v>
      </c>
      <c r="H22" s="1113"/>
      <c r="I22" s="1113"/>
      <c r="J22" s="1114"/>
      <c r="K22" s="285">
        <v>98.3</v>
      </c>
      <c r="L22" s="286">
        <v>99.9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6139723</v>
      </c>
      <c r="L32" s="294">
        <v>28053</v>
      </c>
      <c r="M32" s="295">
        <v>34486</v>
      </c>
      <c r="N32" s="296">
        <v>-18.7</v>
      </c>
    </row>
    <row r="33" spans="1:16" ht="13.5" customHeight="1">
      <c r="A33" s="248"/>
      <c r="B33" s="244"/>
      <c r="C33" s="244"/>
      <c r="D33" s="244"/>
      <c r="E33" s="244"/>
      <c r="F33" s="244"/>
      <c r="G33" s="1128" t="s">
        <v>491</v>
      </c>
      <c r="H33" s="1129"/>
      <c r="I33" s="1129"/>
      <c r="J33" s="1130"/>
      <c r="K33" s="294" t="s">
        <v>476</v>
      </c>
      <c r="L33" s="294" t="s">
        <v>476</v>
      </c>
      <c r="M33" s="295">
        <v>2</v>
      </c>
      <c r="N33" s="296" t="s">
        <v>476</v>
      </c>
    </row>
    <row r="34" spans="1:16" ht="27" customHeight="1">
      <c r="A34" s="248"/>
      <c r="B34" s="244"/>
      <c r="C34" s="244"/>
      <c r="D34" s="244"/>
      <c r="E34" s="244"/>
      <c r="F34" s="244"/>
      <c r="G34" s="1128" t="s">
        <v>492</v>
      </c>
      <c r="H34" s="1129"/>
      <c r="I34" s="1129"/>
      <c r="J34" s="1130"/>
      <c r="K34" s="294" t="s">
        <v>476</v>
      </c>
      <c r="L34" s="294" t="s">
        <v>476</v>
      </c>
      <c r="M34" s="295">
        <v>70</v>
      </c>
      <c r="N34" s="296" t="s">
        <v>476</v>
      </c>
    </row>
    <row r="35" spans="1:16" ht="27" customHeight="1">
      <c r="A35" s="248"/>
      <c r="B35" s="244"/>
      <c r="C35" s="244"/>
      <c r="D35" s="244"/>
      <c r="E35" s="244"/>
      <c r="F35" s="244"/>
      <c r="G35" s="1128" t="s">
        <v>493</v>
      </c>
      <c r="H35" s="1129"/>
      <c r="I35" s="1129"/>
      <c r="J35" s="1130"/>
      <c r="K35" s="294">
        <v>2604631</v>
      </c>
      <c r="L35" s="294">
        <v>11901</v>
      </c>
      <c r="M35" s="295">
        <v>11940</v>
      </c>
      <c r="N35" s="296">
        <v>-0.3</v>
      </c>
    </row>
    <row r="36" spans="1:16" ht="27" customHeight="1">
      <c r="A36" s="248"/>
      <c r="B36" s="244"/>
      <c r="C36" s="244"/>
      <c r="D36" s="244"/>
      <c r="E36" s="244"/>
      <c r="F36" s="244"/>
      <c r="G36" s="1128" t="s">
        <v>494</v>
      </c>
      <c r="H36" s="1129"/>
      <c r="I36" s="1129"/>
      <c r="J36" s="1130"/>
      <c r="K36" s="294" t="s">
        <v>476</v>
      </c>
      <c r="L36" s="294" t="s">
        <v>476</v>
      </c>
      <c r="M36" s="295">
        <v>512</v>
      </c>
      <c r="N36" s="296" t="s">
        <v>476</v>
      </c>
    </row>
    <row r="37" spans="1:16" ht="13.5" customHeight="1">
      <c r="A37" s="248"/>
      <c r="B37" s="244"/>
      <c r="C37" s="244"/>
      <c r="D37" s="244"/>
      <c r="E37" s="244"/>
      <c r="F37" s="244"/>
      <c r="G37" s="1128" t="s">
        <v>495</v>
      </c>
      <c r="H37" s="1129"/>
      <c r="I37" s="1129"/>
      <c r="J37" s="1130"/>
      <c r="K37" s="294">
        <v>1293202</v>
      </c>
      <c r="L37" s="294">
        <v>5909</v>
      </c>
      <c r="M37" s="295">
        <v>1781</v>
      </c>
      <c r="N37" s="296">
        <v>231.8</v>
      </c>
    </row>
    <row r="38" spans="1:16" ht="27" customHeight="1">
      <c r="A38" s="248"/>
      <c r="B38" s="244"/>
      <c r="C38" s="244"/>
      <c r="D38" s="244"/>
      <c r="E38" s="244"/>
      <c r="F38" s="244"/>
      <c r="G38" s="1131" t="s">
        <v>496</v>
      </c>
      <c r="H38" s="1132"/>
      <c r="I38" s="1132"/>
      <c r="J38" s="1133"/>
      <c r="K38" s="297" t="s">
        <v>476</v>
      </c>
      <c r="L38" s="297" t="s">
        <v>476</v>
      </c>
      <c r="M38" s="298">
        <v>5</v>
      </c>
      <c r="N38" s="299" t="s">
        <v>476</v>
      </c>
      <c r="O38" s="293"/>
    </row>
    <row r="39" spans="1:16">
      <c r="A39" s="248"/>
      <c r="B39" s="244"/>
      <c r="C39" s="244"/>
      <c r="D39" s="244"/>
      <c r="E39" s="244"/>
      <c r="F39" s="244"/>
      <c r="G39" s="1131" t="s">
        <v>497</v>
      </c>
      <c r="H39" s="1132"/>
      <c r="I39" s="1132"/>
      <c r="J39" s="1133"/>
      <c r="K39" s="300">
        <v>-1376032</v>
      </c>
      <c r="L39" s="300">
        <v>-6287</v>
      </c>
      <c r="M39" s="301">
        <v>-8044</v>
      </c>
      <c r="N39" s="302">
        <v>-21.8</v>
      </c>
      <c r="O39" s="293"/>
    </row>
    <row r="40" spans="1:16" ht="27" customHeight="1">
      <c r="A40" s="248"/>
      <c r="B40" s="244"/>
      <c r="C40" s="244"/>
      <c r="D40" s="244"/>
      <c r="E40" s="244"/>
      <c r="F40" s="244"/>
      <c r="G40" s="1128" t="s">
        <v>498</v>
      </c>
      <c r="H40" s="1129"/>
      <c r="I40" s="1129"/>
      <c r="J40" s="1130"/>
      <c r="K40" s="300">
        <v>-5956624</v>
      </c>
      <c r="L40" s="300">
        <v>-27216</v>
      </c>
      <c r="M40" s="301">
        <v>-28362</v>
      </c>
      <c r="N40" s="302">
        <v>-4</v>
      </c>
      <c r="O40" s="293"/>
    </row>
    <row r="41" spans="1:16">
      <c r="A41" s="248"/>
      <c r="B41" s="244"/>
      <c r="C41" s="244"/>
      <c r="D41" s="244"/>
      <c r="E41" s="244"/>
      <c r="F41" s="244"/>
      <c r="G41" s="1134" t="s">
        <v>280</v>
      </c>
      <c r="H41" s="1135"/>
      <c r="I41" s="1135"/>
      <c r="J41" s="1136"/>
      <c r="K41" s="294">
        <v>2704900</v>
      </c>
      <c r="L41" s="300">
        <v>12359</v>
      </c>
      <c r="M41" s="301">
        <v>12390</v>
      </c>
      <c r="N41" s="302">
        <v>-0.3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12908384</v>
      </c>
      <c r="J51" s="320">
        <v>63552</v>
      </c>
      <c r="K51" s="321">
        <v>53.8</v>
      </c>
      <c r="L51" s="322">
        <v>42247</v>
      </c>
      <c r="M51" s="323">
        <v>7.8</v>
      </c>
      <c r="N51" s="324">
        <v>46</v>
      </c>
    </row>
    <row r="52" spans="1:14">
      <c r="A52" s="248"/>
      <c r="B52" s="244"/>
      <c r="C52" s="244"/>
      <c r="D52" s="244"/>
      <c r="E52" s="244"/>
      <c r="F52" s="244"/>
      <c r="G52" s="325"/>
      <c r="H52" s="326" t="s">
        <v>509</v>
      </c>
      <c r="I52" s="327">
        <v>10101057</v>
      </c>
      <c r="J52" s="328">
        <v>49730</v>
      </c>
      <c r="K52" s="329">
        <v>60.8</v>
      </c>
      <c r="L52" s="330">
        <v>25497</v>
      </c>
      <c r="M52" s="331">
        <v>3.7</v>
      </c>
      <c r="N52" s="332">
        <v>57.1</v>
      </c>
    </row>
    <row r="53" spans="1:14">
      <c r="A53" s="248"/>
      <c r="B53" s="244"/>
      <c r="C53" s="244"/>
      <c r="D53" s="244"/>
      <c r="E53" s="244"/>
      <c r="F53" s="244"/>
      <c r="G53" s="310" t="s">
        <v>510</v>
      </c>
      <c r="H53" s="311"/>
      <c r="I53" s="319">
        <v>8580403</v>
      </c>
      <c r="J53" s="320">
        <v>41654</v>
      </c>
      <c r="K53" s="321">
        <v>-34.5</v>
      </c>
      <c r="L53" s="322">
        <v>41739</v>
      </c>
      <c r="M53" s="323">
        <v>-1.2</v>
      </c>
      <c r="N53" s="324">
        <v>-33.299999999999997</v>
      </c>
    </row>
    <row r="54" spans="1:14">
      <c r="A54" s="248"/>
      <c r="B54" s="244"/>
      <c r="C54" s="244"/>
      <c r="D54" s="244"/>
      <c r="E54" s="244"/>
      <c r="F54" s="244"/>
      <c r="G54" s="325"/>
      <c r="H54" s="326" t="s">
        <v>509</v>
      </c>
      <c r="I54" s="327">
        <v>4468110</v>
      </c>
      <c r="J54" s="328">
        <v>21691</v>
      </c>
      <c r="K54" s="329">
        <v>-56.4</v>
      </c>
      <c r="L54" s="330">
        <v>24625</v>
      </c>
      <c r="M54" s="331">
        <v>-3.4</v>
      </c>
      <c r="N54" s="332">
        <v>-53</v>
      </c>
    </row>
    <row r="55" spans="1:14">
      <c r="A55" s="248"/>
      <c r="B55" s="244"/>
      <c r="C55" s="244"/>
      <c r="D55" s="244"/>
      <c r="E55" s="244"/>
      <c r="F55" s="244"/>
      <c r="G55" s="310" t="s">
        <v>511</v>
      </c>
      <c r="H55" s="311"/>
      <c r="I55" s="319">
        <v>7311517</v>
      </c>
      <c r="J55" s="320">
        <v>35296</v>
      </c>
      <c r="K55" s="321">
        <v>-15.3</v>
      </c>
      <c r="L55" s="322">
        <v>36765</v>
      </c>
      <c r="M55" s="323">
        <v>-11.9</v>
      </c>
      <c r="N55" s="324">
        <v>-3.4</v>
      </c>
    </row>
    <row r="56" spans="1:14">
      <c r="A56" s="248"/>
      <c r="B56" s="244"/>
      <c r="C56" s="244"/>
      <c r="D56" s="244"/>
      <c r="E56" s="244"/>
      <c r="F56" s="244"/>
      <c r="G56" s="325"/>
      <c r="H56" s="326" t="s">
        <v>509</v>
      </c>
      <c r="I56" s="327">
        <v>4314467</v>
      </c>
      <c r="J56" s="328">
        <v>20828</v>
      </c>
      <c r="K56" s="329">
        <v>-4</v>
      </c>
      <c r="L56" s="330">
        <v>20975</v>
      </c>
      <c r="M56" s="331">
        <v>-14.8</v>
      </c>
      <c r="N56" s="332">
        <v>10.8</v>
      </c>
    </row>
    <row r="57" spans="1:14">
      <c r="A57" s="248"/>
      <c r="B57" s="244"/>
      <c r="C57" s="244"/>
      <c r="D57" s="244"/>
      <c r="E57" s="244"/>
      <c r="F57" s="244"/>
      <c r="G57" s="310" t="s">
        <v>512</v>
      </c>
      <c r="H57" s="311"/>
      <c r="I57" s="319">
        <v>6199635</v>
      </c>
      <c r="J57" s="320">
        <v>28694</v>
      </c>
      <c r="K57" s="321">
        <v>-18.7</v>
      </c>
      <c r="L57" s="322">
        <v>39052</v>
      </c>
      <c r="M57" s="323">
        <v>6.2</v>
      </c>
      <c r="N57" s="324">
        <v>-24.9</v>
      </c>
    </row>
    <row r="58" spans="1:14">
      <c r="A58" s="248"/>
      <c r="B58" s="244"/>
      <c r="C58" s="244"/>
      <c r="D58" s="244"/>
      <c r="E58" s="244"/>
      <c r="F58" s="244"/>
      <c r="G58" s="325"/>
      <c r="H58" s="326" t="s">
        <v>509</v>
      </c>
      <c r="I58" s="327">
        <v>3616693</v>
      </c>
      <c r="J58" s="328">
        <v>16739</v>
      </c>
      <c r="K58" s="329">
        <v>-19.600000000000001</v>
      </c>
      <c r="L58" s="330">
        <v>21186</v>
      </c>
      <c r="M58" s="331">
        <v>1</v>
      </c>
      <c r="N58" s="332">
        <v>-20.6</v>
      </c>
    </row>
    <row r="59" spans="1:14">
      <c r="A59" s="248"/>
      <c r="B59" s="244"/>
      <c r="C59" s="244"/>
      <c r="D59" s="244"/>
      <c r="E59" s="244"/>
      <c r="F59" s="244"/>
      <c r="G59" s="310" t="s">
        <v>513</v>
      </c>
      <c r="H59" s="311"/>
      <c r="I59" s="319">
        <v>8419910</v>
      </c>
      <c r="J59" s="320">
        <v>38471</v>
      </c>
      <c r="K59" s="321">
        <v>34.1</v>
      </c>
      <c r="L59" s="322">
        <v>41235</v>
      </c>
      <c r="M59" s="323">
        <v>5.6</v>
      </c>
      <c r="N59" s="324">
        <v>28.5</v>
      </c>
    </row>
    <row r="60" spans="1:14">
      <c r="A60" s="248"/>
      <c r="B60" s="244"/>
      <c r="C60" s="244"/>
      <c r="D60" s="244"/>
      <c r="E60" s="244"/>
      <c r="F60" s="244"/>
      <c r="G60" s="325"/>
      <c r="H60" s="326" t="s">
        <v>509</v>
      </c>
      <c r="I60" s="333">
        <v>5140690</v>
      </c>
      <c r="J60" s="328">
        <v>23488</v>
      </c>
      <c r="K60" s="329">
        <v>40.299999999999997</v>
      </c>
      <c r="L60" s="330">
        <v>22086</v>
      </c>
      <c r="M60" s="331">
        <v>4.2</v>
      </c>
      <c r="N60" s="332">
        <v>36.1</v>
      </c>
    </row>
    <row r="61" spans="1:14">
      <c r="A61" s="248"/>
      <c r="B61" s="244"/>
      <c r="C61" s="244"/>
      <c r="D61" s="244"/>
      <c r="E61" s="244"/>
      <c r="F61" s="244"/>
      <c r="G61" s="310" t="s">
        <v>514</v>
      </c>
      <c r="H61" s="334"/>
      <c r="I61" s="335">
        <v>8683970</v>
      </c>
      <c r="J61" s="336">
        <v>41533</v>
      </c>
      <c r="K61" s="337">
        <v>3.9</v>
      </c>
      <c r="L61" s="338">
        <v>40208</v>
      </c>
      <c r="M61" s="339">
        <v>1.3</v>
      </c>
      <c r="N61" s="324">
        <v>2.6</v>
      </c>
    </row>
    <row r="62" spans="1:14">
      <c r="A62" s="248"/>
      <c r="B62" s="244"/>
      <c r="C62" s="244"/>
      <c r="D62" s="244"/>
      <c r="E62" s="244"/>
      <c r="F62" s="244"/>
      <c r="G62" s="325"/>
      <c r="H62" s="326" t="s">
        <v>509</v>
      </c>
      <c r="I62" s="327">
        <v>5528203</v>
      </c>
      <c r="J62" s="328">
        <v>26495</v>
      </c>
      <c r="K62" s="329">
        <v>4.2</v>
      </c>
      <c r="L62" s="330">
        <v>22874</v>
      </c>
      <c r="M62" s="331">
        <v>-1.9</v>
      </c>
      <c r="N62" s="332">
        <v>6.1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8.98</v>
      </c>
      <c r="G47" s="12">
        <v>8.86</v>
      </c>
      <c r="H47" s="12">
        <v>8.9600000000000009</v>
      </c>
      <c r="I47" s="12">
        <v>8.4600000000000009</v>
      </c>
      <c r="J47" s="13">
        <v>8.31</v>
      </c>
    </row>
    <row r="48" spans="2:10" ht="57.75" customHeight="1">
      <c r="B48" s="14"/>
      <c r="C48" s="1139" t="s">
        <v>4</v>
      </c>
      <c r="D48" s="1139"/>
      <c r="E48" s="1140"/>
      <c r="F48" s="15">
        <v>6.04</v>
      </c>
      <c r="G48" s="16">
        <v>4.16</v>
      </c>
      <c r="H48" s="16">
        <v>10.5</v>
      </c>
      <c r="I48" s="16">
        <v>7.5</v>
      </c>
      <c r="J48" s="17">
        <v>5.23</v>
      </c>
    </row>
    <row r="49" spans="2:10" ht="57.75" customHeight="1" thickBot="1">
      <c r="B49" s="18"/>
      <c r="C49" s="1141" t="s">
        <v>5</v>
      </c>
      <c r="D49" s="1141"/>
      <c r="E49" s="1142"/>
      <c r="F49" s="19">
        <v>1.76</v>
      </c>
      <c r="G49" s="20" t="s">
        <v>521</v>
      </c>
      <c r="H49" s="20">
        <v>6.59</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524</v>
      </c>
      <c r="D34" s="1149"/>
      <c r="E34" s="1150"/>
      <c r="F34" s="32">
        <v>6.03</v>
      </c>
      <c r="G34" s="33">
        <v>4.16</v>
      </c>
      <c r="H34" s="33">
        <v>10.5</v>
      </c>
      <c r="I34" s="33">
        <v>7.5</v>
      </c>
      <c r="J34" s="34">
        <v>5.23</v>
      </c>
      <c r="K34" s="22"/>
      <c r="L34" s="22"/>
      <c r="M34" s="22"/>
      <c r="N34" s="22"/>
      <c r="O34" s="22"/>
      <c r="P34" s="22"/>
    </row>
    <row r="35" spans="1:16" ht="39" customHeight="1">
      <c r="A35" s="22"/>
      <c r="B35" s="35"/>
      <c r="C35" s="1143" t="s">
        <v>525</v>
      </c>
      <c r="D35" s="1144"/>
      <c r="E35" s="1145"/>
      <c r="F35" s="36">
        <v>9</v>
      </c>
      <c r="G35" s="37">
        <v>7.28</v>
      </c>
      <c r="H35" s="37">
        <v>6.3</v>
      </c>
      <c r="I35" s="37">
        <v>5.49</v>
      </c>
      <c r="J35" s="38">
        <v>4.3499999999999996</v>
      </c>
      <c r="K35" s="22"/>
      <c r="L35" s="22"/>
      <c r="M35" s="22"/>
      <c r="N35" s="22"/>
      <c r="O35" s="22"/>
      <c r="P35" s="22"/>
    </row>
    <row r="36" spans="1:16" ht="39" customHeight="1">
      <c r="A36" s="22"/>
      <c r="B36" s="35"/>
      <c r="C36" s="1143" t="s">
        <v>526</v>
      </c>
      <c r="D36" s="1144"/>
      <c r="E36" s="1145"/>
      <c r="F36" s="36">
        <v>0.56999999999999995</v>
      </c>
      <c r="G36" s="37">
        <v>0.25</v>
      </c>
      <c r="H36" s="37">
        <v>0.51</v>
      </c>
      <c r="I36" s="37">
        <v>0.52</v>
      </c>
      <c r="J36" s="38">
        <v>0.66</v>
      </c>
      <c r="K36" s="22"/>
      <c r="L36" s="22"/>
      <c r="M36" s="22"/>
      <c r="N36" s="22"/>
      <c r="O36" s="22"/>
      <c r="P36" s="22"/>
    </row>
    <row r="37" spans="1:16" ht="39" customHeight="1">
      <c r="A37" s="22"/>
      <c r="B37" s="35"/>
      <c r="C37" s="1143" t="s">
        <v>527</v>
      </c>
      <c r="D37" s="1144"/>
      <c r="E37" s="1145"/>
      <c r="F37" s="36">
        <v>0.57999999999999996</v>
      </c>
      <c r="G37" s="37">
        <v>0.02</v>
      </c>
      <c r="H37" s="37">
        <v>0.45</v>
      </c>
      <c r="I37" s="37">
        <v>1.26</v>
      </c>
      <c r="J37" s="38">
        <v>0.55000000000000004</v>
      </c>
      <c r="K37" s="22"/>
      <c r="L37" s="22"/>
      <c r="M37" s="22"/>
      <c r="N37" s="22"/>
      <c r="O37" s="22"/>
      <c r="P37" s="22"/>
    </row>
    <row r="38" spans="1:16" ht="39" customHeight="1">
      <c r="A38" s="22"/>
      <c r="B38" s="35"/>
      <c r="C38" s="1143" t="s">
        <v>528</v>
      </c>
      <c r="D38" s="1144"/>
      <c r="E38" s="1145"/>
      <c r="F38" s="36">
        <v>0.37</v>
      </c>
      <c r="G38" s="37">
        <v>0.11</v>
      </c>
      <c r="H38" s="37">
        <v>0.26</v>
      </c>
      <c r="I38" s="37">
        <v>0.41</v>
      </c>
      <c r="J38" s="38">
        <v>0.22</v>
      </c>
      <c r="K38" s="22"/>
      <c r="L38" s="22"/>
      <c r="M38" s="22"/>
      <c r="N38" s="22"/>
      <c r="O38" s="22"/>
      <c r="P38" s="22"/>
    </row>
    <row r="39" spans="1:16" ht="39" customHeight="1">
      <c r="A39" s="22"/>
      <c r="B39" s="35"/>
      <c r="C39" s="1143" t="s">
        <v>529</v>
      </c>
      <c r="D39" s="1144"/>
      <c r="E39" s="1145"/>
      <c r="F39" s="36">
        <v>0.13</v>
      </c>
      <c r="G39" s="37">
        <v>0.1</v>
      </c>
      <c r="H39" s="37">
        <v>0.09</v>
      </c>
      <c r="I39" s="37">
        <v>0.09</v>
      </c>
      <c r="J39" s="38">
        <v>0.09</v>
      </c>
      <c r="K39" s="22"/>
      <c r="L39" s="22"/>
      <c r="M39" s="22"/>
      <c r="N39" s="22"/>
      <c r="O39" s="22"/>
      <c r="P39" s="22"/>
    </row>
    <row r="40" spans="1:16" ht="39" customHeight="1">
      <c r="A40" s="22"/>
      <c r="B40" s="35"/>
      <c r="C40" s="1143" t="s">
        <v>530</v>
      </c>
      <c r="D40" s="1144"/>
      <c r="E40" s="1145"/>
      <c r="F40" s="36">
        <v>0.05</v>
      </c>
      <c r="G40" s="37">
        <v>0.03</v>
      </c>
      <c r="H40" s="37">
        <v>0.04</v>
      </c>
      <c r="I40" s="37">
        <v>0.04</v>
      </c>
      <c r="J40" s="38">
        <v>0.03</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533</v>
      </c>
      <c r="D43" s="1147"/>
      <c r="E43" s="1148"/>
      <c r="F43" s="41">
        <v>0.04</v>
      </c>
      <c r="G43" s="42">
        <v>0.03</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7020</v>
      </c>
      <c r="L45" s="60">
        <v>6695</v>
      </c>
      <c r="M45" s="60">
        <v>6427</v>
      </c>
      <c r="N45" s="60">
        <v>6314</v>
      </c>
      <c r="O45" s="61">
        <v>6140</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2452</v>
      </c>
      <c r="L48" s="64">
        <v>2556</v>
      </c>
      <c r="M48" s="64">
        <v>2465</v>
      </c>
      <c r="N48" s="64">
        <v>2411</v>
      </c>
      <c r="O48" s="65">
        <v>2605</v>
      </c>
      <c r="P48" s="48"/>
      <c r="Q48" s="48"/>
      <c r="R48" s="48"/>
      <c r="S48" s="48"/>
      <c r="T48" s="48"/>
      <c r="U48" s="48"/>
    </row>
    <row r="49" spans="1:21" ht="30.75" customHeight="1">
      <c r="A49" s="48"/>
      <c r="B49" s="1161"/>
      <c r="C49" s="1162"/>
      <c r="D49" s="62"/>
      <c r="E49" s="1153" t="s">
        <v>16</v>
      </c>
      <c r="F49" s="1153"/>
      <c r="G49" s="1153"/>
      <c r="H49" s="1153"/>
      <c r="I49" s="1153"/>
      <c r="J49" s="1154"/>
      <c r="K49" s="63" t="s">
        <v>476</v>
      </c>
      <c r="L49" s="64" t="s">
        <v>476</v>
      </c>
      <c r="M49" s="64" t="s">
        <v>476</v>
      </c>
      <c r="N49" s="64" t="s">
        <v>476</v>
      </c>
      <c r="O49" s="65" t="s">
        <v>476</v>
      </c>
      <c r="P49" s="48"/>
      <c r="Q49" s="48"/>
      <c r="R49" s="48"/>
      <c r="S49" s="48"/>
      <c r="T49" s="48"/>
      <c r="U49" s="48"/>
    </row>
    <row r="50" spans="1:21" ht="30.75" customHeight="1">
      <c r="A50" s="48"/>
      <c r="B50" s="1161"/>
      <c r="C50" s="1162"/>
      <c r="D50" s="62"/>
      <c r="E50" s="1153" t="s">
        <v>17</v>
      </c>
      <c r="F50" s="1153"/>
      <c r="G50" s="1153"/>
      <c r="H50" s="1153"/>
      <c r="I50" s="1153"/>
      <c r="J50" s="1154"/>
      <c r="K50" s="63">
        <v>1949</v>
      </c>
      <c r="L50" s="64">
        <v>1756</v>
      </c>
      <c r="M50" s="64">
        <v>1589</v>
      </c>
      <c r="N50" s="64">
        <v>1408</v>
      </c>
      <c r="O50" s="65">
        <v>1293</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6808</v>
      </c>
      <c r="L52" s="64">
        <v>6864</v>
      </c>
      <c r="M52" s="64">
        <v>7177</v>
      </c>
      <c r="N52" s="64">
        <v>7134</v>
      </c>
      <c r="O52" s="65">
        <v>7332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4613</v>
      </c>
      <c r="L53" s="69">
        <v>4143</v>
      </c>
      <c r="M53" s="69">
        <v>3304</v>
      </c>
      <c r="N53" s="69">
        <v>2999</v>
      </c>
      <c r="O53" s="70">
        <v>2706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2015-05-07T09:11:07Z</cp:lastPrinted>
  <dcterms:created xsi:type="dcterms:W3CDTF">2015-02-17T06:14:56Z</dcterms:created>
  <dcterms:modified xsi:type="dcterms:W3CDTF">2015-05-11T03:31:45Z</dcterms:modified>
  <cp:category/>
</cp:coreProperties>
</file>