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730" windowHeight="9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AM40" i="9"/>
  <c r="U40" i="9"/>
  <c r="C40" i="9"/>
  <c r="CO39" i="9"/>
  <c r="BW39" i="9"/>
  <c r="AM39" i="9"/>
  <c r="U39" i="9"/>
  <c r="C39" i="9"/>
  <c r="CO38" i="9"/>
  <c r="BW38" i="9"/>
  <c r="AM38" i="9"/>
  <c r="U38" i="9"/>
  <c r="C38" i="9"/>
  <c r="CO37" i="9"/>
  <c r="BW37" i="9"/>
  <c r="AM37" i="9"/>
  <c r="U37" i="9"/>
  <c r="CO36" i="9"/>
  <c r="BW36" i="9"/>
  <c r="AM36" i="9"/>
  <c r="CO35" i="9"/>
  <c r="BW35" i="9"/>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 r="BE38" i="9" s="1"/>
  <c r="BE39" i="9" s="1"/>
  <c r="BE40" i="9" s="1"/>
</calcChain>
</file>

<file path=xl/sharedStrings.xml><?xml version="1.0" encoding="utf-8"?>
<sst xmlns="http://schemas.openxmlformats.org/spreadsheetml/2006/main" count="1030" uniqueCount="556">
  <si>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</si>
  <si>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</si>
  <si>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</si>
  <si>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</si>
  <si>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</si>
  <si>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</si>
  <si>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</si>
  <si>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</si>
  <si>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</si>
  <si>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</si>
  <si>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</si>
  <si>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</si>
  <si>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</si>
  <si>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</si>
  <si>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</si>
  <si>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</si>
  <si>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</si>
  <si>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</si>
  <si>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</si>
  <si>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</si>
  <si>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</si>
  <si>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</si>
  <si>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</si>
  <si>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</si>
  <si>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</si>
  <si>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</si>
  <si>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</si>
  <si>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</si>
  <si>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</si>
  <si>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</si>
  <si>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</si>
  <si>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</si>
  <si>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</si>
  <si>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</si>
  <si>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</si>
  <si>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</si>
  <si>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</si>
  <si>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</si>
  <si>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</si>
  <si>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</si>
  <si>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</si>
  <si>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</si>
  <si>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</si>
  <si>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</si>
  <si>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</si>
  <si>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</si>
  <si>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</si>
  <si>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</si>
  <si>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</si>
  <si>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</si>
  <si>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</si>
  <si>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</si>
  <si>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</si>
  <si>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</si>
  <si>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</si>
  <si>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</si>
  <si>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</si>
  <si>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</si>
  <si>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</si>
  <si>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</si>
  <si>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</si>
  <si>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</si>
  <si>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</si>
  <si>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</si>
  <si>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</si>
  <si>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</si>
  <si>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</si>
  <si>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</si>
  <si>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</si>
  <si>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</si>
  <si>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</si>
  <si>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</si>
  <si>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</si>
  <si>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</si>
  <si>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</si>
  <si>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</si>
  <si>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</si>
  <si>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</si>
  <si>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</si>
  <si>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</si>
  <si>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</si>
  <si>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</si>
  <si>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</si>
  <si>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</si>
  <si>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</si>
  <si>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</si>
  <si>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</si>
  <si>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</si>
  <si>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</si>
  <si>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</si>
  <si>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</si>
  <si>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</si>
  <si>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</si>
  <si>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</si>
  <si>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</si>
  <si>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</si>
  <si>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</si>
  <si>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</si>
  <si>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</si>
  <si>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</si>
  <si>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</si>
  <si>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</si>
  <si>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</si>
  <si>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</si>
  <si>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</si>
  <si>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</si>
  <si>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</si>
  <si>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</si>
  <si>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</si>
  <si>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</si>
  <si>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</si>
  <si>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</si>
  <si>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</si>
  <si>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</si>
  <si>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</si>
  <si>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</si>
  <si>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</si>
  <si>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</si>
  <si>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</si>
  <si>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</si>
  <si>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</si>
  <si>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</si>
  <si>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</si>
  <si>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</si>
  <si>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</si>
  <si>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</si>
  <si>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</si>
  <si>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</si>
  <si>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</si>
  <si>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</si>
  <si>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</si>
  <si>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</si>
  <si>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</si>
  <si>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</si>
  <si>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</si>
  <si>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</si>
  <si>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</si>
  <si>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</si>
  <si>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</si>
  <si>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</si>
  <si>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</si>
  <si>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</si>
  <si>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</si>
  <si>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</si>
  <si>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</si>
  <si>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</si>
  <si>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</si>
  <si>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</si>
  <si>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</si>
  <si>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</si>
  <si>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</si>
  <si>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</si>
  <si>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</si>
  <si>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</si>
  <si>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</si>
  <si>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</si>
  <si>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</si>
  <si>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</si>
  <si>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</si>
  <si>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</si>
  <si>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</si>
  <si>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</si>
  <si>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</si>
  <si>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</si>
  <si>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</si>
  <si>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</si>
  <si>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</si>
  <si>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</si>
  <si>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</si>
  <si>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</si>
  <si>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</si>
  <si>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</si>
  <si>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</si>
  <si>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</si>
  <si>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</si>
  <si>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</si>
  <si>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</si>
  <si>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</si>
  <si>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</si>
  <si>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</si>
  <si>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</si>
  <si>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</si>
  <si>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</si>
  <si>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</si>
  <si>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</si>
  <si>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</si>
  <si>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</si>
  <si>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</si>
  <si>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</si>
  <si>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</si>
  <si>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</si>
  <si>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</si>
  <si>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</si>
  <si>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</si>
  <si>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茨城県ひたちなか市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</si>
  <si>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</si>
  <si>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</si>
  <si>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</si>
  <si>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</si>
  <si>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</si>
  <si>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</si>
  <si>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</si>
  <si>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</si>
  <si>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</si>
  <si>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</si>
  <si>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</si>
  <si>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</si>
  <si>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</si>
  <si>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</si>
  <si>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</si>
  <si>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</si>
  <si>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</si>
  <si>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</si>
  <si>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</si>
  <si>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</si>
  <si>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</si>
  <si>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</si>
  <si>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</si>
  <si>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</si>
  <si>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</si>
  <si>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</si>
  <si>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</si>
  <si>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</si>
  <si>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</si>
  <si>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</si>
  <si>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</si>
  <si>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</si>
  <si>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</si>
  <si>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</si>
  <si>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</si>
  <si>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</si>
  <si>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</si>
  <si>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</si>
  <si>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</si>
  <si>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</si>
  <si>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</si>
  <si>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</si>
  <si>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</si>
  <si>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</si>
  <si>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</si>
  <si>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</si>
  <si>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</si>
  <si>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</si>
  <si>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</si>
  <si>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</si>
  <si>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</si>
  <si>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</si>
  <si>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</si>
  <si>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</si>
  <si>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</si>
  <si>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</si>
  <si>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</si>
  <si>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</si>
  <si>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</si>
  <si>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</si>
  <si>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</si>
  <si>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</si>
  <si>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</si>
  <si>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</si>
  <si>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</si>
  <si>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</si>
  <si>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</si>
  <si>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</si>
  <si>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</si>
  <si>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</si>
  <si>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</si>
  <si>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</si>
  <si>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</si>
  <si>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</si>
  <si>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</si>
  <si>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</si>
  <si>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</si>
  <si>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</si>
  <si>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</si>
  <si>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</si>
  <si>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</si>
  <si>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</si>
  <si>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</si>
  <si>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</si>
  <si>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</si>
  <si>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</si>
  <si>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</si>
  <si>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</si>
  <si>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</si>
  <si>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</si>
  <si>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</si>
  <si>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</si>
  <si>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</si>
  <si>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</si>
  <si>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</si>
  <si>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</si>
  <si>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</si>
  <si>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</si>
  <si>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</si>
  <si>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</si>
  <si>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</si>
  <si>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</si>
  <si>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</si>
  <si>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</si>
  <si>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</si>
  <si>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</si>
  <si>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</si>
  <si>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</si>
  <si>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</si>
  <si>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</si>
  <si>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</si>
  <si>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</si>
  <si>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</si>
  <si>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</si>
  <si>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</si>
  <si>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</si>
  <si>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</si>
  <si>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</si>
  <si>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</si>
  <si>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</si>
  <si>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</si>
  <si>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</si>
  <si>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</si>
  <si>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</si>
  <si>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</si>
  <si>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</si>
  <si>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</si>
  <si>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</si>
  <si>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</si>
  <si>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</si>
  <si>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</si>
  <si>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</si>
  <si>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</si>
  <si>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</si>
  <si>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</si>
  <si>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</si>
  <si>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</si>
  <si>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</si>
  <si>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</si>
  <si>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</si>
  <si>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</si>
  <si>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</si>
  <si>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</si>
  <si>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</si>
  <si>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</si>
  <si>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</si>
  <si>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</si>
  <si>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</si>
  <si>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</si>
  <si>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茨城県ひたちなか市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</si>
  <si>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</si>
  <si>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</si>
  <si>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</si>
  <si>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</si>
  <si>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</si>
  <si>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</si>
  <si>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</si>
  <si>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</si>
  <si>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</si>
  <si>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</si>
  <si>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</si>
  <si>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</si>
  <si>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</si>
  <si>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</si>
  <si>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</si>
  <si>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</si>
  <si>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</si>
  <si>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</si>
  <si>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</si>
  <si>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</si>
  <si>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</si>
  <si>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</si>
  <si>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</si>
  <si>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</si>
  <si>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</si>
  <si>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</si>
  <si>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</si>
  <si>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</si>
  <si>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</si>
  <si>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</si>
  <si>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</si>
  <si>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</si>
  <si>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</si>
  <si>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</si>
  <si>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</si>
  <si>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</si>
  <si>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</si>
  <si>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</si>
  <si>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</si>
  <si>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</si>
  <si>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</si>
  <si>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</si>
  <si>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</si>
  <si>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</si>
  <si>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地方卸売市場事業特別会計</t>
    <phoneticPr fontId="5"/>
  </si>
  <si>
    <t>東部第１土地区画整理事業特別会計</t>
    <phoneticPr fontId="5"/>
  </si>
  <si>
    <t>佐和駅中央土地区画整理事業特別会計</t>
    <phoneticPr fontId="5"/>
  </si>
  <si>
    <t>船窪土地区画整理事業特別会計</t>
    <phoneticPr fontId="5"/>
  </si>
  <si>
    <t>東部第２土地区画整理事業外4会計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</si>
  <si>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</si>
  <si>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</si>
  <si>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</si>
  <si>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</si>
  <si>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</si>
  <si>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</si>
  <si>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</si>
  <si>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</si>
  <si>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</si>
  <si>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</si>
  <si>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</si>
  <si>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</si>
  <si>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</si>
  <si>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</si>
  <si>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</si>
  <si>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</si>
  <si>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</si>
  <si>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</si>
  <si>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</si>
  <si>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</si>
  <si>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</si>
  <si>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</si>
  <si>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</si>
  <si>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</si>
  <si>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</si>
  <si>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</si>
  <si>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</si>
  <si>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</si>
  <si>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</si>
  <si>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</si>
  <si>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</si>
  <si>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</si>
  <si>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</si>
  <si>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</si>
  <si>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</si>
  <si>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</si>
  <si>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</si>
  <si>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</si>
  <si>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</si>
  <si>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</si>
  <si>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</si>
  <si>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</si>
  <si>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</si>
  <si>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</si>
  <si>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</si>
  <si>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</si>
  <si>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</si>
  <si>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</si>
  <si>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</si>
  <si>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</si>
  <si>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</si>
  <si>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</si>
  <si>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</si>
  <si>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東部第２土地区画整理事業特別会計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</si>
  <si>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</si>
  <si>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</si>
  <si>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</si>
  <si>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</si>
  <si>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</si>
  <si>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</si>
  <si>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</si>
  <si>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</si>
  <si>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</si>
  <si>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</si>
  <si>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</si>
  <si>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</si>
  <si>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</si>
  <si>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</si>
  <si>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</si>
  <si>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</si>
  <si>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</si>
  <si>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</si>
  <si>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</si>
  <si>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</si>
  <si>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</si>
  <si>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</si>
  <si>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</si>
  <si>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</si>
  <si>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</si>
  <si>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</si>
  <si>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</si>
  <si>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</si>
  <si>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</si>
  <si>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</si>
  <si>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</si>
  <si>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</si>
  <si>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</si>
  <si>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</si>
  <si>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</si>
  <si>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</si>
  <si>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</si>
  <si>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</si>
  <si>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</si>
  <si>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</si>
  <si>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</si>
  <si>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</si>
  <si>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</si>
  <si>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</si>
  <si>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</si>
  <si>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</si>
  <si>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</si>
  <si>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</si>
  <si>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</si>
  <si>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</si>
  <si>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</si>
  <si>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</si>
  <si>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</si>
  <si>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</si>
  <si>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</si>
  <si>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</si>
  <si>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</si>
  <si>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</si>
  <si>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</si>
  <si>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</si>
  <si>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</si>
  <si>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</si>
  <si>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</si>
  <si>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</si>
  <si>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</si>
  <si>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</si>
  <si>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</si>
  <si>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</si>
  <si>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</si>
  <si>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</si>
  <si>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</si>
  <si>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</si>
  <si>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</si>
  <si>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</si>
  <si>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</si>
  <si>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</si>
  <si>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</si>
  <si>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</si>
  <si>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</si>
  <si>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</si>
  <si>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1.78</t>
  </si>
  <si>
    <t>▲ 2.90</t>
  </si>
  <si>
    <t>一般会計</t>
  </si>
  <si>
    <t>水道事業会計</t>
  </si>
  <si>
    <t>国民健康保険事業特別会計</t>
  </si>
  <si>
    <t>介護保険事業特別会計</t>
  </si>
  <si>
    <t>公共下水道事業特別会計</t>
  </si>
  <si>
    <t>佐和駅中央土地区画整理事業特別会計</t>
  </si>
  <si>
    <t>東部第１土地区画整理事業特別会計</t>
  </si>
  <si>
    <t>墓地公園事業特別会計</t>
  </si>
  <si>
    <t>その他会計（赤字）</t>
  </si>
  <si>
    <t>その他会計（黒字）</t>
  </si>
  <si>
    <t>-</t>
    <phoneticPr fontId="2"/>
  </si>
  <si>
    <t>-</t>
    <phoneticPr fontId="2"/>
  </si>
  <si>
    <t>茨城県市町村総合事務組合（一般会計）</t>
    <rPh sb="13" eb="15">
      <t>イッパン</t>
    </rPh>
    <rPh sb="15" eb="17">
      <t>カイケイ</t>
    </rPh>
    <phoneticPr fontId="2"/>
  </si>
  <si>
    <t>茨城県市町村総合事務組合（県民交通災害共済事業特別会計）</t>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</si>
  <si>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</si>
  <si>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</si>
  <si>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phoneticPr fontId="2"/>
  </si>
  <si>
    <t>ひたちなか・東海広域事務組合（一般会計）</t>
    <rPh sb="15" eb="17">
      <t>イッパン</t>
    </rPh>
    <rPh sb="17" eb="19">
      <t>カイケイ</t>
    </rPh>
    <phoneticPr fontId="2"/>
  </si>
  <si>
    <t>ひたちなか・東海広域事務組合（常陸那珂公共下水道事業特別会計）</t>
    <phoneticPr fontId="2"/>
  </si>
  <si>
    <t>ひたちなか・東海広域事務組合（一般廃棄物処理事業特別会計）</t>
    <phoneticPr fontId="2"/>
  </si>
  <si>
    <t>ひたちなか・東海広域事務組合（消防事業特別会計）</t>
    <phoneticPr fontId="2"/>
  </si>
  <si>
    <t>茨城北農業共済事務組合（農業共済事業会計）</t>
    <phoneticPr fontId="2"/>
  </si>
  <si>
    <t>-</t>
    <phoneticPr fontId="2"/>
  </si>
  <si>
    <t>ひたちなか市生活・文化・スポーツ公社</t>
  </si>
  <si>
    <t>ひたちなか市住宅・都市サービス公社</t>
  </si>
  <si>
    <t>ひたちなか海浜鉄道</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</si>
</sst>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51722</c:v>
                </c:pt>
                <c:pt idx="1">
                  <c:v>54805</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39938</c:v>
                </c:pt>
                <c:pt idx="1">
                  <c:v>58303</c:v>
                </c:pt>
                <c:pt idx="2">
                  <c:v>60954</c:v>
                </c:pt>
                <c:pt idx="3">
                  <c:v>34429</c:v>
                </c:pt>
                <c:pt idx="4">
                  <c:v>30913</c:v>
                </c:pt>
              </c:numCache>
            </c:numRef>
          </c:val>
          <c:smooth val="0"/>
        </c:ser>
        <c:dLbls>
          <c:showLegendKey val="0"/>
          <c:showVal val="0"/>
          <c:showCatName val="0"/>
          <c:showSerName val="0"/>
          <c:showPercent val="0"/>
          <c:showBubbleSize val="0"/>
        </c:dLbls>
        <c:marker val="1"/>
        <c:smooth val="0"/>
        <c:axId val="171238144"/>
        <c:axId val="188063104"/>
      </c:lineChart>
      <c:catAx>
        <c:axId val="17123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63104"/>
        <c:crosses val="autoZero"/>
        <c:auto val="1"/>
        <c:lblAlgn val="ctr"/>
        <c:lblOffset val="100"/>
        <c:tickLblSkip val="1"/>
        <c:tickMarkSkip val="1"/>
        <c:noMultiLvlLbl val="0"/>
      </c:catAx>
      <c:valAx>
        <c:axId val="188063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23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c:v>
                </c:pt>
                <c:pt idx="1">
                  <c:v>4.07</c:v>
                </c:pt>
                <c:pt idx="2">
                  <c:v>6.01</c:v>
                </c:pt>
                <c:pt idx="3">
                  <c:v>9.5399999999999991</c:v>
                </c:pt>
                <c:pt idx="4">
                  <c:v>6.27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7.94</c:v>
                </c:pt>
                <c:pt idx="1">
                  <c:v>7.6</c:v>
                </c:pt>
                <c:pt idx="2">
                  <c:v>10.029999999999999</c:v>
                </c:pt>
                <c:pt idx="3">
                  <c:v>16.62</c:v>
                </c:pt>
                <c:pt idx="4">
                  <c:v>16.13</c:v>
                </c:pt>
              </c:numCache>
            </c:numRef>
          </c:val>
        </c:ser>
        <c:dLbls>
          <c:showLegendKey val="0"/>
          <c:showVal val="0"/>
          <c:showCatName val="0"/>
          <c:showSerName val="0"/>
          <c:showPercent val="0"/>
          <c:showBubbleSize val="0"/>
        </c:dLbls>
        <c:gapWidth val="250"/>
        <c:overlap val="100"/>
        <c:axId val="189148544"/>
        <c:axId val="18915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0.89</c:v>
                </c:pt>
                <c:pt idx="1">
                  <c:v>-1.78</c:v>
                </c:pt>
                <c:pt idx="2">
                  <c:v>4.45</c:v>
                </c:pt>
                <c:pt idx="3">
                  <c:v>10.06</c:v>
                </c:pt>
                <c:pt idx="4">
                  <c:v>-2.9</c:v>
                </c:pt>
              </c:numCache>
            </c:numRef>
          </c:val>
          <c:smooth val="0"/>
        </c:ser>
        <c:dLbls>
          <c:showLegendKey val="0"/>
          <c:showVal val="0"/>
          <c:showCatName val="0"/>
          <c:showSerName val="0"/>
          <c:showPercent val="0"/>
          <c:showBubbleSize val="0"/>
        </c:dLbls>
        <c:marker val="1"/>
        <c:smooth val="0"/>
        <c:axId val="189148544"/>
        <c:axId val="189150720"/>
      </c:lineChart>
      <c:catAx>
        <c:axId val="1891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150720"/>
        <c:crosses val="autoZero"/>
        <c:auto val="1"/>
        <c:lblAlgn val="ctr"/>
        <c:lblOffset val="100"/>
        <c:tickLblSkip val="1"/>
        <c:tickMarkSkip val="1"/>
        <c:noMultiLvlLbl val="0"/>
      </c:catAx>
      <c:valAx>
        <c:axId val="1891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1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0.43</c:v>
                </c:pt>
                <c:pt idx="2">
                  <c:v>#N/A</c:v>
                </c:pt>
                <c:pt idx="3">
                  <c:v>0.23</c:v>
                </c:pt>
                <c:pt idx="4">
                  <c:v>#N/A</c:v>
                </c:pt>
                <c:pt idx="5">
                  <c:v>0.11</c:v>
                </c:pt>
                <c:pt idx="6">
                  <c:v>#N/A</c:v>
                </c:pt>
                <c:pt idx="7">
                  <c:v>0.2</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0.09</c:v>
                </c:pt>
                <c:pt idx="8">
                  <c:v>#N/A</c:v>
                </c:pt>
                <c:pt idx="9">
                  <c:v>0.09</c:v>
                </c:pt>
              </c:numCache>
            </c:numRef>
          </c:val>
        </c:ser>
        <c:ser>
          <c:idx val="3"/>
          <c:order val="3"/>
          <c:tx>
            <c:strRef>
              <c:f>データシート!$A$30</c:f>
              <c:strCache>
                <c:ptCount val="1"/>
                <c:pt idx="0">
                  <c:v>東部第１土地区画整理事業特別会計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0.14000000000000001</c:v>
                </c:pt>
                <c:pt idx="6">
                  <c:v>#N/A</c:v>
                </c:pt>
                <c:pt idx="7">
                  <c:v>0.04</c:v>
                </c:pt>
                <c:pt idx="8">
                  <c:v>#N/A</c:v>
                </c:pt>
                <c:pt idx="9">
                  <c:v>0.1</c:v>
                </c:pt>
              </c:numCache>
            </c:numRef>
          </c:val>
        </c:ser>
        <c:ser>
          <c:idx val="4"/>
          <c:order val="4"/>
          <c:tx>
            <c:strRef>
              <c:f>データシート!$A$31</c:f>
              <c:strCache>
                <c:ptCount val="1"/>
                <c:pt idx="0">
                  <c:v>佐和駅中央土地区画整理事業特別会計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#N/A</c:v>
                </c:pt>
                <c:pt idx="3">
                  <c:v>0.09</c:v>
                </c:pt>
                <c:pt idx="4">
                  <c:v>#N/A</c:v>
                </c:pt>
                <c:pt idx="5">
                  <c:v>0.21</c:v>
                </c:pt>
                <c:pt idx="6">
                  <c:v>#N/A</c:v>
                </c:pt>
                <c:pt idx="7">
                  <c:v>0.26</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0.19</c:v>
                </c:pt>
                <c:pt idx="2">
                  <c:v>#N/A</c:v>
                </c:pt>
                <c:pt idx="3">
                  <c:v>0.21</c:v>
                </c:pt>
                <c:pt idx="4">
                  <c:v>#N/A</c:v>
                </c:pt>
                <c:pt idx="5">
                  <c:v>0.31</c:v>
                </c:pt>
                <c:pt idx="6">
                  <c:v>#N/A</c:v>
                </c:pt>
                <c:pt idx="7">
                  <c:v>0.78</c:v>
                </c:pt>
                <c:pt idx="8">
                  <c:v>#N/A</c:v>
                </c:pt>
                <c:pt idx="9">
                  <c:v>0.28000000000000003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0.55000000000000004</c:v>
                </c:pt>
                <c:pt idx="2">
                  <c:v>#N/A</c:v>
                </c:pt>
                <c:pt idx="3">
                  <c:v>0.34</c:v>
                </c:pt>
                <c:pt idx="4">
                  <c:v>#N/A</c:v>
                </c:pt>
                <c:pt idx="5">
                  <c:v>1.1599999999999999</c:v>
                </c:pt>
                <c:pt idx="6">
                  <c:v>#N/A</c:v>
                </c:pt>
                <c:pt idx="7">
                  <c:v>0.25</c:v>
                </c:pt>
                <c:pt idx="8">
                  <c:v>#N/A</c:v>
                </c:pt>
                <c:pt idx="9">
                  <c:v>0.55000000000000004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1.65</c:v>
                </c:pt>
                <c:pt idx="2">
                  <c:v>#N/A</c:v>
                </c:pt>
                <c:pt idx="3">
                  <c:v>1.23</c:v>
                </c:pt>
                <c:pt idx="4">
                  <c:v>#N/A</c:v>
                </c:pt>
                <c:pt idx="5">
                  <c:v>1.04</c:v>
                </c:pt>
                <c:pt idx="6">
                  <c:v>#N/A</c:v>
                </c:pt>
                <c:pt idx="7">
                  <c:v>2.65</c:v>
                </c:pt>
                <c:pt idx="8">
                  <c:v>#N/A</c:v>
                </c:pt>
                <c:pt idx="9">
                  <c:v>1.75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5.23</c:v>
                </c:pt>
                <c:pt idx="2">
                  <c:v>#N/A</c:v>
                </c:pt>
                <c:pt idx="3">
                  <c:v>5.73</c:v>
                </c:pt>
                <c:pt idx="4">
                  <c:v>#N/A</c:v>
                </c:pt>
                <c:pt idx="5">
                  <c:v>4.83</c:v>
                </c:pt>
                <c:pt idx="6">
                  <c:v>#N/A</c:v>
                </c:pt>
                <c:pt idx="7">
                  <c:v>5.43</c:v>
                </c:pt>
                <c:pt idx="8">
                  <c:v>#N/A</c:v>
                </c:pt>
                <c:pt idx="9">
                  <c:v>4.79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5.13</c:v>
                </c:pt>
                <c:pt idx="2">
                  <c:v>#N/A</c:v>
                </c:pt>
                <c:pt idx="3">
                  <c:v>4.07</c:v>
                </c:pt>
                <c:pt idx="4">
                  <c:v>#N/A</c:v>
                </c:pt>
                <c:pt idx="5">
                  <c:v>5.93</c:v>
                </c:pt>
                <c:pt idx="6">
                  <c:v>#N/A</c:v>
                </c:pt>
                <c:pt idx="7">
                  <c:v>9.4</c:v>
                </c:pt>
                <c:pt idx="8">
                  <c:v>#N/A</c:v>
                </c:pt>
                <c:pt idx="9">
                  <c:v>6.12</c:v>
                </c:pt>
              </c:numCache>
            </c:numRef>
          </c:val>
        </c:ser>
        <c:dLbls>
          <c:showLegendKey val="0"/>
          <c:showVal val="0"/>
          <c:showCatName val="0"/>
          <c:showSerName val="0"/>
          <c:showPercent val="0"/>
          <c:showBubbleSize val="0"/>
        </c:dLbls>
        <c:gapWidth val="150"/>
        <c:overlap val="100"/>
        <c:axId val="189781504"/>
        <c:axId val="189783040"/>
      </c:barChart>
      <c:catAx>
        <c:axId val="1897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83040"/>
        <c:crosses val="autoZero"/>
        <c:auto val="1"/>
        <c:lblAlgn val="ctr"/>
        <c:lblOffset val="100"/>
        <c:tickLblSkip val="1"/>
        <c:tickMarkSkip val="1"/>
        <c:noMultiLvlLbl val="0"/>
      </c:catAx>
      <c:valAx>
        <c:axId val="18978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8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4490</c:v>
                </c:pt>
                <c:pt idx="5">
                  <c:v>4638</c:v>
                </c:pt>
                <c:pt idx="8">
                  <c:v>4747</c:v>
                </c:pt>
                <c:pt idx="11">
                  <c:v>4772</c:v>
                </c:pt>
                <c:pt idx="14">
                  <c:v>5071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159</c:v>
                </c:pt>
                <c:pt idx="3">
                  <c:v>200</c:v>
                </c:pt>
                <c:pt idx="6">
                  <c:v>208</c:v>
                </c:pt>
                <c:pt idx="9">
                  <c:v>120</c:v>
                </c:pt>
                <c:pt idx="12">
                  <c:v>118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2115</c:v>
                </c:pt>
                <c:pt idx="3">
                  <c:v>2188</c:v>
                </c:pt>
                <c:pt idx="6">
                  <c:v>2569</c:v>
                </c:pt>
                <c:pt idx="9">
                  <c:v>2195</c:v>
                </c:pt>
                <c:pt idx="12">
                  <c:v>2086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47</c:v>
                </c:pt>
                <c:pt idx="3">
                  <c:v>43</c:v>
                </c:pt>
                <c:pt idx="6">
                  <c:v>43</c:v>
                </c:pt>
                <c:pt idx="9">
                  <c:v>45</c:v>
                </c:pt>
                <c:pt idx="12">
                  <c:v>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5026</c:v>
                </c:pt>
                <c:pt idx="3">
                  <c:v>4929</c:v>
                </c:pt>
                <c:pt idx="6">
                  <c:v>4757</c:v>
                </c:pt>
                <c:pt idx="9">
                  <c:v>4961</c:v>
                </c:pt>
                <c:pt idx="12">
                  <c:v>5131</c:v>
                </c:pt>
              </c:numCache>
            </c:numRef>
          </c:val>
        </c:ser>
        <c:dLbls>
          <c:showLegendKey val="0"/>
          <c:showVal val="0"/>
          <c:showCatName val="0"/>
          <c:showSerName val="0"/>
          <c:showPercent val="0"/>
          <c:showBubbleSize val="0"/>
        </c:dLbls>
        <c:gapWidth val="100"/>
        <c:overlap val="100"/>
        <c:axId val="188179200"/>
        <c:axId val="18818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2858</c:v>
                </c:pt>
                <c:pt idx="2">
                  <c:v>#N/A</c:v>
                </c:pt>
                <c:pt idx="3">
                  <c:v>#N/A</c:v>
                </c:pt>
                <c:pt idx="4">
                  <c:v>2722</c:v>
                </c:pt>
                <c:pt idx="5">
                  <c:v>#N/A</c:v>
                </c:pt>
                <c:pt idx="6">
                  <c:v>#N/A</c:v>
                </c:pt>
                <c:pt idx="7">
                  <c:v>2830</c:v>
                </c:pt>
                <c:pt idx="8">
                  <c:v>#N/A</c:v>
                </c:pt>
                <c:pt idx="9">
                  <c:v>#N/A</c:v>
                </c:pt>
                <c:pt idx="10">
                  <c:v>2549</c:v>
                </c:pt>
                <c:pt idx="11">
                  <c:v>#N/A</c:v>
                </c:pt>
                <c:pt idx="12">
                  <c:v>#N/A</c:v>
                </c:pt>
                <c:pt idx="13">
                  <c:v>2313</c:v>
                </c:pt>
                <c:pt idx="14">
                  <c:v>#N/A</c:v>
                </c:pt>
              </c:numCache>
            </c:numRef>
          </c:val>
          <c:smooth val="0"/>
        </c:ser>
        <c:dLbls>
          <c:showLegendKey val="0"/>
          <c:showVal val="0"/>
          <c:showCatName val="0"/>
          <c:showSerName val="0"/>
          <c:showPercent val="0"/>
          <c:showBubbleSize val="0"/>
        </c:dLbls>
        <c:marker val="1"/>
        <c:smooth val="0"/>
        <c:axId val="188179200"/>
        <c:axId val="188181120"/>
      </c:lineChart>
      <c:catAx>
        <c:axId val="1881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181120"/>
        <c:crosses val="autoZero"/>
        <c:auto val="1"/>
        <c:lblAlgn val="ctr"/>
        <c:lblOffset val="100"/>
        <c:tickLblSkip val="1"/>
        <c:tickMarkSkip val="1"/>
        <c:noMultiLvlLbl val="0"/>
      </c:catAx>
      <c:valAx>
        <c:axId val="18818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43147</c:v>
                </c:pt>
                <c:pt idx="5">
                  <c:v>45654</c:v>
                </c:pt>
                <c:pt idx="8">
                  <c:v>48351</c:v>
                </c:pt>
                <c:pt idx="11">
                  <c:v>48869</c:v>
                </c:pt>
                <c:pt idx="14">
                  <c:v>49674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14662</c:v>
                </c:pt>
                <c:pt idx="5">
                  <c:v>15620</c:v>
                </c:pt>
                <c:pt idx="8">
                  <c:v>15713</c:v>
                </c:pt>
                <c:pt idx="11">
                  <c:v>15152</c:v>
                </c:pt>
                <c:pt idx="14">
                  <c:v>13653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10372</c:v>
                </c:pt>
                <c:pt idx="5">
                  <c:v>11294</c:v>
                </c:pt>
                <c:pt idx="8">
                  <c:v>11283</c:v>
                </c:pt>
                <c:pt idx="11">
                  <c:v>14413</c:v>
                </c:pt>
                <c:pt idx="14">
                  <c:v>16512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3581</c:v>
                </c:pt>
                <c:pt idx="3">
                  <c:v>3301</c:v>
                </c:pt>
                <c:pt idx="6">
                  <c:v>204</c:v>
                </c:pt>
                <c:pt idx="9">
                  <c:v>172</c:v>
                </c:pt>
                <c:pt idx="12">
                  <c:v>166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11351</c:v>
                </c:pt>
                <c:pt idx="3">
                  <c:v>10928</c:v>
                </c:pt>
                <c:pt idx="6">
                  <c:v>10439</c:v>
                </c:pt>
                <c:pt idx="9">
                  <c:v>8709</c:v>
                </c:pt>
                <c:pt idx="12">
                  <c:v>8447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25</c:v>
                </c:pt>
                <c:pt idx="6">
                  <c:v>25</c:v>
                </c:pt>
                <c:pt idx="9">
                  <c:v>108</c:v>
                </c:pt>
                <c:pt idx="12">
                  <c:v>569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24880</c:v>
                </c:pt>
                <c:pt idx="3">
                  <c:v>25299</c:v>
                </c:pt>
                <c:pt idx="6">
                  <c:v>25276</c:v>
                </c:pt>
                <c:pt idx="9">
                  <c:v>24605</c:v>
                </c:pt>
                <c:pt idx="12">
                  <c:v>22493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3018</c:v>
                </c:pt>
                <c:pt idx="3">
                  <c:v>2892</c:v>
                </c:pt>
                <c:pt idx="6">
                  <c:v>2595</c:v>
                </c:pt>
                <c:pt idx="9">
                  <c:v>507</c:v>
                </c:pt>
                <c:pt idx="12">
                  <c:v>429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45462</c:v>
                </c:pt>
                <c:pt idx="3">
                  <c:v>48269</c:v>
                </c:pt>
                <c:pt idx="6">
                  <c:v>53805</c:v>
                </c:pt>
                <c:pt idx="9">
                  <c:v>55747</c:v>
                </c:pt>
                <c:pt idx="12">
                  <c:v>55668</c:v>
                </c:pt>
              </c:numCache>
            </c:numRef>
          </c:val>
        </c:ser>
        <c:dLbls>
          <c:showLegendKey val="0"/>
          <c:showVal val="0"/>
          <c:showCatName val="0"/>
          <c:showSerName val="0"/>
          <c:showPercent val="0"/>
          <c:showBubbleSize val="0"/>
        </c:dLbls>
        <c:gapWidth val="100"/>
        <c:overlap val="100"/>
        <c:axId val="172375040"/>
        <c:axId val="172381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20111</c:v>
                </c:pt>
                <c:pt idx="2">
                  <c:v>#N/A</c:v>
                </c:pt>
                <c:pt idx="3">
                  <c:v>#N/A</c:v>
                </c:pt>
                <c:pt idx="4">
                  <c:v>18145</c:v>
                </c:pt>
                <c:pt idx="5">
                  <c:v>#N/A</c:v>
                </c:pt>
                <c:pt idx="6">
                  <c:v>#N/A</c:v>
                </c:pt>
                <c:pt idx="7">
                  <c:v>16997</c:v>
                </c:pt>
                <c:pt idx="8">
                  <c:v>#N/A</c:v>
                </c:pt>
                <c:pt idx="9">
                  <c:v>#N/A</c:v>
                </c:pt>
                <c:pt idx="10">
                  <c:v>11415</c:v>
                </c:pt>
                <c:pt idx="11">
                  <c:v>#N/A</c:v>
                </c:pt>
                <c:pt idx="12">
                  <c:v>#N/A</c:v>
                </c:pt>
                <c:pt idx="13">
                  <c:v>7933</c:v>
                </c:pt>
                <c:pt idx="14">
                  <c:v>#N/A</c:v>
                </c:pt>
              </c:numCache>
            </c:numRef>
          </c:val>
          <c:smooth val="0"/>
        </c:ser>
        <c:dLbls>
          <c:showLegendKey val="0"/>
          <c:showVal val="0"/>
          <c:showCatName val="0"/>
          <c:showSerName val="0"/>
          <c:showPercent val="0"/>
          <c:showBubbleSize val="0"/>
        </c:dLbls>
        <c:marker val="1"/>
        <c:smooth val="0"/>
        <c:axId val="172375040"/>
        <c:axId val="172381312"/>
      </c:lineChart>
      <c:catAx>
        <c:axId val="1723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381312"/>
        <c:crosses val="autoZero"/>
        <c:auto val="1"/>
        <c:lblAlgn val="ctr"/>
        <c:lblOffset val="100"/>
        <c:tickLblSkip val="1"/>
        <c:tickMarkSkip val="1"/>
        <c:noMultiLvlLbl val="0"/>
      </c:catAx>
      <c:valAx>
        <c:axId val="17238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159,415
158,127
99.07
50,424,169
47,677,562
1,809,970
28,879,366
55,558,258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i="0">
              <a:latin typeface="ＭＳ Ｐゴシック"/>
            </a:rPr>
            <a:t>類似団体内平均を上回る水準にあり，前年度よりも</a:t>
          </a:r>
          <a:r>
            <a:rPr kumimoji="1" lang="en-US" altLang="ja-JP" sz="1300" i="0">
              <a:latin typeface="ＭＳ Ｐゴシック"/>
            </a:rPr>
            <a:t>0.01</a:t>
          </a:r>
          <a:r>
            <a:rPr kumimoji="1" lang="ja-JP" altLang="en-US" sz="1300" i="0">
              <a:latin typeface="ＭＳ Ｐゴシック"/>
            </a:rPr>
            <a:t>ポイント増加した。ポイントの変動は，平成</a:t>
          </a:r>
          <a:r>
            <a:rPr kumimoji="1" lang="en-US" altLang="ja-JP" sz="1300" i="0">
              <a:latin typeface="ＭＳ Ｐゴシック"/>
            </a:rPr>
            <a:t>25</a:t>
          </a:r>
          <a:r>
            <a:rPr kumimoji="1" lang="ja-JP" altLang="en-US" sz="1300" i="0">
              <a:latin typeface="ＭＳ Ｐゴシック"/>
            </a:rPr>
            <a:t>年度の基準財政収入額が増加し，単年度の財政力指数（</a:t>
          </a:r>
          <a:r>
            <a:rPr kumimoji="1" lang="en-US" altLang="ja-JP" sz="1300" i="0">
              <a:latin typeface="ＭＳ Ｐゴシック"/>
            </a:rPr>
            <a:t>0.933</a:t>
          </a:r>
          <a:r>
            <a:rPr kumimoji="1" lang="ja-JP" altLang="en-US" sz="1300" i="0">
              <a:latin typeface="ＭＳ Ｐゴシック"/>
            </a:rPr>
            <a:t>）が</a:t>
          </a:r>
          <a:r>
            <a:rPr kumimoji="1" lang="en-US" altLang="ja-JP" sz="1300" i="0">
              <a:latin typeface="ＭＳ Ｐゴシック"/>
            </a:rPr>
            <a:t>3</a:t>
          </a:r>
          <a:r>
            <a:rPr kumimoji="1" lang="ja-JP" altLang="en-US" sz="1300" i="0">
              <a:latin typeface="ＭＳ Ｐゴシック"/>
            </a:rPr>
            <a:t>か年平均を押し上げたことによる。引き続き市税の増収に取り組むとともに，歳出の見直しを図っていく。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100189</xdr:rowOff>
    </xdr:from>
    <xdr:to>
      <xdr:col>7</xdr:col>
      <xdr:colOff>152400</xdr:colOff>
      <xdr:row>40</xdr:row>
      <xdr:rowOff>113595</xdr:rowOff>
    </xdr:to>
    <xdr:cxnSp macro="">
      <xdr:nvCxnSpPr>
        <xdr:cNvPr id="68" name="直線コネクタ 67"/>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113595</xdr:rowOff>
    </xdr:to>
    <xdr:cxnSp macro="">
      <xdr:nvCxnSpPr>
        <xdr:cNvPr id="71" name="直線コネクタ 70"/>
        <xdr:cNvCxnSpPr/>
      </xdr:nvCxnSpPr>
      <xdr:spPr>
        <a:xfrm>
          <a:off x="3225800" y="69045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164395</xdr:rowOff>
    </xdr:from>
    <xdr:to>
      <xdr:col>4</xdr:col>
      <xdr:colOff>482600</xdr:colOff>
      <xdr:row>40</xdr:row>
      <xdr:rowOff>46567</xdr:rowOff>
    </xdr:to>
    <xdr:cxnSp macro="">
      <xdr:nvCxnSpPr>
        <xdr:cNvPr id="74" name="直線コネクタ 73"/>
        <xdr:cNvCxnSpPr/>
      </xdr:nvCxnSpPr>
      <xdr:spPr>
        <a:xfrm>
          <a:off x="2336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39</xdr:row>
      <xdr:rowOff>164395</xdr:rowOff>
    </xdr:to>
    <xdr:cxnSp macro="">
      <xdr:nvCxnSpPr>
        <xdr:cNvPr id="77" name="直線コネクタ 76"/>
        <xdr:cNvCxnSpPr/>
      </xdr:nvCxnSpPr>
      <xdr:spPr>
        <a:xfrm>
          <a:off x="1447800" y="68107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9172</xdr:rowOff>
    </xdr:from>
    <xdr:to>
      <xdr:col>3</xdr:col>
      <xdr:colOff>330200</xdr:colOff>
      <xdr:row>40</xdr:row>
      <xdr:rowOff>110772</xdr:rowOff>
    </xdr:to>
    <xdr:sp macro="" textlink="">
      <xdr:nvSpPr>
        <xdr:cNvPr id="78" name="フローチャート : 判断 77"/>
        <xdr:cNvSpPr/>
      </xdr:nvSpPr>
      <xdr:spPr>
        <a:xfrm>
          <a:off x="2286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95549</xdr:rowOff>
    </xdr:from>
    <xdr:ext cx="762000" cy="259045"/>
    <xdr:sp macro="" textlink="">
      <xdr:nvSpPr>
        <xdr:cNvPr id="79" name="テキスト ボックス 78"/>
        <xdr:cNvSpPr txBox="1"/>
      </xdr:nvSpPr>
      <xdr:spPr>
        <a:xfrm>
          <a:off x="1955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80" name="フローチャート : 判断 79"/>
        <xdr:cNvSpPr/>
      </xdr:nvSpPr>
      <xdr:spPr>
        <a:xfrm>
          <a:off x="1397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28522</xdr:rowOff>
    </xdr:from>
    <xdr:ext cx="762000" cy="259045"/>
    <xdr:sp macro="" textlink="">
      <xdr:nvSpPr>
        <xdr:cNvPr id="81" name="テキスト ボックス 80"/>
        <xdr:cNvSpPr txBox="1"/>
      </xdr:nvSpPr>
      <xdr:spPr>
        <a:xfrm>
          <a:off x="1066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49389</xdr:rowOff>
    </xdr:from>
    <xdr:to>
      <xdr:col>7</xdr:col>
      <xdr:colOff>203200</xdr:colOff>
      <xdr:row>40</xdr:row>
      <xdr:rowOff>150989</xdr:rowOff>
    </xdr:to>
    <xdr:sp macro="" textlink="">
      <xdr:nvSpPr>
        <xdr:cNvPr id="87" name="円/楕円 86"/>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65916</xdr:rowOff>
    </xdr:from>
    <xdr:ext cx="762000" cy="259045"/>
    <xdr:sp macro="" textlink="">
      <xdr:nvSpPr>
        <xdr:cNvPr id="88"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113595</xdr:rowOff>
    </xdr:from>
    <xdr:to>
      <xdr:col>3</xdr:col>
      <xdr:colOff>330200</xdr:colOff>
      <xdr:row>40</xdr:row>
      <xdr:rowOff>43745</xdr:rowOff>
    </xdr:to>
    <xdr:sp macro="" textlink="">
      <xdr:nvSpPr>
        <xdr:cNvPr id="93" name="円/楕円 92"/>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53922</xdr:rowOff>
    </xdr:from>
    <xdr:ext cx="762000" cy="259045"/>
    <xdr:sp macro="" textlink="">
      <xdr:nvSpPr>
        <xdr:cNvPr id="94" name="テキスト ボックス 93"/>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5" name="円/楕円 94"/>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6" name="テキスト ボックス 95"/>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年度の経常収支比率は，前年度と比較して</a:t>
          </a:r>
          <a:r>
            <a:rPr kumimoji="1" lang="en-US" altLang="ja-JP" sz="1300">
              <a:latin typeface="ＭＳ Ｐゴシック"/>
            </a:rPr>
            <a:t>3.8</a:t>
          </a:r>
          <a:r>
            <a:rPr kumimoji="1" lang="ja-JP" altLang="en-US" sz="1300">
              <a:latin typeface="ＭＳ Ｐゴシック"/>
            </a:rPr>
            <a:t>ポイントの増加となったものの，引き続き類似団体内平均値を下回っている。市税の減収や，地方交付税の減により経常一般財源が減少したことが，主な要因となっている。今後も継続して企業誘致や市税徴収率の向上に努め，更なる自主財源の確保に取り組む。</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81704</xdr:rowOff>
    </xdr:from>
    <xdr:to>
      <xdr:col>7</xdr:col>
      <xdr:colOff>152400</xdr:colOff>
      <xdr:row>62</xdr:row>
      <xdr:rowOff>44450</xdr:rowOff>
    </xdr:to>
    <xdr:cxnSp macro="">
      <xdr:nvCxnSpPr>
        <xdr:cNvPr id="131" name="直線コネクタ 130"/>
        <xdr:cNvCxnSpPr/>
      </xdr:nvCxnSpPr>
      <xdr:spPr>
        <a:xfrm>
          <a:off x="4114800" y="10368704"/>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81704</xdr:rowOff>
    </xdr:from>
    <xdr:to>
      <xdr:col>6</xdr:col>
      <xdr:colOff>0</xdr:colOff>
      <xdr:row>62</xdr:row>
      <xdr:rowOff>92710</xdr:rowOff>
    </xdr:to>
    <xdr:cxnSp macro="">
      <xdr:nvCxnSpPr>
        <xdr:cNvPr id="134" name="直線コネクタ 133"/>
        <xdr:cNvCxnSpPr/>
      </xdr:nvCxnSpPr>
      <xdr:spPr>
        <a:xfrm flipV="1">
          <a:off x="3225800" y="10368704"/>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92710</xdr:rowOff>
    </xdr:to>
    <xdr:cxnSp macro="">
      <xdr:nvCxnSpPr>
        <xdr:cNvPr id="137" name="直線コネクタ 136"/>
        <xdr:cNvCxnSpPr/>
      </xdr:nvCxnSpPr>
      <xdr:spPr>
        <a:xfrm>
          <a:off x="2336800" y="1063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49954</xdr:rowOff>
    </xdr:to>
    <xdr:cxnSp macro="">
      <xdr:nvCxnSpPr>
        <xdr:cNvPr id="140" name="直線コネクタ 139"/>
        <xdr:cNvCxnSpPr/>
      </xdr:nvCxnSpPr>
      <xdr:spPr>
        <a:xfrm flipV="1">
          <a:off x="1447800" y="106341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111337</xdr:rowOff>
    </xdr:from>
    <xdr:to>
      <xdr:col>3</xdr:col>
      <xdr:colOff>330200</xdr:colOff>
      <xdr:row>61</xdr:row>
      <xdr:rowOff>41487</xdr:rowOff>
    </xdr:to>
    <xdr:sp macro="" textlink="">
      <xdr:nvSpPr>
        <xdr:cNvPr id="141" name="フローチャート : 判断 140"/>
        <xdr:cNvSpPr/>
      </xdr:nvSpPr>
      <xdr:spPr>
        <a:xfrm>
          <a:off x="2286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42" name="テキスト ボックス 141"/>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43" name="フローチャート : 判断 142"/>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44" name="テキスト ボックス 143"/>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50" name="円/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30904</xdr:rowOff>
    </xdr:from>
    <xdr:to>
      <xdr:col>6</xdr:col>
      <xdr:colOff>50800</xdr:colOff>
      <xdr:row>60</xdr:row>
      <xdr:rowOff>132504</xdr:rowOff>
    </xdr:to>
    <xdr:sp macro="" textlink="">
      <xdr:nvSpPr>
        <xdr:cNvPr id="152" name="円/楕円 151"/>
        <xdr:cNvSpPr/>
      </xdr:nvSpPr>
      <xdr:spPr>
        <a:xfrm>
          <a:off x="4064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142681</xdr:rowOff>
    </xdr:from>
    <xdr:ext cx="736600" cy="259045"/>
    <xdr:sp macro="" textlink="">
      <xdr:nvSpPr>
        <xdr:cNvPr id="153" name="テキスト ボックス 152"/>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4" name="円/楕円 153"/>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5" name="テキスト ボックス 154"/>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124883</xdr:rowOff>
    </xdr:from>
    <xdr:to>
      <xdr:col>3</xdr:col>
      <xdr:colOff>330200</xdr:colOff>
      <xdr:row>62</xdr:row>
      <xdr:rowOff>55033</xdr:rowOff>
    </xdr:to>
    <xdr:sp macro="" textlink="">
      <xdr:nvSpPr>
        <xdr:cNvPr id="156" name="円/楕円 155"/>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57" name="テキスト ボックス 156"/>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58" name="円/楕円 157"/>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59" name="テキスト ボックス 158"/>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茨城県平均をともに下回る低水準となっている。要因としては，体育施設，社会福祉施設，文化会館等への指定管理者制度の導入や，市立保育所の民営化，消防・救急・廃棄物処理業務の広域化等が挙げられる。また，定員適正化計画等に基づき，簡素で効率的な組織の構築と定員管理を継続して実施し，コスト削減に努めてきたことが挙げら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120351</xdr:rowOff>
    </xdr:from>
    <xdr:to>
      <xdr:col>7</xdr:col>
      <xdr:colOff>152400</xdr:colOff>
      <xdr:row>80</xdr:row>
      <xdr:rowOff>130239</xdr:rowOff>
    </xdr:to>
    <xdr:cxnSp macro="">
      <xdr:nvCxnSpPr>
        <xdr:cNvPr id="190" name="直線コネクタ 189"/>
        <xdr:cNvCxnSpPr/>
      </xdr:nvCxnSpPr>
      <xdr:spPr>
        <a:xfrm>
          <a:off x="4114800" y="13836351"/>
          <a:ext cx="8382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120351</xdr:rowOff>
    </xdr:from>
    <xdr:to>
      <xdr:col>6</xdr:col>
      <xdr:colOff>0</xdr:colOff>
      <xdr:row>81</xdr:row>
      <xdr:rowOff>59248</xdr:rowOff>
    </xdr:to>
    <xdr:cxnSp macro="">
      <xdr:nvCxnSpPr>
        <xdr:cNvPr id="193" name="直線コネクタ 192"/>
        <xdr:cNvCxnSpPr/>
      </xdr:nvCxnSpPr>
      <xdr:spPr>
        <a:xfrm flipV="1">
          <a:off x="3225800" y="13836351"/>
          <a:ext cx="889000" cy="1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58705</xdr:rowOff>
    </xdr:from>
    <xdr:to>
      <xdr:col>4</xdr:col>
      <xdr:colOff>482600</xdr:colOff>
      <xdr:row>81</xdr:row>
      <xdr:rowOff>59248</xdr:rowOff>
    </xdr:to>
    <xdr:cxnSp macro="">
      <xdr:nvCxnSpPr>
        <xdr:cNvPr id="196" name="直線コネクタ 195"/>
        <xdr:cNvCxnSpPr/>
      </xdr:nvCxnSpPr>
      <xdr:spPr>
        <a:xfrm>
          <a:off x="2336800" y="13946155"/>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58705</xdr:rowOff>
    </xdr:from>
    <xdr:to>
      <xdr:col>3</xdr:col>
      <xdr:colOff>279400</xdr:colOff>
      <xdr:row>81</xdr:row>
      <xdr:rowOff>68272</xdr:rowOff>
    </xdr:to>
    <xdr:cxnSp macro="">
      <xdr:nvCxnSpPr>
        <xdr:cNvPr id="199" name="直線コネクタ 198"/>
        <xdr:cNvCxnSpPr/>
      </xdr:nvCxnSpPr>
      <xdr:spPr>
        <a:xfrm flipV="1">
          <a:off x="1447800" y="13946155"/>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80482</xdr:rowOff>
    </xdr:from>
    <xdr:to>
      <xdr:col>3</xdr:col>
      <xdr:colOff>330200</xdr:colOff>
      <xdr:row>82</xdr:row>
      <xdr:rowOff>10632</xdr:rowOff>
    </xdr:to>
    <xdr:sp macro="" textlink="">
      <xdr:nvSpPr>
        <xdr:cNvPr id="200" name="フローチャート : 判断 199"/>
        <xdr:cNvSpPr/>
      </xdr:nvSpPr>
      <xdr:spPr>
        <a:xfrm>
          <a:off x="2286000" y="139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166859</xdr:rowOff>
    </xdr:from>
    <xdr:ext cx="762000" cy="259045"/>
    <xdr:sp macro="" textlink="">
      <xdr:nvSpPr>
        <xdr:cNvPr id="201" name="テキスト ボックス 200"/>
        <xdr:cNvSpPr txBox="1"/>
      </xdr:nvSpPr>
      <xdr:spPr>
        <a:xfrm>
          <a:off x="1955800" y="1405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84861</xdr:rowOff>
    </xdr:from>
    <xdr:to>
      <xdr:col>2</xdr:col>
      <xdr:colOff>127000</xdr:colOff>
      <xdr:row>82</xdr:row>
      <xdr:rowOff>15011</xdr:rowOff>
    </xdr:to>
    <xdr:sp macro="" textlink="">
      <xdr:nvSpPr>
        <xdr:cNvPr id="202" name="フローチャート : 判断 201"/>
        <xdr:cNvSpPr/>
      </xdr:nvSpPr>
      <xdr:spPr>
        <a:xfrm>
          <a:off x="1397000" y="139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171238</xdr:rowOff>
    </xdr:from>
    <xdr:ext cx="762000" cy="259045"/>
    <xdr:sp macro="" textlink="">
      <xdr:nvSpPr>
        <xdr:cNvPr id="203" name="テキスト ボックス 202"/>
        <xdr:cNvSpPr txBox="1"/>
      </xdr:nvSpPr>
      <xdr:spPr>
        <a:xfrm>
          <a:off x="1066800" y="1405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103,541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79439</xdr:rowOff>
    </xdr:from>
    <xdr:to>
      <xdr:col>7</xdr:col>
      <xdr:colOff>203200</xdr:colOff>
      <xdr:row>81</xdr:row>
      <xdr:rowOff>9589</xdr:rowOff>
    </xdr:to>
    <xdr:sp macro="" textlink="">
      <xdr:nvSpPr>
        <xdr:cNvPr id="209" name="円/楕円 208"/>
        <xdr:cNvSpPr/>
      </xdr:nvSpPr>
      <xdr:spPr>
        <a:xfrm>
          <a:off x="4902200" y="137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716</xdr:rowOff>
    </xdr:from>
    <xdr:ext cx="762000" cy="259045"/>
    <xdr:sp macro="" textlink="">
      <xdr:nvSpPr>
        <xdr:cNvPr id="210" name="人件費・物件費等の状況該当値テキスト"/>
        <xdr:cNvSpPr txBox="1"/>
      </xdr:nvSpPr>
      <xdr:spPr>
        <a:xfrm>
          <a:off x="5041900" y="13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74,221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69551</xdr:rowOff>
    </xdr:from>
    <xdr:to>
      <xdr:col>6</xdr:col>
      <xdr:colOff>50800</xdr:colOff>
      <xdr:row>80</xdr:row>
      <xdr:rowOff>171151</xdr:rowOff>
    </xdr:to>
    <xdr:sp macro="" textlink="">
      <xdr:nvSpPr>
        <xdr:cNvPr id="211" name="円/楕円 210"/>
        <xdr:cNvSpPr/>
      </xdr:nvSpPr>
      <xdr:spPr>
        <a:xfrm>
          <a:off x="4064000" y="137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9878</xdr:rowOff>
    </xdr:from>
    <xdr:ext cx="736600" cy="259045"/>
    <xdr:sp macro="" textlink="">
      <xdr:nvSpPr>
        <xdr:cNvPr id="212" name="テキスト ボックス 211"/>
        <xdr:cNvSpPr txBox="1"/>
      </xdr:nvSpPr>
      <xdr:spPr>
        <a:xfrm>
          <a:off x="3733800" y="1355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8448</xdr:rowOff>
    </xdr:from>
    <xdr:to>
      <xdr:col>4</xdr:col>
      <xdr:colOff>533400</xdr:colOff>
      <xdr:row>81</xdr:row>
      <xdr:rowOff>110048</xdr:rowOff>
    </xdr:to>
    <xdr:sp macro="" textlink="">
      <xdr:nvSpPr>
        <xdr:cNvPr id="213" name="円/楕円 212"/>
        <xdr:cNvSpPr/>
      </xdr:nvSpPr>
      <xdr:spPr>
        <a:xfrm>
          <a:off x="3175000" y="138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120225</xdr:rowOff>
    </xdr:from>
    <xdr:ext cx="762000" cy="259045"/>
    <xdr:sp macro="" textlink="">
      <xdr:nvSpPr>
        <xdr:cNvPr id="214" name="テキスト ボックス 213"/>
        <xdr:cNvSpPr txBox="1"/>
      </xdr:nvSpPr>
      <xdr:spPr>
        <a:xfrm>
          <a:off x="2844800" y="1366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7905</xdr:rowOff>
    </xdr:from>
    <xdr:to>
      <xdr:col>3</xdr:col>
      <xdr:colOff>330200</xdr:colOff>
      <xdr:row>81</xdr:row>
      <xdr:rowOff>109505</xdr:rowOff>
    </xdr:to>
    <xdr:sp macro="" textlink="">
      <xdr:nvSpPr>
        <xdr:cNvPr id="215" name="円/楕円 214"/>
        <xdr:cNvSpPr/>
      </xdr:nvSpPr>
      <xdr:spPr>
        <a:xfrm>
          <a:off x="2286000" y="1389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119682</xdr:rowOff>
    </xdr:from>
    <xdr:ext cx="762000" cy="259045"/>
    <xdr:sp macro="" textlink="">
      <xdr:nvSpPr>
        <xdr:cNvPr id="216" name="テキスト ボックス 215"/>
        <xdr:cNvSpPr txBox="1"/>
      </xdr:nvSpPr>
      <xdr:spPr>
        <a:xfrm>
          <a:off x="1955800" y="1366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17472</xdr:rowOff>
    </xdr:from>
    <xdr:to>
      <xdr:col>2</xdr:col>
      <xdr:colOff>127000</xdr:colOff>
      <xdr:row>81</xdr:row>
      <xdr:rowOff>119072</xdr:rowOff>
    </xdr:to>
    <xdr:sp macro="" textlink="">
      <xdr:nvSpPr>
        <xdr:cNvPr id="217" name="円/楕円 216"/>
        <xdr:cNvSpPr/>
      </xdr:nvSpPr>
      <xdr:spPr>
        <a:xfrm>
          <a:off x="1397000" y="139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129249</xdr:rowOff>
    </xdr:from>
    <xdr:ext cx="762000" cy="259045"/>
    <xdr:sp macro="" textlink="">
      <xdr:nvSpPr>
        <xdr:cNvPr id="218" name="テキスト ボックス 217"/>
        <xdr:cNvSpPr txBox="1"/>
      </xdr:nvSpPr>
      <xdr:spPr>
        <a:xfrm>
          <a:off x="1066800" y="1367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ついては，国の給与カットが実施されたため，指数が高くなっている。特別職期末手当・管理職手当の削減や，地域手当の抑制等の努力により，類似団体内平均値を下回り，低水準にある。今後も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89</xdr:row>
      <xdr:rowOff>35379</xdr:rowOff>
    </xdr:to>
    <xdr:cxnSp macro="">
      <xdr:nvCxnSpPr>
        <xdr:cNvPr id="254" name="直線コネクタ 253"/>
        <xdr:cNvCxnSpPr/>
      </xdr:nvCxnSpPr>
      <xdr:spPr>
        <a:xfrm flipV="1">
          <a:off x="16179800" y="14352209"/>
          <a:ext cx="8382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23888</xdr:rowOff>
    </xdr:from>
    <xdr:to>
      <xdr:col>23</xdr:col>
      <xdr:colOff>406400</xdr:colOff>
      <xdr:row>89</xdr:row>
      <xdr:rowOff>35379</xdr:rowOff>
    </xdr:to>
    <xdr:cxnSp macro="">
      <xdr:nvCxnSpPr>
        <xdr:cNvPr id="257" name="直線コネクタ 256"/>
        <xdr:cNvCxnSpPr/>
      </xdr:nvCxnSpPr>
      <xdr:spPr>
        <a:xfrm>
          <a:off x="15290800" y="152829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89</xdr:row>
      <xdr:rowOff>23888</xdr:rowOff>
    </xdr:to>
    <xdr:cxnSp macro="">
      <xdr:nvCxnSpPr>
        <xdr:cNvPr id="260" name="直線コネクタ 259"/>
        <xdr:cNvCxnSpPr/>
      </xdr:nvCxnSpPr>
      <xdr:spPr>
        <a:xfrm>
          <a:off x="14401800" y="14283266"/>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83</xdr:row>
      <xdr:rowOff>52916</xdr:rowOff>
    </xdr:to>
    <xdr:cxnSp macro="">
      <xdr:nvCxnSpPr>
        <xdr:cNvPr id="263" name="直線コネクタ 262"/>
        <xdr:cNvCxnSpPr/>
      </xdr:nvCxnSpPr>
      <xdr:spPr>
        <a:xfrm>
          <a:off x="13512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4" name="フローチャート : 判断 263"/>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5" name="テキスト ボックス 264"/>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94041</xdr:rowOff>
    </xdr:from>
    <xdr:to>
      <xdr:col>19</xdr:col>
      <xdr:colOff>533400</xdr:colOff>
      <xdr:row>84</xdr:row>
      <xdr:rowOff>24191</xdr:rowOff>
    </xdr:to>
    <xdr:sp macro="" textlink="">
      <xdr:nvSpPr>
        <xdr:cNvPr id="266" name="フローチャート : 判断 265"/>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8968</xdr:rowOff>
    </xdr:from>
    <xdr:ext cx="762000" cy="259045"/>
    <xdr:sp macro="" textlink="">
      <xdr:nvSpPr>
        <xdr:cNvPr id="267" name="テキスト ボックス 266"/>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3" name="円/楕円 272"/>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4"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75" name="円/楕円 274"/>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96356</xdr:rowOff>
    </xdr:from>
    <xdr:ext cx="736600" cy="259045"/>
    <xdr:sp macro="" textlink="">
      <xdr:nvSpPr>
        <xdr:cNvPr id="276" name="テキスト ボックス 275"/>
        <xdr:cNvSpPr txBox="1"/>
      </xdr:nvSpPr>
      <xdr:spPr>
        <a:xfrm>
          <a:off x="15798800" y="1501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7" name="円/楕円 276"/>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84865</xdr:rowOff>
    </xdr:from>
    <xdr:ext cx="762000" cy="259045"/>
    <xdr:sp macro="" textlink="">
      <xdr:nvSpPr>
        <xdr:cNvPr id="278" name="テキスト ボックス 277"/>
        <xdr:cNvSpPr txBox="1"/>
      </xdr:nvSpPr>
      <xdr:spPr>
        <a:xfrm>
          <a:off x="14909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150586</xdr:rowOff>
    </xdr:from>
    <xdr:to>
      <xdr:col>19</xdr:col>
      <xdr:colOff>533400</xdr:colOff>
      <xdr:row>83</xdr:row>
      <xdr:rowOff>80736</xdr:rowOff>
    </xdr:to>
    <xdr:sp macro="" textlink="">
      <xdr:nvSpPr>
        <xdr:cNvPr id="281" name="円/楕円 280"/>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90913</xdr:rowOff>
    </xdr:from>
    <xdr:ext cx="762000" cy="259045"/>
    <xdr:sp macro="" textlink="">
      <xdr:nvSpPr>
        <xdr:cNvPr id="282" name="テキスト ボックス 281"/>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類似団体内で最低水準にある。質の高い行政サービスを維持するため，今後も更なる定員の適正化に努め，効率的かつ効果的な行政運営を行っていく。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137341</xdr:rowOff>
    </xdr:from>
    <xdr:to>
      <xdr:col>24</xdr:col>
      <xdr:colOff>558800</xdr:colOff>
      <xdr:row>58</xdr:row>
      <xdr:rowOff>137341</xdr:rowOff>
    </xdr:to>
    <xdr:cxnSp macro="">
      <xdr:nvCxnSpPr>
        <xdr:cNvPr id="319" name="直線コネクタ 318"/>
        <xdr:cNvCxnSpPr/>
      </xdr:nvCxnSpPr>
      <xdr:spPr>
        <a:xfrm>
          <a:off x="16179800" y="10081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137341</xdr:rowOff>
    </xdr:from>
    <xdr:to>
      <xdr:col>23</xdr:col>
      <xdr:colOff>406400</xdr:colOff>
      <xdr:row>59</xdr:row>
      <xdr:rowOff>363</xdr:rowOff>
    </xdr:to>
    <xdr:cxnSp macro="">
      <xdr:nvCxnSpPr>
        <xdr:cNvPr id="322" name="直線コネクタ 321"/>
        <xdr:cNvCxnSpPr/>
      </xdr:nvCxnSpPr>
      <xdr:spPr>
        <a:xfrm flipV="1">
          <a:off x="15290800" y="1008144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363</xdr:rowOff>
    </xdr:from>
    <xdr:to>
      <xdr:col>22</xdr:col>
      <xdr:colOff>203200</xdr:colOff>
      <xdr:row>60</xdr:row>
      <xdr:rowOff>159838</xdr:rowOff>
    </xdr:to>
    <xdr:cxnSp macro="">
      <xdr:nvCxnSpPr>
        <xdr:cNvPr id="325" name="直線コネクタ 324"/>
        <xdr:cNvCxnSpPr/>
      </xdr:nvCxnSpPr>
      <xdr:spPr>
        <a:xfrm flipV="1">
          <a:off x="14401800" y="10115913"/>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159838</xdr:rowOff>
    </xdr:from>
    <xdr:to>
      <xdr:col>21</xdr:col>
      <xdr:colOff>0</xdr:colOff>
      <xdr:row>60</xdr:row>
      <xdr:rowOff>166733</xdr:rowOff>
    </xdr:to>
    <xdr:cxnSp macro="">
      <xdr:nvCxnSpPr>
        <xdr:cNvPr id="328" name="直線コネクタ 327"/>
        <xdr:cNvCxnSpPr/>
      </xdr:nvCxnSpPr>
      <xdr:spPr>
        <a:xfrm flipV="1">
          <a:off x="13512800" y="104468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29" name="フローチャート : 判断 328"/>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30" name="テキスト ボックス 329"/>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131535</xdr:rowOff>
    </xdr:from>
    <xdr:to>
      <xdr:col>19</xdr:col>
      <xdr:colOff>533400</xdr:colOff>
      <xdr:row>63</xdr:row>
      <xdr:rowOff>61685</xdr:rowOff>
    </xdr:to>
    <xdr:sp macro="" textlink="">
      <xdr:nvSpPr>
        <xdr:cNvPr id="331" name="フローチャート : 判断 330"/>
        <xdr:cNvSpPr/>
      </xdr:nvSpPr>
      <xdr:spPr>
        <a:xfrm>
          <a:off x="13462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46462</xdr:rowOff>
    </xdr:from>
    <xdr:ext cx="762000" cy="259045"/>
    <xdr:sp macro="" textlink="">
      <xdr:nvSpPr>
        <xdr:cNvPr id="332" name="テキスト ボックス 331"/>
        <xdr:cNvSpPr txBox="1"/>
      </xdr:nvSpPr>
      <xdr:spPr>
        <a:xfrm>
          <a:off x="13131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86541</xdr:rowOff>
    </xdr:from>
    <xdr:to>
      <xdr:col>24</xdr:col>
      <xdr:colOff>609600</xdr:colOff>
      <xdr:row>59</xdr:row>
      <xdr:rowOff>16691</xdr:rowOff>
    </xdr:to>
    <xdr:sp macro="" textlink="">
      <xdr:nvSpPr>
        <xdr:cNvPr id="338" name="円/楕円 337"/>
        <xdr:cNvSpPr/>
      </xdr:nvSpPr>
      <xdr:spPr>
        <a:xfrm>
          <a:off x="169672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7818</xdr:rowOff>
    </xdr:from>
    <xdr:ext cx="762000" cy="259045"/>
    <xdr:sp macro="" textlink="">
      <xdr:nvSpPr>
        <xdr:cNvPr id="339" name="定員管理の状況該当値テキスト"/>
        <xdr:cNvSpPr txBox="1"/>
      </xdr:nvSpPr>
      <xdr:spPr>
        <a:xfrm>
          <a:off x="17106900" y="9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86541</xdr:rowOff>
    </xdr:from>
    <xdr:to>
      <xdr:col>23</xdr:col>
      <xdr:colOff>457200</xdr:colOff>
      <xdr:row>59</xdr:row>
      <xdr:rowOff>16691</xdr:rowOff>
    </xdr:to>
    <xdr:sp macro="" textlink="">
      <xdr:nvSpPr>
        <xdr:cNvPr id="340" name="円/楕円 339"/>
        <xdr:cNvSpPr/>
      </xdr:nvSpPr>
      <xdr:spPr>
        <a:xfrm>
          <a:off x="16129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26868</xdr:rowOff>
    </xdr:from>
    <xdr:ext cx="736600" cy="259045"/>
    <xdr:sp macro="" textlink="">
      <xdr:nvSpPr>
        <xdr:cNvPr id="341" name="テキスト ボックス 340"/>
        <xdr:cNvSpPr txBox="1"/>
      </xdr:nvSpPr>
      <xdr:spPr>
        <a:xfrm>
          <a:off x="15798800" y="979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121013</xdr:rowOff>
    </xdr:from>
    <xdr:to>
      <xdr:col>22</xdr:col>
      <xdr:colOff>254000</xdr:colOff>
      <xdr:row>59</xdr:row>
      <xdr:rowOff>51163</xdr:rowOff>
    </xdr:to>
    <xdr:sp macro="" textlink="">
      <xdr:nvSpPr>
        <xdr:cNvPr id="342" name="円/楕円 341"/>
        <xdr:cNvSpPr/>
      </xdr:nvSpPr>
      <xdr:spPr>
        <a:xfrm>
          <a:off x="15240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61340</xdr:rowOff>
    </xdr:from>
    <xdr:ext cx="762000" cy="259045"/>
    <xdr:sp macro="" textlink="">
      <xdr:nvSpPr>
        <xdr:cNvPr id="343" name="テキスト ボックス 342"/>
        <xdr:cNvSpPr txBox="1"/>
      </xdr:nvSpPr>
      <xdr:spPr>
        <a:xfrm>
          <a:off x="14909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109038</xdr:rowOff>
    </xdr:from>
    <xdr:to>
      <xdr:col>21</xdr:col>
      <xdr:colOff>50800</xdr:colOff>
      <xdr:row>61</xdr:row>
      <xdr:rowOff>39188</xdr:rowOff>
    </xdr:to>
    <xdr:sp macro="" textlink="">
      <xdr:nvSpPr>
        <xdr:cNvPr id="344" name="円/楕円 343"/>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49365</xdr:rowOff>
    </xdr:from>
    <xdr:ext cx="762000" cy="259045"/>
    <xdr:sp macro="" textlink="">
      <xdr:nvSpPr>
        <xdr:cNvPr id="345" name="テキスト ボックス 344"/>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115933</xdr:rowOff>
    </xdr:from>
    <xdr:to>
      <xdr:col>19</xdr:col>
      <xdr:colOff>533400</xdr:colOff>
      <xdr:row>61</xdr:row>
      <xdr:rowOff>46083</xdr:rowOff>
    </xdr:to>
    <xdr:sp macro="" textlink="">
      <xdr:nvSpPr>
        <xdr:cNvPr id="346" name="円/楕円 345"/>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56260</xdr:rowOff>
    </xdr:from>
    <xdr:ext cx="762000" cy="259045"/>
    <xdr:sp macro="" textlink="">
      <xdr:nvSpPr>
        <xdr:cNvPr id="347" name="テキスト ボックス 346"/>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指数としては改善傾向にあるが，類似団体内平均値を上回っている。前年度と比較して</a:t>
          </a:r>
          <a:r>
            <a:rPr kumimoji="1" lang="en-US" altLang="ja-JP" sz="1300">
              <a:latin typeface="ＭＳ Ｐゴシック"/>
            </a:rPr>
            <a:t>0.7</a:t>
          </a:r>
          <a:r>
            <a:rPr kumimoji="1" lang="ja-JP" altLang="en-US" sz="1300">
              <a:latin typeface="ＭＳ Ｐゴシック"/>
            </a:rPr>
            <a:t>ポイントの減少となったのは，基準財政需要額に算入される公債費の割合の増加が主な要因である。</a:t>
          </a:r>
          <a:endParaRPr kumimoji="1" lang="en-US" altLang="ja-JP" sz="1300">
            <a:latin typeface="ＭＳ Ｐゴシック"/>
          </a:endParaRPr>
        </a:p>
        <a:p>
          <a:r>
            <a:rPr kumimoji="1" lang="ja-JP" altLang="en-US" sz="1300">
              <a:latin typeface="ＭＳ Ｐゴシック"/>
            </a:rPr>
            <a:t>市債発行について当該年度の元金償還金を上回らない方針を堅持し，借入額を抑制してきたが，重点的に実施している学校耐震化事業により，市債残高は一時的に増加するものと見込まれる。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145097</xdr:rowOff>
    </xdr:from>
    <xdr:to>
      <xdr:col>24</xdr:col>
      <xdr:colOff>558800</xdr:colOff>
      <xdr:row>41</xdr:row>
      <xdr:rowOff>15875</xdr:rowOff>
    </xdr:to>
    <xdr:cxnSp macro="">
      <xdr:nvCxnSpPr>
        <xdr:cNvPr id="377" name="直線コネクタ 376"/>
        <xdr:cNvCxnSpPr/>
      </xdr:nvCxnSpPr>
      <xdr:spPr>
        <a:xfrm flipV="1">
          <a:off x="16179800" y="700309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33972</xdr:rowOff>
    </xdr:to>
    <xdr:cxnSp macro="">
      <xdr:nvCxnSpPr>
        <xdr:cNvPr id="380" name="直線コネクタ 379"/>
        <xdr:cNvCxnSpPr/>
      </xdr:nvCxnSpPr>
      <xdr:spPr>
        <a:xfrm flipV="1">
          <a:off x="15290800" y="70453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52070</xdr:rowOff>
    </xdr:to>
    <xdr:cxnSp macro="">
      <xdr:nvCxnSpPr>
        <xdr:cNvPr id="383" name="直線コネクタ 382"/>
        <xdr:cNvCxnSpPr/>
      </xdr:nvCxnSpPr>
      <xdr:spPr>
        <a:xfrm flipV="1">
          <a:off x="14401800" y="706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94297</xdr:rowOff>
    </xdr:to>
    <xdr:cxnSp macro="">
      <xdr:nvCxnSpPr>
        <xdr:cNvPr id="386" name="直線コネクタ 385"/>
        <xdr:cNvCxnSpPr/>
      </xdr:nvCxnSpPr>
      <xdr:spPr>
        <a:xfrm flipV="1">
          <a:off x="13512800" y="708152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133032</xdr:rowOff>
    </xdr:from>
    <xdr:to>
      <xdr:col>21</xdr:col>
      <xdr:colOff>50800</xdr:colOff>
      <xdr:row>40</xdr:row>
      <xdr:rowOff>63182</xdr:rowOff>
    </xdr:to>
    <xdr:sp macro="" textlink="">
      <xdr:nvSpPr>
        <xdr:cNvPr id="387" name="フローチャート : 判断 386"/>
        <xdr:cNvSpPr/>
      </xdr:nvSpPr>
      <xdr:spPr>
        <a:xfrm>
          <a:off x="14351000" y="681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388" name="テキスト ボックス 387"/>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389" name="フローチャート : 判断 388"/>
        <xdr:cNvSpPr/>
      </xdr:nvSpPr>
      <xdr:spPr>
        <a:xfrm>
          <a:off x="13462000" y="68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390" name="テキスト ボックス 389"/>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6" name="円/楕円 395"/>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7"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398" name="円/楕円 397"/>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399" name="テキスト ボックス 398"/>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0" name="円/楕円 399"/>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1" name="テキスト ボックス 400"/>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03" name="テキスト ボックス 40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4" name="円/楕円 403"/>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405" name="テキスト ボックス 404"/>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類似団体内平均値を下回る水準となった。要因として，学校耐震化事業等の将来的な公債費の負担に備えるため減債基金に積立てたことにより，充当可能基金が増加したことによる。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17367</xdr:rowOff>
    </xdr:from>
    <xdr:to>
      <xdr:col>24</xdr:col>
      <xdr:colOff>558800</xdr:colOff>
      <xdr:row>16</xdr:row>
      <xdr:rowOff>108458</xdr:rowOff>
    </xdr:to>
    <xdr:cxnSp macro="">
      <xdr:nvCxnSpPr>
        <xdr:cNvPr id="435" name="直線コネクタ 434"/>
        <xdr:cNvCxnSpPr/>
      </xdr:nvCxnSpPr>
      <xdr:spPr>
        <a:xfrm flipV="1">
          <a:off x="16179800" y="2760567"/>
          <a:ext cx="8382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6"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17</xdr:row>
      <xdr:rowOff>73342</xdr:rowOff>
    </xdr:to>
    <xdr:cxnSp macro="">
      <xdr:nvCxnSpPr>
        <xdr:cNvPr id="438" name="直線コネクタ 437"/>
        <xdr:cNvCxnSpPr/>
      </xdr:nvCxnSpPr>
      <xdr:spPr>
        <a:xfrm flipV="1">
          <a:off x="15290800" y="2851658"/>
          <a:ext cx="889000" cy="1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73342</xdr:rowOff>
    </xdr:from>
    <xdr:to>
      <xdr:col>22</xdr:col>
      <xdr:colOff>203200</xdr:colOff>
      <xdr:row>17</xdr:row>
      <xdr:rowOff>107728</xdr:rowOff>
    </xdr:to>
    <xdr:cxnSp macro="">
      <xdr:nvCxnSpPr>
        <xdr:cNvPr id="441" name="直線コネクタ 440"/>
        <xdr:cNvCxnSpPr/>
      </xdr:nvCxnSpPr>
      <xdr:spPr>
        <a:xfrm flipV="1">
          <a:off x="14401800" y="2987992"/>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107728</xdr:rowOff>
    </xdr:from>
    <xdr:to>
      <xdr:col>21</xdr:col>
      <xdr:colOff>0</xdr:colOff>
      <xdr:row>17</xdr:row>
      <xdr:rowOff>141510</xdr:rowOff>
    </xdr:to>
    <xdr:cxnSp macro="">
      <xdr:nvCxnSpPr>
        <xdr:cNvPr id="444" name="直線コネクタ 443"/>
        <xdr:cNvCxnSpPr/>
      </xdr:nvCxnSpPr>
      <xdr:spPr>
        <a:xfrm flipV="1">
          <a:off x="13512800" y="30223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43180</xdr:rowOff>
    </xdr:from>
    <xdr:to>
      <xdr:col>21</xdr:col>
      <xdr:colOff>50800</xdr:colOff>
      <xdr:row>16</xdr:row>
      <xdr:rowOff>144780</xdr:rowOff>
    </xdr:to>
    <xdr:sp macro="" textlink="">
      <xdr:nvSpPr>
        <xdr:cNvPr id="445" name="フローチャート : 判断 444"/>
        <xdr:cNvSpPr/>
      </xdr:nvSpPr>
      <xdr:spPr>
        <a:xfrm>
          <a:off x="14351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154957</xdr:rowOff>
    </xdr:from>
    <xdr:ext cx="762000" cy="259045"/>
    <xdr:sp macro="" textlink="">
      <xdr:nvSpPr>
        <xdr:cNvPr id="446" name="テキスト ボックス 445"/>
        <xdr:cNvSpPr txBox="1"/>
      </xdr:nvSpPr>
      <xdr:spPr>
        <a:xfrm>
          <a:off x="14020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47" name="フローチャート : 判断 446"/>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43832</xdr:rowOff>
    </xdr:from>
    <xdr:ext cx="762000" cy="259045"/>
    <xdr:sp macro="" textlink="">
      <xdr:nvSpPr>
        <xdr:cNvPr id="448" name="テキスト ボックス 447"/>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138017</xdr:rowOff>
    </xdr:from>
    <xdr:to>
      <xdr:col>24</xdr:col>
      <xdr:colOff>609600</xdr:colOff>
      <xdr:row>16</xdr:row>
      <xdr:rowOff>68167</xdr:rowOff>
    </xdr:to>
    <xdr:sp macro="" textlink="">
      <xdr:nvSpPr>
        <xdr:cNvPr id="454" name="円/楕円 453"/>
        <xdr:cNvSpPr/>
      </xdr:nvSpPr>
      <xdr:spPr>
        <a:xfrm>
          <a:off x="16967200" y="27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154544</xdr:rowOff>
    </xdr:from>
    <xdr:ext cx="762000" cy="259045"/>
    <xdr:sp macro="" textlink="">
      <xdr:nvSpPr>
        <xdr:cNvPr id="455" name="将来負担の状況該当値テキスト"/>
        <xdr:cNvSpPr txBox="1"/>
      </xdr:nvSpPr>
      <xdr:spPr>
        <a:xfrm>
          <a:off x="17106900" y="255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56" name="円/楕円 455"/>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57" name="テキスト ボックス 456"/>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22542</xdr:rowOff>
    </xdr:from>
    <xdr:to>
      <xdr:col>22</xdr:col>
      <xdr:colOff>254000</xdr:colOff>
      <xdr:row>17</xdr:row>
      <xdr:rowOff>124142</xdr:rowOff>
    </xdr:to>
    <xdr:sp macro="" textlink="">
      <xdr:nvSpPr>
        <xdr:cNvPr id="458" name="円/楕円 457"/>
        <xdr:cNvSpPr/>
      </xdr:nvSpPr>
      <xdr:spPr>
        <a:xfrm>
          <a:off x="15240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108919</xdr:rowOff>
    </xdr:from>
    <xdr:ext cx="762000" cy="259045"/>
    <xdr:sp macro="" textlink="">
      <xdr:nvSpPr>
        <xdr:cNvPr id="459" name="テキスト ボックス 458"/>
        <xdr:cNvSpPr txBox="1"/>
      </xdr:nvSpPr>
      <xdr:spPr>
        <a:xfrm>
          <a:off x="14909800" y="302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56928</xdr:rowOff>
    </xdr:from>
    <xdr:to>
      <xdr:col>21</xdr:col>
      <xdr:colOff>50800</xdr:colOff>
      <xdr:row>17</xdr:row>
      <xdr:rowOff>158528</xdr:rowOff>
    </xdr:to>
    <xdr:sp macro="" textlink="">
      <xdr:nvSpPr>
        <xdr:cNvPr id="460" name="円/楕円 459"/>
        <xdr:cNvSpPr/>
      </xdr:nvSpPr>
      <xdr:spPr>
        <a:xfrm>
          <a:off x="14351000" y="29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143305</xdr:rowOff>
    </xdr:from>
    <xdr:ext cx="762000" cy="259045"/>
    <xdr:sp macro="" textlink="">
      <xdr:nvSpPr>
        <xdr:cNvPr id="461" name="テキスト ボックス 460"/>
        <xdr:cNvSpPr txBox="1"/>
      </xdr:nvSpPr>
      <xdr:spPr>
        <a:xfrm>
          <a:off x="14020800" y="30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90710</xdr:rowOff>
    </xdr:from>
    <xdr:to>
      <xdr:col>19</xdr:col>
      <xdr:colOff>533400</xdr:colOff>
      <xdr:row>18</xdr:row>
      <xdr:rowOff>20860</xdr:rowOff>
    </xdr:to>
    <xdr:sp macro="" textlink="">
      <xdr:nvSpPr>
        <xdr:cNvPr id="462" name="円/楕円 461"/>
        <xdr:cNvSpPr/>
      </xdr:nvSpPr>
      <xdr:spPr>
        <a:xfrm>
          <a:off x="13462000" y="30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5637</xdr:rowOff>
    </xdr:from>
    <xdr:ext cx="762000" cy="259045"/>
    <xdr:sp macro="" textlink="">
      <xdr:nvSpPr>
        <xdr:cNvPr id="463" name="テキスト ボックス 462"/>
        <xdr:cNvSpPr txBox="1"/>
      </xdr:nvSpPr>
      <xdr:spPr>
        <a:xfrm>
          <a:off x="13131800" y="309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159,415
158,127
99.07
50,424,169
47,677,562
1,809,970
28,879,366
55,558,258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a:t>
          </a:r>
          <a:r>
            <a:rPr kumimoji="1" lang="en-US" altLang="ja-JP" sz="1300">
              <a:latin typeface="ＭＳ Ｐゴシック"/>
            </a:rPr>
            <a:t>21.3</a:t>
          </a:r>
          <a:r>
            <a:rPr kumimoji="1" lang="ja-JP" altLang="en-US" sz="1300">
              <a:latin typeface="ＭＳ Ｐゴシック"/>
            </a:rPr>
            <a:t>％と類似団体に比べて低い水準となっている。これは，平成</a:t>
          </a:r>
          <a:r>
            <a:rPr kumimoji="1" lang="en-US" altLang="ja-JP" sz="1300">
              <a:latin typeface="ＭＳ Ｐゴシック"/>
            </a:rPr>
            <a:t>24</a:t>
          </a:r>
          <a:r>
            <a:rPr kumimoji="1" lang="ja-JP" altLang="en-US" sz="1300">
              <a:latin typeface="ＭＳ Ｐゴシック"/>
            </a:rPr>
            <a:t>年度に開始した消防・救急業務の広域化による，人件費から補助費等への性質の振替えが要因である。また，定員適正化計画等に基づき簡素で効率的な組織の構築と定員管理を継続して実施しており，コストの縮減に努めてきた。今後も，行政サービスの質を維持しながら，内部事務の見直しや組織の簡素化を推進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137886</xdr:rowOff>
    </xdr:to>
    <xdr:cxnSp macro="">
      <xdr:nvCxnSpPr>
        <xdr:cNvPr id="67" name="直線コネクタ 66"/>
        <xdr:cNvCxnSpPr/>
      </xdr:nvCxnSpPr>
      <xdr:spPr>
        <a:xfrm flipV="1">
          <a:off x="3987800" y="5956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137886</xdr:rowOff>
    </xdr:from>
    <xdr:to>
      <xdr:col>5</xdr:col>
      <xdr:colOff>549275</xdr:colOff>
      <xdr:row>38</xdr:row>
      <xdr:rowOff>61685</xdr:rowOff>
    </xdr:to>
    <xdr:cxnSp macro="">
      <xdr:nvCxnSpPr>
        <xdr:cNvPr id="70" name="直線コネクタ 69"/>
        <xdr:cNvCxnSpPr/>
      </xdr:nvCxnSpPr>
      <xdr:spPr>
        <a:xfrm flipV="1">
          <a:off x="3098800" y="5967186"/>
          <a:ext cx="889000" cy="60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39915</xdr:rowOff>
    </xdr:from>
    <xdr:to>
      <xdr:col>4</xdr:col>
      <xdr:colOff>346075</xdr:colOff>
      <xdr:row>38</xdr:row>
      <xdr:rowOff>61685</xdr:rowOff>
    </xdr:to>
    <xdr:cxnSp macro="">
      <xdr:nvCxnSpPr>
        <xdr:cNvPr id="73" name="直線コネクタ 72"/>
        <xdr:cNvCxnSpPr/>
      </xdr:nvCxnSpPr>
      <xdr:spPr>
        <a:xfrm>
          <a:off x="2209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39915</xdr:rowOff>
    </xdr:from>
    <xdr:to>
      <xdr:col>3</xdr:col>
      <xdr:colOff>142875</xdr:colOff>
      <xdr:row>38</xdr:row>
      <xdr:rowOff>137885</xdr:rowOff>
    </xdr:to>
    <xdr:cxnSp macro="">
      <xdr:nvCxnSpPr>
        <xdr:cNvPr id="76" name="直線コネクタ 75"/>
        <xdr:cNvCxnSpPr/>
      </xdr:nvCxnSpPr>
      <xdr:spPr>
        <a:xfrm flipV="1">
          <a:off x="1320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29936</xdr:rowOff>
    </xdr:from>
    <xdr:to>
      <xdr:col>3</xdr:col>
      <xdr:colOff>193675</xdr:colOff>
      <xdr:row>37</xdr:row>
      <xdr:rowOff>131536</xdr:rowOff>
    </xdr:to>
    <xdr:sp macro="" textlink="">
      <xdr:nvSpPr>
        <xdr:cNvPr id="77" name="フローチャート : 判断 76"/>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141713</xdr:rowOff>
    </xdr:from>
    <xdr:ext cx="762000" cy="259045"/>
    <xdr:sp macro="" textlink="">
      <xdr:nvSpPr>
        <xdr:cNvPr id="78" name="テキスト ボックス 77"/>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9" name="フローチャート : 判断 78"/>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80" name="テキスト ボックス 79"/>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6" name="円/楕円 85"/>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7"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87086</xdr:rowOff>
    </xdr:from>
    <xdr:to>
      <xdr:col>5</xdr:col>
      <xdr:colOff>600075</xdr:colOff>
      <xdr:row>35</xdr:row>
      <xdr:rowOff>17236</xdr:rowOff>
    </xdr:to>
    <xdr:sp macro="" textlink="">
      <xdr:nvSpPr>
        <xdr:cNvPr id="88" name="円/楕円 87"/>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27413</xdr:rowOff>
    </xdr:from>
    <xdr:ext cx="736600" cy="259045"/>
    <xdr:sp macro="" textlink="">
      <xdr:nvSpPr>
        <xdr:cNvPr id="89" name="テキスト ボックス 88"/>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xdr:rowOff>
    </xdr:from>
    <xdr:to>
      <xdr:col>4</xdr:col>
      <xdr:colOff>396875</xdr:colOff>
      <xdr:row>38</xdr:row>
      <xdr:rowOff>112485</xdr:rowOff>
    </xdr:to>
    <xdr:sp macro="" textlink="">
      <xdr:nvSpPr>
        <xdr:cNvPr id="90" name="円/楕円 89"/>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91" name="テキスト ボックス 90"/>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160565</xdr:rowOff>
    </xdr:from>
    <xdr:to>
      <xdr:col>3</xdr:col>
      <xdr:colOff>193675</xdr:colOff>
      <xdr:row>38</xdr:row>
      <xdr:rowOff>90715</xdr:rowOff>
    </xdr:to>
    <xdr:sp macro="" textlink="">
      <xdr:nvSpPr>
        <xdr:cNvPr id="92" name="円/楕円 91"/>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93" name="テキスト ボックス 92"/>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4" name="円/楕円 93"/>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5" name="テキスト ボックス 94"/>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事務経費の削減や事業効率の見直しにより物件費の抑制に努め，平成</a:t>
          </a:r>
          <a:r>
            <a:rPr kumimoji="1" lang="en-US" altLang="ja-JP" sz="1300">
              <a:latin typeface="ＭＳ Ｐゴシック"/>
            </a:rPr>
            <a:t>24</a:t>
          </a:r>
          <a:r>
            <a:rPr kumimoji="1" lang="ja-JP" altLang="en-US" sz="1300">
              <a:latin typeface="ＭＳ Ｐゴシック"/>
            </a:rPr>
            <a:t>年度には低コストで稼動する廃棄物処理施設の新設に伴い，一部事務組合に管理運営させることで，物件費に係る経常収支比率が類似団体を下回った。平成</a:t>
          </a:r>
          <a:r>
            <a:rPr kumimoji="1" lang="en-US" altLang="ja-JP" sz="1300">
              <a:latin typeface="ＭＳ Ｐゴシック"/>
            </a:rPr>
            <a:t>25</a:t>
          </a:r>
          <a:r>
            <a:rPr kumimoji="1" lang="ja-JP" altLang="en-US" sz="1300">
              <a:latin typeface="ＭＳ Ｐゴシック"/>
            </a:rPr>
            <a:t>年度に前年度より</a:t>
          </a:r>
          <a:r>
            <a:rPr kumimoji="1" lang="en-US" altLang="ja-JP" sz="1300">
              <a:latin typeface="ＭＳ Ｐゴシック"/>
            </a:rPr>
            <a:t>0.8</a:t>
          </a:r>
          <a:r>
            <a:rPr kumimoji="1" lang="ja-JP" altLang="en-US" sz="1300">
              <a:latin typeface="ＭＳ Ｐゴシック"/>
            </a:rPr>
            <a:t>ポイント増となった主な要因は，物価の上昇，光熱水費等の増加によるものである。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xdr:rowOff>
    </xdr:from>
    <xdr:to>
      <xdr:col>24</xdr:col>
      <xdr:colOff>31750</xdr:colOff>
      <xdr:row>15</xdr:row>
      <xdr:rowOff>58420</xdr:rowOff>
    </xdr:to>
    <xdr:cxnSp macro="">
      <xdr:nvCxnSpPr>
        <xdr:cNvPr id="124" name="直線コネクタ 123"/>
        <xdr:cNvCxnSpPr/>
      </xdr:nvCxnSpPr>
      <xdr:spPr>
        <a:xfrm>
          <a:off x="15671800" y="2584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167005</xdr:rowOff>
    </xdr:to>
    <xdr:cxnSp macro="">
      <xdr:nvCxnSpPr>
        <xdr:cNvPr id="127" name="直線コネクタ 126"/>
        <xdr:cNvCxnSpPr/>
      </xdr:nvCxnSpPr>
      <xdr:spPr>
        <a:xfrm flipV="1">
          <a:off x="14782800" y="258445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167005</xdr:rowOff>
    </xdr:from>
    <xdr:to>
      <xdr:col>21</xdr:col>
      <xdr:colOff>361950</xdr:colOff>
      <xdr:row>16</xdr:row>
      <xdr:rowOff>41275</xdr:rowOff>
    </xdr:to>
    <xdr:cxnSp macro="">
      <xdr:nvCxnSpPr>
        <xdr:cNvPr id="130" name="直線コネクタ 129"/>
        <xdr:cNvCxnSpPr/>
      </xdr:nvCxnSpPr>
      <xdr:spPr>
        <a:xfrm flipV="1">
          <a:off x="13893800" y="27387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41275</xdr:rowOff>
    </xdr:from>
    <xdr:to>
      <xdr:col>20</xdr:col>
      <xdr:colOff>158750</xdr:colOff>
      <xdr:row>16</xdr:row>
      <xdr:rowOff>64135</xdr:rowOff>
    </xdr:to>
    <xdr:cxnSp macro="">
      <xdr:nvCxnSpPr>
        <xdr:cNvPr id="133" name="直線コネクタ 132"/>
        <xdr:cNvCxnSpPr/>
      </xdr:nvCxnSpPr>
      <xdr:spPr>
        <a:xfrm flipV="1">
          <a:off x="13004800" y="27844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104775</xdr:rowOff>
    </xdr:from>
    <xdr:to>
      <xdr:col>20</xdr:col>
      <xdr:colOff>209550</xdr:colOff>
      <xdr:row>16</xdr:row>
      <xdr:rowOff>34925</xdr:rowOff>
    </xdr:to>
    <xdr:sp macro="" textlink="">
      <xdr:nvSpPr>
        <xdr:cNvPr id="134" name="フローチャート : 判断 133"/>
        <xdr:cNvSpPr/>
      </xdr:nvSpPr>
      <xdr:spPr>
        <a:xfrm>
          <a:off x="13843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45102</xdr:rowOff>
    </xdr:from>
    <xdr:ext cx="762000" cy="259045"/>
    <xdr:sp macro="" textlink="">
      <xdr:nvSpPr>
        <xdr:cNvPr id="135" name="テキスト ボックス 134"/>
        <xdr:cNvSpPr txBox="1"/>
      </xdr:nvSpPr>
      <xdr:spPr>
        <a:xfrm>
          <a:off x="13512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36" name="フローチャート : 判断 135"/>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37" name="テキスト ボックス 136"/>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7620</xdr:rowOff>
    </xdr:from>
    <xdr:to>
      <xdr:col>24</xdr:col>
      <xdr:colOff>82550</xdr:colOff>
      <xdr:row>15</xdr:row>
      <xdr:rowOff>109220</xdr:rowOff>
    </xdr:to>
    <xdr:sp macro="" textlink="">
      <xdr:nvSpPr>
        <xdr:cNvPr id="143" name="円/楕円 142"/>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24147</xdr:rowOff>
    </xdr:from>
    <xdr:ext cx="762000" cy="259045"/>
    <xdr:sp macro="" textlink="">
      <xdr:nvSpPr>
        <xdr:cNvPr id="144"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133350</xdr:rowOff>
    </xdr:from>
    <xdr:to>
      <xdr:col>22</xdr:col>
      <xdr:colOff>615950</xdr:colOff>
      <xdr:row>15</xdr:row>
      <xdr:rowOff>63500</xdr:rowOff>
    </xdr:to>
    <xdr:sp macro="" textlink="">
      <xdr:nvSpPr>
        <xdr:cNvPr id="145" name="円/楕円 144"/>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73677</xdr:rowOff>
    </xdr:from>
    <xdr:ext cx="736600" cy="259045"/>
    <xdr:sp macro="" textlink="">
      <xdr:nvSpPr>
        <xdr:cNvPr id="146" name="テキスト ボックス 145"/>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116205</xdr:rowOff>
    </xdr:from>
    <xdr:to>
      <xdr:col>21</xdr:col>
      <xdr:colOff>412750</xdr:colOff>
      <xdr:row>16</xdr:row>
      <xdr:rowOff>46355</xdr:rowOff>
    </xdr:to>
    <xdr:sp macro="" textlink="">
      <xdr:nvSpPr>
        <xdr:cNvPr id="147" name="円/楕円 146"/>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31132</xdr:rowOff>
    </xdr:from>
    <xdr:ext cx="762000" cy="259045"/>
    <xdr:sp macro="" textlink="">
      <xdr:nvSpPr>
        <xdr:cNvPr id="148" name="テキスト ボックス 147"/>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161925</xdr:rowOff>
    </xdr:from>
    <xdr:to>
      <xdr:col>20</xdr:col>
      <xdr:colOff>209550</xdr:colOff>
      <xdr:row>16</xdr:row>
      <xdr:rowOff>92075</xdr:rowOff>
    </xdr:to>
    <xdr:sp macro="" textlink="">
      <xdr:nvSpPr>
        <xdr:cNvPr id="149" name="円/楕円 148"/>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76852</xdr:rowOff>
    </xdr:from>
    <xdr:ext cx="762000" cy="259045"/>
    <xdr:sp macro="" textlink="">
      <xdr:nvSpPr>
        <xdr:cNvPr id="150" name="テキスト ボックス 14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13335</xdr:rowOff>
    </xdr:from>
    <xdr:to>
      <xdr:col>19</xdr:col>
      <xdr:colOff>6350</xdr:colOff>
      <xdr:row>16</xdr:row>
      <xdr:rowOff>114935</xdr:rowOff>
    </xdr:to>
    <xdr:sp macro="" textlink="">
      <xdr:nvSpPr>
        <xdr:cNvPr id="151" name="円/楕円 150"/>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99712</xdr:rowOff>
    </xdr:from>
    <xdr:ext cx="762000" cy="259045"/>
    <xdr:sp macro="" textlink="">
      <xdr:nvSpPr>
        <xdr:cNvPr id="152" name="テキスト ボックス 151"/>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少子高齢化の影響により社会保障費の増加が構造化しているものの，扶助費に係る経常収支比率は</a:t>
          </a:r>
          <a:r>
            <a:rPr kumimoji="1" lang="en-US" altLang="ja-JP" sz="1300">
              <a:latin typeface="ＭＳ Ｐゴシック"/>
            </a:rPr>
            <a:t>9.8</a:t>
          </a:r>
          <a:r>
            <a:rPr kumimoji="1" lang="ja-JP" altLang="en-US" sz="1300">
              <a:latin typeface="ＭＳ Ｐゴシック"/>
            </a:rPr>
            <a:t>％と，類似団体と比較すると低水準にある。前年度よりも</a:t>
          </a:r>
          <a:r>
            <a:rPr kumimoji="1" lang="en-US" altLang="ja-JP" sz="1300">
              <a:latin typeface="ＭＳ Ｐゴシック"/>
            </a:rPr>
            <a:t>0.9</a:t>
          </a:r>
          <a:r>
            <a:rPr kumimoji="1" lang="ja-JP" altLang="en-US" sz="1300">
              <a:latin typeface="ＭＳ Ｐゴシック"/>
            </a:rPr>
            <a:t>ポイント上昇したのは，児童手当の対象者が増加したこと，障害児通所支援助成が皆増したことが要因となっている。今後も扶助費の増加が予想されることから，引き続き資格審査等の適正化，生活保護受給者の就労支援等により，経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165100</xdr:rowOff>
    </xdr:to>
    <xdr:cxnSp macro="">
      <xdr:nvCxnSpPr>
        <xdr:cNvPr id="185" name="直線コネクタ 184"/>
        <xdr:cNvCxnSpPr/>
      </xdr:nvCxnSpPr>
      <xdr:spPr>
        <a:xfrm>
          <a:off x="3987800" y="9251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107950</xdr:rowOff>
    </xdr:to>
    <xdr:cxnSp macro="">
      <xdr:nvCxnSpPr>
        <xdr:cNvPr id="188" name="直線コネクタ 187"/>
        <xdr:cNvCxnSpPr/>
      </xdr:nvCxnSpPr>
      <xdr:spPr>
        <a:xfrm flipV="1">
          <a:off x="3098800" y="9251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107950</xdr:rowOff>
    </xdr:to>
    <xdr:cxnSp macro="">
      <xdr:nvCxnSpPr>
        <xdr:cNvPr id="191" name="直線コネクタ 190"/>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12700</xdr:rowOff>
    </xdr:to>
    <xdr:cxnSp macro="">
      <xdr:nvCxnSpPr>
        <xdr:cNvPr id="194" name="直線コネクタ 193"/>
        <xdr:cNvCxnSpPr/>
      </xdr:nvCxnSpPr>
      <xdr:spPr>
        <a:xfrm>
          <a:off x="1320800" y="908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5" name="フローチャート : 判断 194"/>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196" name="テキスト ボックス 195"/>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7" name="フローチャート : 判断 196"/>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8" name="テキスト ボックス 197"/>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4" name="円/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5"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6" name="円/楕円 205"/>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7" name="テキスト ボックス 206"/>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2" name="円/楕円 211"/>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3" name="テキスト ボックス 212"/>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a:t>
          </a:r>
          <a:r>
            <a:rPr kumimoji="1" lang="en-US" altLang="ja-JP" sz="1300">
              <a:latin typeface="ＭＳ Ｐゴシック"/>
            </a:rPr>
            <a:t>14.6</a:t>
          </a:r>
          <a:r>
            <a:rPr kumimoji="1" lang="ja-JP" altLang="en-US" sz="1300">
              <a:latin typeface="ＭＳ Ｐゴシック"/>
            </a:rPr>
            <a:t>％で，類似団体内平均値を上回っており，前年度と比較して</a:t>
          </a:r>
          <a:r>
            <a:rPr kumimoji="1" lang="en-US" altLang="ja-JP" sz="1300">
              <a:latin typeface="ＭＳ Ｐゴシック"/>
            </a:rPr>
            <a:t>1.2</a:t>
          </a:r>
          <a:r>
            <a:rPr kumimoji="1" lang="ja-JP" altLang="en-US" sz="1300">
              <a:latin typeface="ＭＳ Ｐゴシック"/>
            </a:rPr>
            <a:t>ポイントの増となっている。主な要因としては，社会保障経費の増加及び水産業施設の復興整備事業により，公営事業会計への繰出金が増加したことである。今後も，社会保障関連事業や一斉見直しを行う区画整理事業への繰出金の増加が予想さ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59</xdr:row>
      <xdr:rowOff>57150</xdr:rowOff>
    </xdr:to>
    <xdr:cxnSp macro="">
      <xdr:nvCxnSpPr>
        <xdr:cNvPr id="246" name="直線コネクタ 245"/>
        <xdr:cNvCxnSpPr/>
      </xdr:nvCxnSpPr>
      <xdr:spPr>
        <a:xfrm>
          <a:off x="15671800" y="10020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58</xdr:row>
      <xdr:rowOff>165100</xdr:rowOff>
    </xdr:to>
    <xdr:cxnSp macro="">
      <xdr:nvCxnSpPr>
        <xdr:cNvPr id="249" name="直線コネクタ 248"/>
        <xdr:cNvCxnSpPr/>
      </xdr:nvCxnSpPr>
      <xdr:spPr>
        <a:xfrm flipV="1">
          <a:off x="14782800" y="1002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58</xdr:row>
      <xdr:rowOff>165100</xdr:rowOff>
    </xdr:to>
    <xdr:cxnSp macro="">
      <xdr:nvCxnSpPr>
        <xdr:cNvPr id="252" name="直線コネクタ 251"/>
        <xdr:cNvCxnSpPr/>
      </xdr:nvCxnSpPr>
      <xdr:spPr>
        <a:xfrm>
          <a:off x="13893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58</xdr:row>
      <xdr:rowOff>101600</xdr:rowOff>
    </xdr:to>
    <xdr:cxnSp macro="">
      <xdr:nvCxnSpPr>
        <xdr:cNvPr id="255" name="直線コネクタ 254"/>
        <xdr:cNvCxnSpPr/>
      </xdr:nvCxnSpPr>
      <xdr:spPr>
        <a:xfrm>
          <a:off x="13004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6" name="フローチャート : 判断 255"/>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7" name="テキスト ボックス 25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58" name="フローチャート : 判断 257"/>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59" name="テキスト ボックス 25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6350</xdr:rowOff>
    </xdr:from>
    <xdr:to>
      <xdr:col>24</xdr:col>
      <xdr:colOff>82550</xdr:colOff>
      <xdr:row>59</xdr:row>
      <xdr:rowOff>107950</xdr:rowOff>
    </xdr:to>
    <xdr:sp macro="" textlink="">
      <xdr:nvSpPr>
        <xdr:cNvPr id="265" name="円/楕円 264"/>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149877</xdr:rowOff>
    </xdr:from>
    <xdr:ext cx="762000" cy="259045"/>
    <xdr:sp macro="" textlink="">
      <xdr:nvSpPr>
        <xdr:cNvPr id="266"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67" name="円/楕円 266"/>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68" name="テキスト ボックス 267"/>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69" name="円/楕円 268"/>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0" name="テキスト ボックス 269"/>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1" name="円/楕円 270"/>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137177</xdr:rowOff>
    </xdr:from>
    <xdr:ext cx="762000" cy="259045"/>
    <xdr:sp macro="" textlink="">
      <xdr:nvSpPr>
        <xdr:cNvPr id="272" name="テキスト ボックス 271"/>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158750</xdr:rowOff>
    </xdr:from>
    <xdr:to>
      <xdr:col>19</xdr:col>
      <xdr:colOff>6350</xdr:colOff>
      <xdr:row>58</xdr:row>
      <xdr:rowOff>88900</xdr:rowOff>
    </xdr:to>
    <xdr:sp macro="" textlink="">
      <xdr:nvSpPr>
        <xdr:cNvPr id="273" name="円/楕円 272"/>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73677</xdr:rowOff>
    </xdr:from>
    <xdr:ext cx="762000" cy="259045"/>
    <xdr:sp macro="" textlink="">
      <xdr:nvSpPr>
        <xdr:cNvPr id="274" name="テキスト ボックス 27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の消防・救急業務及び廃棄物処理業務の広域化により，一部事務組合への負担金として，人件費・物件費から補助費等に費用が振替わっている。広域化による運営コストの縮減を更に推進し，補助費等の減少に努めていく。</a:t>
          </a:r>
          <a:endParaRPr kumimoji="1" lang="en-US" altLang="ja-JP" sz="1300">
            <a:latin typeface="ＭＳ Ｐゴシック"/>
          </a:endParaRPr>
        </a:p>
        <a:p>
          <a:r>
            <a:rPr kumimoji="1" lang="ja-JP" altLang="en-US" sz="1300">
              <a:latin typeface="ＭＳ Ｐゴシック"/>
            </a:rPr>
            <a:t>また，補助金等審査委員会において，既存の補助金等の見直しを行っている。公平性，費用対効果等について定期的に検証し，引き続き補助金等の適正化を図っていく。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66040</xdr:rowOff>
    </xdr:to>
    <xdr:cxnSp macro="">
      <xdr:nvCxnSpPr>
        <xdr:cNvPr id="306" name="直線コネクタ 305"/>
        <xdr:cNvCxnSpPr/>
      </xdr:nvCxnSpPr>
      <xdr:spPr>
        <a:xfrm>
          <a:off x="15671800" y="655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38</xdr:row>
      <xdr:rowOff>35560</xdr:rowOff>
    </xdr:to>
    <xdr:cxnSp macro="">
      <xdr:nvCxnSpPr>
        <xdr:cNvPr id="309" name="直線コネクタ 308"/>
        <xdr:cNvCxnSpPr/>
      </xdr:nvCxnSpPr>
      <xdr:spPr>
        <a:xfrm>
          <a:off x="14782800" y="61391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62230</xdr:rowOff>
    </xdr:from>
    <xdr:to>
      <xdr:col>21</xdr:col>
      <xdr:colOff>361950</xdr:colOff>
      <xdr:row>35</xdr:row>
      <xdr:rowOff>138430</xdr:rowOff>
    </xdr:to>
    <xdr:cxnSp macro="">
      <xdr:nvCxnSpPr>
        <xdr:cNvPr id="312" name="直線コネクタ 311"/>
        <xdr:cNvCxnSpPr/>
      </xdr:nvCxnSpPr>
      <xdr:spPr>
        <a:xfrm>
          <a:off x="13893800" y="606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62230</xdr:rowOff>
    </xdr:from>
    <xdr:to>
      <xdr:col>20</xdr:col>
      <xdr:colOff>158750</xdr:colOff>
      <xdr:row>36</xdr:row>
      <xdr:rowOff>73660</xdr:rowOff>
    </xdr:to>
    <xdr:cxnSp macro="">
      <xdr:nvCxnSpPr>
        <xdr:cNvPr id="315" name="直線コネクタ 314"/>
        <xdr:cNvCxnSpPr/>
      </xdr:nvCxnSpPr>
      <xdr:spPr>
        <a:xfrm flipV="1">
          <a:off x="13004800" y="6062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87630</xdr:rowOff>
    </xdr:from>
    <xdr:to>
      <xdr:col>20</xdr:col>
      <xdr:colOff>209550</xdr:colOff>
      <xdr:row>36</xdr:row>
      <xdr:rowOff>17780</xdr:rowOff>
    </xdr:to>
    <xdr:sp macro="" textlink="">
      <xdr:nvSpPr>
        <xdr:cNvPr id="316" name="フローチャート : 判断 31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2557</xdr:rowOff>
    </xdr:from>
    <xdr:ext cx="762000" cy="259045"/>
    <xdr:sp macro="" textlink="">
      <xdr:nvSpPr>
        <xdr:cNvPr id="317" name="テキスト ボックス 316"/>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118110</xdr:rowOff>
    </xdr:from>
    <xdr:to>
      <xdr:col>19</xdr:col>
      <xdr:colOff>6350</xdr:colOff>
      <xdr:row>36</xdr:row>
      <xdr:rowOff>48260</xdr:rowOff>
    </xdr:to>
    <xdr:sp macro="" textlink="">
      <xdr:nvSpPr>
        <xdr:cNvPr id="318" name="フローチャート : 判断 317"/>
        <xdr:cNvSpPr/>
      </xdr:nvSpPr>
      <xdr:spPr>
        <a:xfrm>
          <a:off x="12954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58437</xdr:rowOff>
    </xdr:from>
    <xdr:ext cx="762000" cy="259045"/>
    <xdr:sp macro="" textlink="">
      <xdr:nvSpPr>
        <xdr:cNvPr id="319" name="テキスト ボックス 318"/>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15240</xdr:rowOff>
    </xdr:from>
    <xdr:to>
      <xdr:col>24</xdr:col>
      <xdr:colOff>82550</xdr:colOff>
      <xdr:row>38</xdr:row>
      <xdr:rowOff>116840</xdr:rowOff>
    </xdr:to>
    <xdr:sp macro="" textlink="">
      <xdr:nvSpPr>
        <xdr:cNvPr id="325" name="円/楕円 324"/>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158767</xdr:rowOff>
    </xdr:from>
    <xdr:ext cx="762000" cy="259045"/>
    <xdr:sp macro="" textlink="">
      <xdr:nvSpPr>
        <xdr:cNvPr id="326" name="補助費等該当値テキスト"/>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7" name="円/楕円 326"/>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8" name="テキスト ボックス 327"/>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9" name="円/楕円 32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0" name="テキスト ボックス 32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31" name="円/楕円 330"/>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32" name="テキスト ボックス 331"/>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33" name="円/楕円 332"/>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34" name="テキスト ボックス 333"/>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プライマリー・バランスの黒字を堅持しながら，市債残高の減少に努めてきたが，国の政策により発行した臨時財政対策債の影響もあり，近年では公債費の大幅な減少は難しくなってきている。平成</a:t>
          </a:r>
          <a:r>
            <a:rPr kumimoji="1" lang="en-US" altLang="ja-JP" sz="1300">
              <a:latin typeface="ＭＳ Ｐゴシック"/>
            </a:rPr>
            <a:t>25</a:t>
          </a:r>
          <a:r>
            <a:rPr kumimoji="1" lang="ja-JP" altLang="en-US" sz="1300">
              <a:latin typeface="ＭＳ Ｐゴシック"/>
            </a:rPr>
            <a:t>年度では，第三セクター等改革推進債の償還開始等により，前年度と比較して</a:t>
          </a:r>
          <a:r>
            <a:rPr kumimoji="1" lang="en-US" altLang="ja-JP" sz="1300">
              <a:latin typeface="ＭＳ Ｐゴシック"/>
            </a:rPr>
            <a:t>0.6</a:t>
          </a:r>
          <a:r>
            <a:rPr kumimoji="1" lang="ja-JP" altLang="en-US" sz="1300">
              <a:latin typeface="ＭＳ Ｐゴシック"/>
            </a:rPr>
            <a:t>ポイントの増となった。また，平成</a:t>
          </a:r>
          <a:r>
            <a:rPr kumimoji="1" lang="en-US" altLang="ja-JP" sz="1300">
              <a:latin typeface="ＭＳ Ｐゴシック"/>
            </a:rPr>
            <a:t>29</a:t>
          </a:r>
          <a:r>
            <a:rPr kumimoji="1" lang="ja-JP" altLang="en-US" sz="1300">
              <a:latin typeface="ＭＳ Ｐゴシック"/>
            </a:rPr>
            <a:t>年度を完了目標年次として学校施設耐震化事業を重点的に実施しているため，公債費の増加が見込まれる。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58420</xdr:rowOff>
    </xdr:to>
    <xdr:cxnSp macro="">
      <xdr:nvCxnSpPr>
        <xdr:cNvPr id="363" name="直線コネクタ 362"/>
        <xdr:cNvCxnSpPr/>
      </xdr:nvCxnSpPr>
      <xdr:spPr>
        <a:xfrm>
          <a:off x="3987800" y="13054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35561</xdr:rowOff>
    </xdr:to>
    <xdr:cxnSp macro="">
      <xdr:nvCxnSpPr>
        <xdr:cNvPr id="366" name="直線コネクタ 365"/>
        <xdr:cNvCxnSpPr/>
      </xdr:nvCxnSpPr>
      <xdr:spPr>
        <a:xfrm flipV="1">
          <a:off x="3098800" y="13054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52705</xdr:rowOff>
    </xdr:to>
    <xdr:cxnSp macro="">
      <xdr:nvCxnSpPr>
        <xdr:cNvPr id="369" name="直線コネクタ 368"/>
        <xdr:cNvCxnSpPr/>
      </xdr:nvCxnSpPr>
      <xdr:spPr>
        <a:xfrm flipV="1">
          <a:off x="2209800" y="130657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52705</xdr:rowOff>
    </xdr:from>
    <xdr:to>
      <xdr:col>3</xdr:col>
      <xdr:colOff>142875</xdr:colOff>
      <xdr:row>76</xdr:row>
      <xdr:rowOff>81280</xdr:rowOff>
    </xdr:to>
    <xdr:cxnSp macro="">
      <xdr:nvCxnSpPr>
        <xdr:cNvPr id="372" name="直線コネクタ 371"/>
        <xdr:cNvCxnSpPr/>
      </xdr:nvCxnSpPr>
      <xdr:spPr>
        <a:xfrm flipV="1">
          <a:off x="1320800" y="13082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110490</xdr:rowOff>
    </xdr:from>
    <xdr:to>
      <xdr:col>3</xdr:col>
      <xdr:colOff>193675</xdr:colOff>
      <xdr:row>76</xdr:row>
      <xdr:rowOff>40639</xdr:rowOff>
    </xdr:to>
    <xdr:sp macro="" textlink="">
      <xdr:nvSpPr>
        <xdr:cNvPr id="373" name="フローチャート : 判断 372"/>
        <xdr:cNvSpPr/>
      </xdr:nvSpPr>
      <xdr:spPr>
        <a:xfrm>
          <a:off x="2159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74" name="テキスト ボックス 37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75" name="フローチャート : 判断 374"/>
        <xdr:cNvSpPr/>
      </xdr:nvSpPr>
      <xdr:spPr>
        <a:xfrm>
          <a:off x="1270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102252</xdr:rowOff>
    </xdr:from>
    <xdr:ext cx="762000" cy="259045"/>
    <xdr:sp macro="" textlink="">
      <xdr:nvSpPr>
        <xdr:cNvPr id="376" name="テキスト ボックス 375"/>
        <xdr:cNvSpPr txBox="1"/>
      </xdr:nvSpPr>
      <xdr:spPr>
        <a:xfrm>
          <a:off x="939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2" name="円/楕円 38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151147</xdr:rowOff>
    </xdr:from>
    <xdr:ext cx="762000" cy="259045"/>
    <xdr:sp macro="" textlink="">
      <xdr:nvSpPr>
        <xdr:cNvPr id="383" name="公債費該当値テキスト"/>
        <xdr:cNvSpPr txBox="1"/>
      </xdr:nvSpPr>
      <xdr:spPr>
        <a:xfrm>
          <a:off x="4914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144780</xdr:rowOff>
    </xdr:from>
    <xdr:to>
      <xdr:col>5</xdr:col>
      <xdr:colOff>600075</xdr:colOff>
      <xdr:row>76</xdr:row>
      <xdr:rowOff>74930</xdr:rowOff>
    </xdr:to>
    <xdr:sp macro="" textlink="">
      <xdr:nvSpPr>
        <xdr:cNvPr id="384" name="円/楕円 383"/>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59707</xdr:rowOff>
    </xdr:from>
    <xdr:ext cx="736600" cy="259045"/>
    <xdr:sp macro="" textlink="">
      <xdr:nvSpPr>
        <xdr:cNvPr id="385" name="テキスト ボックス 384"/>
        <xdr:cNvSpPr txBox="1"/>
      </xdr:nvSpPr>
      <xdr:spPr>
        <a:xfrm>
          <a:off x="3606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6" name="円/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71138</xdr:rowOff>
    </xdr:from>
    <xdr:ext cx="762000" cy="259045"/>
    <xdr:sp macro="" textlink="">
      <xdr:nvSpPr>
        <xdr:cNvPr id="387" name="テキスト ボックス 386"/>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xdr:rowOff>
    </xdr:from>
    <xdr:to>
      <xdr:col>3</xdr:col>
      <xdr:colOff>193675</xdr:colOff>
      <xdr:row>76</xdr:row>
      <xdr:rowOff>103505</xdr:rowOff>
    </xdr:to>
    <xdr:sp macro="" textlink="">
      <xdr:nvSpPr>
        <xdr:cNvPr id="388" name="円/楕円 387"/>
        <xdr:cNvSpPr/>
      </xdr:nvSpPr>
      <xdr:spPr>
        <a:xfrm>
          <a:off x="2159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88282</xdr:rowOff>
    </xdr:from>
    <xdr:ext cx="762000" cy="259045"/>
    <xdr:sp macro="" textlink="">
      <xdr:nvSpPr>
        <xdr:cNvPr id="389" name="テキスト ボックス 388"/>
        <xdr:cNvSpPr txBox="1"/>
      </xdr:nvSpPr>
      <xdr:spPr>
        <a:xfrm>
          <a:off x="1828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0" name="円/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116857</xdr:rowOff>
    </xdr:from>
    <xdr:ext cx="762000" cy="259045"/>
    <xdr:sp macro="" textlink="">
      <xdr:nvSpPr>
        <xdr:cNvPr id="391" name="テキスト ボックス 390"/>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類似団体内平均値を下回ってはいるものの，前年度に比べて</a:t>
          </a:r>
          <a:r>
            <a:rPr kumimoji="1" lang="en-US" altLang="ja-JP" sz="1300">
              <a:latin typeface="ＭＳ Ｐゴシック"/>
            </a:rPr>
            <a:t>3.2</a:t>
          </a:r>
          <a:r>
            <a:rPr kumimoji="1" lang="ja-JP" altLang="en-US" sz="1300">
              <a:latin typeface="ＭＳ Ｐゴシック"/>
            </a:rPr>
            <a:t>ポイントの増となっている。人件費を除くすべての経費が増加しており，特に繰出金が影響したその他が</a:t>
          </a:r>
          <a:r>
            <a:rPr kumimoji="1" lang="en-US" altLang="ja-JP" sz="1300">
              <a:latin typeface="ＭＳ Ｐゴシック"/>
            </a:rPr>
            <a:t>1.2</a:t>
          </a:r>
          <a:r>
            <a:rPr kumimoji="1" lang="ja-JP" altLang="en-US" sz="1300">
              <a:latin typeface="ＭＳ Ｐゴシック"/>
            </a:rPr>
            <a:t>ポイント，扶助費が</a:t>
          </a:r>
          <a:r>
            <a:rPr kumimoji="1" lang="en-US" altLang="ja-JP" sz="1300">
              <a:latin typeface="ＭＳ Ｐゴシック"/>
            </a:rPr>
            <a:t>0.9</a:t>
          </a:r>
          <a:r>
            <a:rPr kumimoji="1" lang="ja-JP" altLang="en-US" sz="1300">
              <a:latin typeface="ＭＳ Ｐゴシック"/>
            </a:rPr>
            <a:t>ポイント，物件費が</a:t>
          </a:r>
          <a:r>
            <a:rPr kumimoji="1" lang="en-US" altLang="ja-JP" sz="1300">
              <a:latin typeface="ＭＳ Ｐゴシック"/>
            </a:rPr>
            <a:t>0.8</a:t>
          </a:r>
          <a:r>
            <a:rPr kumimoji="1" lang="ja-JP" altLang="en-US" sz="1300">
              <a:latin typeface="ＭＳ Ｐゴシック"/>
            </a:rPr>
            <a:t>ポイント増加している。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90424</xdr:rowOff>
    </xdr:to>
    <xdr:cxnSp macro="">
      <xdr:nvCxnSpPr>
        <xdr:cNvPr id="422" name="直線コネクタ 421"/>
        <xdr:cNvCxnSpPr/>
      </xdr:nvCxnSpPr>
      <xdr:spPr>
        <a:xfrm>
          <a:off x="15671800" y="1297432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3"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136144</xdr:rowOff>
    </xdr:to>
    <xdr:cxnSp macro="">
      <xdr:nvCxnSpPr>
        <xdr:cNvPr id="425" name="直線コネクタ 424"/>
        <xdr:cNvCxnSpPr/>
      </xdr:nvCxnSpPr>
      <xdr:spPr>
        <a:xfrm flipV="1">
          <a:off x="14782800" y="129743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7" name="テキスト ボックス 426"/>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136144</xdr:rowOff>
    </xdr:to>
    <xdr:cxnSp macro="">
      <xdr:nvCxnSpPr>
        <xdr:cNvPr id="428" name="直線コネクタ 427"/>
        <xdr:cNvCxnSpPr/>
      </xdr:nvCxnSpPr>
      <xdr:spPr>
        <a:xfrm>
          <a:off x="13893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0" name="テキスト ボックス 42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1270</xdr:rowOff>
    </xdr:to>
    <xdr:cxnSp macro="">
      <xdr:nvCxnSpPr>
        <xdr:cNvPr id="431" name="直線コネクタ 430"/>
        <xdr:cNvCxnSpPr/>
      </xdr:nvCxnSpPr>
      <xdr:spPr>
        <a:xfrm flipV="1">
          <a:off x="13004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137922</xdr:rowOff>
    </xdr:from>
    <xdr:to>
      <xdr:col>20</xdr:col>
      <xdr:colOff>209550</xdr:colOff>
      <xdr:row>76</xdr:row>
      <xdr:rowOff>68072</xdr:rowOff>
    </xdr:to>
    <xdr:sp macro="" textlink="">
      <xdr:nvSpPr>
        <xdr:cNvPr id="432" name="フローチャート : 判断 431"/>
        <xdr:cNvSpPr/>
      </xdr:nvSpPr>
      <xdr:spPr>
        <a:xfrm>
          <a:off x="13843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33" name="テキスト ボックス 432"/>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5" name="テキスト ボックス 43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1" name="円/楕円 440"/>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2"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3" name="円/楕円 442"/>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4" name="テキスト ボックス 443"/>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45" name="円/楕円 444"/>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46" name="テキスト ボックス 445"/>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47" name="円/楕円 44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48" name="テキスト ボックス 447"/>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9" name="円/楕円 44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0" name="テキスト ボックス 44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茨城県ひたちなか市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13672</xdr:rowOff>
    </xdr:from>
    <xdr:ext cx="762000" cy="259045"/>
    <xdr:sp macro="" textlink="">
      <xdr:nvSpPr>
        <xdr:cNvPr id="44" name="人口1人当たり決算額の推移最小値テキスト130"/>
        <xdr:cNvSpPr txBox="1"/>
      </xdr:nvSpPr>
      <xdr:spPr>
        <a:xfrm>
          <a:off x="5740400" y="331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133157</xdr:rowOff>
    </xdr:from>
    <xdr:to>
      <xdr:col>4</xdr:col>
      <xdr:colOff>1117600</xdr:colOff>
      <xdr:row>19</xdr:row>
      <xdr:rowOff>3495</xdr:rowOff>
    </xdr:to>
    <xdr:cxnSp macro="">
      <xdr:nvCxnSpPr>
        <xdr:cNvPr id="48" name="直線コネクタ 47"/>
        <xdr:cNvCxnSpPr/>
      </xdr:nvCxnSpPr>
      <xdr:spPr bwMode="auto">
        <a:xfrm>
          <a:off x="5003800" y="3266882"/>
          <a:ext cx="6477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87528</xdr:rowOff>
    </xdr:from>
    <xdr:to>
      <xdr:col>4</xdr:col>
      <xdr:colOff>469900</xdr:colOff>
      <xdr:row>18</xdr:row>
      <xdr:rowOff>133157</xdr:rowOff>
    </xdr:to>
    <xdr:cxnSp macro="">
      <xdr:nvCxnSpPr>
        <xdr:cNvPr id="51" name="直線コネクタ 50"/>
        <xdr:cNvCxnSpPr/>
      </xdr:nvCxnSpPr>
      <xdr:spPr bwMode="auto">
        <a:xfrm>
          <a:off x="4305300" y="3221253"/>
          <a:ext cx="698500" cy="4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87528</xdr:rowOff>
    </xdr:from>
    <xdr:to>
      <xdr:col>3</xdr:col>
      <xdr:colOff>904875</xdr:colOff>
      <xdr:row>18</xdr:row>
      <xdr:rowOff>91323</xdr:rowOff>
    </xdr:to>
    <xdr:cxnSp macro="">
      <xdr:nvCxnSpPr>
        <xdr:cNvPr id="54" name="直線コネクタ 53"/>
        <xdr:cNvCxnSpPr/>
      </xdr:nvCxnSpPr>
      <xdr:spPr bwMode="auto">
        <a:xfrm flipV="1">
          <a:off x="3606800" y="3221253"/>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69515</xdr:rowOff>
    </xdr:from>
    <xdr:to>
      <xdr:col>3</xdr:col>
      <xdr:colOff>206375</xdr:colOff>
      <xdr:row>18</xdr:row>
      <xdr:rowOff>91323</xdr:rowOff>
    </xdr:to>
    <xdr:cxnSp macro="">
      <xdr:nvCxnSpPr>
        <xdr:cNvPr id="57" name="直線コネクタ 56"/>
        <xdr:cNvCxnSpPr/>
      </xdr:nvCxnSpPr>
      <xdr:spPr bwMode="auto">
        <a:xfrm>
          <a:off x="2908300" y="3203240"/>
          <a:ext cx="698500" cy="2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145862</xdr:rowOff>
    </xdr:from>
    <xdr:to>
      <xdr:col>3</xdr:col>
      <xdr:colOff>257175</xdr:colOff>
      <xdr:row>17</xdr:row>
      <xdr:rowOff>76012</xdr:rowOff>
    </xdr:to>
    <xdr:sp macro="" textlink="">
      <xdr:nvSpPr>
        <xdr:cNvPr id="58" name="フローチャート : 判断 57"/>
        <xdr:cNvSpPr/>
      </xdr:nvSpPr>
      <xdr:spPr bwMode="auto">
        <a:xfrm>
          <a:off x="3556000" y="2936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86189</xdr:rowOff>
    </xdr:from>
    <xdr:ext cx="762000" cy="259045"/>
    <xdr:sp macro="" textlink="">
      <xdr:nvSpPr>
        <xdr:cNvPr id="59" name="テキスト ボックス 58"/>
        <xdr:cNvSpPr txBox="1"/>
      </xdr:nvSpPr>
      <xdr:spPr>
        <a:xfrm>
          <a:off x="3225800" y="270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117241</xdr:rowOff>
    </xdr:from>
    <xdr:to>
      <xdr:col>2</xdr:col>
      <xdr:colOff>692150</xdr:colOff>
      <xdr:row>17</xdr:row>
      <xdr:rowOff>47391</xdr:rowOff>
    </xdr:to>
    <xdr:sp macro="" textlink="">
      <xdr:nvSpPr>
        <xdr:cNvPr id="60" name="フローチャート : 判断 59"/>
        <xdr:cNvSpPr/>
      </xdr:nvSpPr>
      <xdr:spPr bwMode="auto">
        <a:xfrm>
          <a:off x="2857500" y="2908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57568</xdr:rowOff>
    </xdr:from>
    <xdr:ext cx="762000" cy="259045"/>
    <xdr:sp macro="" textlink="">
      <xdr:nvSpPr>
        <xdr:cNvPr id="61" name="テキスト ボックス 60"/>
        <xdr:cNvSpPr txBox="1"/>
      </xdr:nvSpPr>
      <xdr:spPr>
        <a:xfrm>
          <a:off x="2527300" y="267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124145</xdr:rowOff>
    </xdr:from>
    <xdr:to>
      <xdr:col>5</xdr:col>
      <xdr:colOff>34925</xdr:colOff>
      <xdr:row>19</xdr:row>
      <xdr:rowOff>54295</xdr:rowOff>
    </xdr:to>
    <xdr:sp macro="" textlink="">
      <xdr:nvSpPr>
        <xdr:cNvPr id="67" name="円/楕円 66"/>
        <xdr:cNvSpPr/>
      </xdr:nvSpPr>
      <xdr:spPr bwMode="auto">
        <a:xfrm>
          <a:off x="5600700" y="325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32722</xdr:rowOff>
    </xdr:from>
    <xdr:ext cx="762000" cy="259045"/>
    <xdr:sp macro="" textlink="">
      <xdr:nvSpPr>
        <xdr:cNvPr id="68" name="人口1人当たり決算額の推移該当値テキスト130"/>
        <xdr:cNvSpPr txBox="1"/>
      </xdr:nvSpPr>
      <xdr:spPr>
        <a:xfrm>
          <a:off x="5740400" y="316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82357</xdr:rowOff>
    </xdr:from>
    <xdr:to>
      <xdr:col>4</xdr:col>
      <xdr:colOff>520700</xdr:colOff>
      <xdr:row>19</xdr:row>
      <xdr:rowOff>12507</xdr:rowOff>
    </xdr:to>
    <xdr:sp macro="" textlink="">
      <xdr:nvSpPr>
        <xdr:cNvPr id="69" name="円/楕円 68"/>
        <xdr:cNvSpPr/>
      </xdr:nvSpPr>
      <xdr:spPr bwMode="auto">
        <a:xfrm>
          <a:off x="4953000" y="321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168734</xdr:rowOff>
    </xdr:from>
    <xdr:ext cx="736600" cy="259045"/>
    <xdr:sp macro="" textlink="">
      <xdr:nvSpPr>
        <xdr:cNvPr id="70" name="テキスト ボックス 69"/>
        <xdr:cNvSpPr txBox="1"/>
      </xdr:nvSpPr>
      <xdr:spPr>
        <a:xfrm>
          <a:off x="4622800" y="330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36728</xdr:rowOff>
    </xdr:from>
    <xdr:to>
      <xdr:col>3</xdr:col>
      <xdr:colOff>955675</xdr:colOff>
      <xdr:row>18</xdr:row>
      <xdr:rowOff>138328</xdr:rowOff>
    </xdr:to>
    <xdr:sp macro="" textlink="">
      <xdr:nvSpPr>
        <xdr:cNvPr id="71" name="円/楕円 70"/>
        <xdr:cNvSpPr/>
      </xdr:nvSpPr>
      <xdr:spPr bwMode="auto">
        <a:xfrm>
          <a:off x="4254500" y="317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123105</xdr:rowOff>
    </xdr:from>
    <xdr:ext cx="762000" cy="259045"/>
    <xdr:sp macro="" textlink="">
      <xdr:nvSpPr>
        <xdr:cNvPr id="72" name="テキスト ボックス 71"/>
        <xdr:cNvSpPr txBox="1"/>
      </xdr:nvSpPr>
      <xdr:spPr>
        <a:xfrm>
          <a:off x="3924300" y="325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40523</xdr:rowOff>
    </xdr:from>
    <xdr:to>
      <xdr:col>3</xdr:col>
      <xdr:colOff>257175</xdr:colOff>
      <xdr:row>18</xdr:row>
      <xdr:rowOff>142123</xdr:rowOff>
    </xdr:to>
    <xdr:sp macro="" textlink="">
      <xdr:nvSpPr>
        <xdr:cNvPr id="73" name="円/楕円 72"/>
        <xdr:cNvSpPr/>
      </xdr:nvSpPr>
      <xdr:spPr bwMode="auto">
        <a:xfrm>
          <a:off x="3556000" y="317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126900</xdr:rowOff>
    </xdr:from>
    <xdr:ext cx="762000" cy="259045"/>
    <xdr:sp macro="" textlink="">
      <xdr:nvSpPr>
        <xdr:cNvPr id="74" name="テキスト ボックス 73"/>
        <xdr:cNvSpPr txBox="1"/>
      </xdr:nvSpPr>
      <xdr:spPr>
        <a:xfrm>
          <a:off x="3225800" y="326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18715</xdr:rowOff>
    </xdr:from>
    <xdr:to>
      <xdr:col>2</xdr:col>
      <xdr:colOff>692150</xdr:colOff>
      <xdr:row>18</xdr:row>
      <xdr:rowOff>120315</xdr:rowOff>
    </xdr:to>
    <xdr:sp macro="" textlink="">
      <xdr:nvSpPr>
        <xdr:cNvPr id="75" name="円/楕円 74"/>
        <xdr:cNvSpPr/>
      </xdr:nvSpPr>
      <xdr:spPr bwMode="auto">
        <a:xfrm>
          <a:off x="2857500" y="315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105092</xdr:rowOff>
    </xdr:from>
    <xdr:ext cx="762000" cy="259045"/>
    <xdr:sp macro="" textlink="">
      <xdr:nvSpPr>
        <xdr:cNvPr id="76" name="テキスト ボックス 75"/>
        <xdr:cNvSpPr txBox="1"/>
      </xdr:nvSpPr>
      <xdr:spPr>
        <a:xfrm>
          <a:off x="2527300" y="32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152277</xdr:rowOff>
    </xdr:from>
    <xdr:to>
      <xdr:col>4</xdr:col>
      <xdr:colOff>1117600</xdr:colOff>
      <xdr:row>35</xdr:row>
      <xdr:rowOff>200021</xdr:rowOff>
    </xdr:to>
    <xdr:cxnSp macro="">
      <xdr:nvCxnSpPr>
        <xdr:cNvPr id="111" name="直線コネクタ 110"/>
        <xdr:cNvCxnSpPr/>
      </xdr:nvCxnSpPr>
      <xdr:spPr bwMode="auto">
        <a:xfrm>
          <a:off x="5003800" y="6762627"/>
          <a:ext cx="647700" cy="4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89379</xdr:rowOff>
    </xdr:from>
    <xdr:to>
      <xdr:col>4</xdr:col>
      <xdr:colOff>469900</xdr:colOff>
      <xdr:row>35</xdr:row>
      <xdr:rowOff>152277</xdr:rowOff>
    </xdr:to>
    <xdr:cxnSp macro="">
      <xdr:nvCxnSpPr>
        <xdr:cNvPr id="114" name="直線コネクタ 113"/>
        <xdr:cNvCxnSpPr/>
      </xdr:nvCxnSpPr>
      <xdr:spPr bwMode="auto">
        <a:xfrm>
          <a:off x="4305300" y="6699729"/>
          <a:ext cx="698500" cy="6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89379</xdr:rowOff>
    </xdr:from>
    <xdr:to>
      <xdr:col>3</xdr:col>
      <xdr:colOff>904875</xdr:colOff>
      <xdr:row>35</xdr:row>
      <xdr:rowOff>113023</xdr:rowOff>
    </xdr:to>
    <xdr:cxnSp macro="">
      <xdr:nvCxnSpPr>
        <xdr:cNvPr id="117" name="直線コネクタ 116"/>
        <xdr:cNvCxnSpPr/>
      </xdr:nvCxnSpPr>
      <xdr:spPr bwMode="auto">
        <a:xfrm flipV="1">
          <a:off x="3606800" y="6699729"/>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85068</xdr:rowOff>
    </xdr:from>
    <xdr:to>
      <xdr:col>3</xdr:col>
      <xdr:colOff>206375</xdr:colOff>
      <xdr:row>35</xdr:row>
      <xdr:rowOff>113023</xdr:rowOff>
    </xdr:to>
    <xdr:cxnSp macro="">
      <xdr:nvCxnSpPr>
        <xdr:cNvPr id="120" name="直線コネクタ 119"/>
        <xdr:cNvCxnSpPr/>
      </xdr:nvCxnSpPr>
      <xdr:spPr bwMode="auto">
        <a:xfrm>
          <a:off x="2908300" y="6695418"/>
          <a:ext cx="6985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187627</xdr:rowOff>
    </xdr:from>
    <xdr:to>
      <xdr:col>3</xdr:col>
      <xdr:colOff>257175</xdr:colOff>
      <xdr:row>35</xdr:row>
      <xdr:rowOff>289227</xdr:rowOff>
    </xdr:to>
    <xdr:sp macro="" textlink="">
      <xdr:nvSpPr>
        <xdr:cNvPr id="121" name="フローチャート : 判断 120"/>
        <xdr:cNvSpPr/>
      </xdr:nvSpPr>
      <xdr:spPr bwMode="auto">
        <a:xfrm>
          <a:off x="3556000" y="679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274004</xdr:rowOff>
    </xdr:from>
    <xdr:ext cx="762000" cy="259045"/>
    <xdr:sp macro="" textlink="">
      <xdr:nvSpPr>
        <xdr:cNvPr id="122" name="テキスト ボックス 121"/>
        <xdr:cNvSpPr txBox="1"/>
      </xdr:nvSpPr>
      <xdr:spPr>
        <a:xfrm>
          <a:off x="3225800" y="688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171493</xdr:rowOff>
    </xdr:from>
    <xdr:to>
      <xdr:col>2</xdr:col>
      <xdr:colOff>692150</xdr:colOff>
      <xdr:row>35</xdr:row>
      <xdr:rowOff>273093</xdr:rowOff>
    </xdr:to>
    <xdr:sp macro="" textlink="">
      <xdr:nvSpPr>
        <xdr:cNvPr id="123" name="フローチャート : 判断 122"/>
        <xdr:cNvSpPr/>
      </xdr:nvSpPr>
      <xdr:spPr bwMode="auto">
        <a:xfrm>
          <a:off x="2857500" y="6781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257870</xdr:rowOff>
    </xdr:from>
    <xdr:ext cx="762000" cy="259045"/>
    <xdr:sp macro="" textlink="">
      <xdr:nvSpPr>
        <xdr:cNvPr id="124" name="テキスト ボックス 123"/>
        <xdr:cNvSpPr txBox="1"/>
      </xdr:nvSpPr>
      <xdr:spPr>
        <a:xfrm>
          <a:off x="2527300" y="68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149221</xdr:rowOff>
    </xdr:from>
    <xdr:to>
      <xdr:col>5</xdr:col>
      <xdr:colOff>34925</xdr:colOff>
      <xdr:row>35</xdr:row>
      <xdr:rowOff>250821</xdr:rowOff>
    </xdr:to>
    <xdr:sp macro="" textlink="">
      <xdr:nvSpPr>
        <xdr:cNvPr id="130" name="円/楕円 129"/>
        <xdr:cNvSpPr/>
      </xdr:nvSpPr>
      <xdr:spPr bwMode="auto">
        <a:xfrm>
          <a:off x="5600700" y="675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337198</xdr:rowOff>
    </xdr:from>
    <xdr:ext cx="762000" cy="259045"/>
    <xdr:sp macro="" textlink="">
      <xdr:nvSpPr>
        <xdr:cNvPr id="131" name="人口1人当たり決算額の推移該当値テキスト445"/>
        <xdr:cNvSpPr txBox="1"/>
      </xdr:nvSpPr>
      <xdr:spPr>
        <a:xfrm>
          <a:off x="5740400" y="660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101477</xdr:rowOff>
    </xdr:from>
    <xdr:to>
      <xdr:col>4</xdr:col>
      <xdr:colOff>520700</xdr:colOff>
      <xdr:row>35</xdr:row>
      <xdr:rowOff>203077</xdr:rowOff>
    </xdr:to>
    <xdr:sp macro="" textlink="">
      <xdr:nvSpPr>
        <xdr:cNvPr id="132" name="円/楕円 131"/>
        <xdr:cNvSpPr/>
      </xdr:nvSpPr>
      <xdr:spPr bwMode="auto">
        <a:xfrm>
          <a:off x="4953000" y="671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213254</xdr:rowOff>
    </xdr:from>
    <xdr:ext cx="736600" cy="259045"/>
    <xdr:sp macro="" textlink="">
      <xdr:nvSpPr>
        <xdr:cNvPr id="133" name="テキスト ボックス 132"/>
        <xdr:cNvSpPr txBox="1"/>
      </xdr:nvSpPr>
      <xdr:spPr>
        <a:xfrm>
          <a:off x="4622800" y="648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38579</xdr:rowOff>
    </xdr:from>
    <xdr:to>
      <xdr:col>3</xdr:col>
      <xdr:colOff>955675</xdr:colOff>
      <xdr:row>35</xdr:row>
      <xdr:rowOff>140179</xdr:rowOff>
    </xdr:to>
    <xdr:sp macro="" textlink="">
      <xdr:nvSpPr>
        <xdr:cNvPr id="134" name="円/楕円 133"/>
        <xdr:cNvSpPr/>
      </xdr:nvSpPr>
      <xdr:spPr bwMode="auto">
        <a:xfrm>
          <a:off x="4254500" y="664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150356</xdr:rowOff>
    </xdr:from>
    <xdr:ext cx="762000" cy="259045"/>
    <xdr:sp macro="" textlink="">
      <xdr:nvSpPr>
        <xdr:cNvPr id="135" name="テキスト ボックス 134"/>
        <xdr:cNvSpPr txBox="1"/>
      </xdr:nvSpPr>
      <xdr:spPr>
        <a:xfrm>
          <a:off x="3924300" y="641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62223</xdr:rowOff>
    </xdr:from>
    <xdr:to>
      <xdr:col>3</xdr:col>
      <xdr:colOff>257175</xdr:colOff>
      <xdr:row>35</xdr:row>
      <xdr:rowOff>163823</xdr:rowOff>
    </xdr:to>
    <xdr:sp macro="" textlink="">
      <xdr:nvSpPr>
        <xdr:cNvPr id="136" name="円/楕円 135"/>
        <xdr:cNvSpPr/>
      </xdr:nvSpPr>
      <xdr:spPr bwMode="auto">
        <a:xfrm>
          <a:off x="3556000" y="667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174000</xdr:rowOff>
    </xdr:from>
    <xdr:ext cx="762000" cy="259045"/>
    <xdr:sp macro="" textlink="">
      <xdr:nvSpPr>
        <xdr:cNvPr id="137" name="テキスト ボックス 136"/>
        <xdr:cNvSpPr txBox="1"/>
      </xdr:nvSpPr>
      <xdr:spPr>
        <a:xfrm>
          <a:off x="3225800" y="644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34268</xdr:rowOff>
    </xdr:from>
    <xdr:to>
      <xdr:col>2</xdr:col>
      <xdr:colOff>692150</xdr:colOff>
      <xdr:row>35</xdr:row>
      <xdr:rowOff>135868</xdr:rowOff>
    </xdr:to>
    <xdr:sp macro="" textlink="">
      <xdr:nvSpPr>
        <xdr:cNvPr id="138" name="円/楕円 137"/>
        <xdr:cNvSpPr/>
      </xdr:nvSpPr>
      <xdr:spPr bwMode="auto">
        <a:xfrm>
          <a:off x="2857500" y="6644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146045</xdr:rowOff>
    </xdr:from>
    <xdr:ext cx="762000" cy="259045"/>
    <xdr:sp macro="" textlink="">
      <xdr:nvSpPr>
        <xdr:cNvPr id="139" name="テキスト ボックス 138"/>
        <xdr:cNvSpPr txBox="1"/>
      </xdr:nvSpPr>
      <xdr:spPr>
        <a:xfrm>
          <a:off x="2527300" y="64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年度は財政調整基金の取崩し（市町村復興まちづくり支援事業費交付金分）を行い，基金残高は前年度と比較し</a:t>
          </a:r>
          <a:r>
            <a:rPr kumimoji="1" lang="en-US" altLang="ja-JP" sz="1200">
              <a:latin typeface="ＭＳ ゴシック" pitchFamily="49" charset="-128"/>
              <a:ea typeface="ＭＳ ゴシック" pitchFamily="49" charset="-128"/>
            </a:rPr>
            <a:t>0.49</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実質収支額について，前年度より</a:t>
          </a:r>
          <a:r>
            <a:rPr kumimoji="1" lang="en-US" altLang="ja-JP" sz="1200">
              <a:latin typeface="ＭＳ ゴシック" pitchFamily="49" charset="-128"/>
              <a:ea typeface="ＭＳ ゴシック" pitchFamily="49" charset="-128"/>
            </a:rPr>
            <a:t>3.27</a:t>
          </a:r>
          <a:r>
            <a:rPr kumimoji="1" lang="ja-JP" altLang="en-US" sz="1200">
              <a:latin typeface="ＭＳ ゴシック" pitchFamily="49" charset="-128"/>
              <a:ea typeface="ＭＳ ゴシック" pitchFamily="49" charset="-128"/>
            </a:rPr>
            <a:t>ポイント減少しているが，歳入における法人市民税の大幅な減額が主な要因となっている。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実質単年度収支について，学校耐震化事業債の償還に備えるため，減債基金への元金積立てを行ったことにより，赤字となっている。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年度も各会計ともに黒字となっている。今後とも各会計が健全な財政運営を図ることにより，赤字を生じさせないよう努めていく。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元利償還金等について，</a:t>
          </a:r>
          <a:r>
            <a:rPr kumimoji="1" lang="ja-JP" altLang="ja-JP" sz="1100">
              <a:solidFill>
                <a:schemeClr val="dk1"/>
              </a:solidFill>
              <a:effectLst/>
              <a:latin typeface="+mn-lt"/>
              <a:ea typeface="+mn-ea"/>
              <a:cs typeface="+mn-cs"/>
            </a:rPr>
            <a:t>第三セクター等改革推進債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償還開始により</a:t>
          </a:r>
          <a:r>
            <a:rPr kumimoji="1" lang="ja-JP" altLang="en-US" sz="1100">
              <a:solidFill>
                <a:schemeClr val="dk1"/>
              </a:solidFill>
              <a:effectLst/>
              <a:latin typeface="+mn-lt"/>
              <a:ea typeface="+mn-ea"/>
              <a:cs typeface="+mn-cs"/>
            </a:rPr>
            <a:t>，元利償還金が</a:t>
          </a:r>
          <a:r>
            <a:rPr kumimoji="1" lang="en-US" altLang="ja-JP" sz="1100">
              <a:solidFill>
                <a:schemeClr val="dk1"/>
              </a:solidFill>
              <a:effectLst/>
              <a:latin typeface="+mn-lt"/>
              <a:ea typeface="+mn-ea"/>
              <a:cs typeface="+mn-cs"/>
            </a:rPr>
            <a:t>170</a:t>
          </a:r>
          <a:r>
            <a:rPr kumimoji="1" lang="ja-JP" altLang="en-US" sz="1100">
              <a:solidFill>
                <a:schemeClr val="dk1"/>
              </a:solidFill>
              <a:effectLst/>
              <a:latin typeface="+mn-lt"/>
              <a:ea typeface="+mn-ea"/>
              <a:cs typeface="+mn-cs"/>
            </a:rPr>
            <a:t>百万円増加した。また，臨時財政対策債及び減収補てん債の元金分算入開始により，算入公債費等が</a:t>
          </a:r>
          <a:r>
            <a:rPr kumimoji="1" lang="en-US" altLang="ja-JP" sz="1100">
              <a:solidFill>
                <a:schemeClr val="dk1"/>
              </a:solidFill>
              <a:effectLst/>
              <a:latin typeface="+mn-lt"/>
              <a:ea typeface="+mn-ea"/>
              <a:cs typeface="+mn-cs"/>
            </a:rPr>
            <a:t>299</a:t>
          </a:r>
          <a:r>
            <a:rPr kumimoji="1" lang="ja-JP" altLang="en-US" sz="1100">
              <a:solidFill>
                <a:schemeClr val="dk1"/>
              </a:solidFill>
              <a:effectLst/>
              <a:latin typeface="+mn-lt"/>
              <a:ea typeface="+mn-ea"/>
              <a:cs typeface="+mn-cs"/>
            </a:rPr>
            <a:t>百万円増加した。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市債の借入れについては，借入金額を当該年度の元金償還額を上限とする方針としているが，重点的に実施している学校耐震化事業により，市債残高は一時的に増加するものと見込まれる。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将来負担額の減，充当可能財源等の増により，将来負担比率の分子が減少している。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将来負担額については，臨時財政対策債の発行はあるものの，元金償還額を超えない範囲での借入れに努めたため，地方債の現在高が</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百万円減少した。公営企業債等繰入見込額が公共下水道事業分等により</a:t>
          </a:r>
          <a:r>
            <a:rPr kumimoji="1" lang="en-US" altLang="ja-JP" sz="1400">
              <a:latin typeface="ＭＳ ゴシック" pitchFamily="49" charset="-128"/>
              <a:ea typeface="ＭＳ ゴシック" pitchFamily="49" charset="-128"/>
            </a:rPr>
            <a:t>2,112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充当可能財源等については，減債基金，公共用地取得基金に積立てたことにより，充当可能基金が</a:t>
          </a:r>
          <a:r>
            <a:rPr kumimoji="1" lang="en-US" altLang="ja-JP" sz="1400">
              <a:latin typeface="ＭＳ ゴシック" pitchFamily="49" charset="-128"/>
              <a:ea typeface="ＭＳ ゴシック" pitchFamily="49" charset="-128"/>
            </a:rPr>
            <a:t>2,099</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今後も市債を適正に活用するとともに，充当可能財源等の更なる確保に努め，実質的な将来負担額の抑制を図っていく。</a:t>
          </a:r>
          <a:endParaRPr kumimoji="1" lang="ja-JP" altLang="en-US" sz="14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50424169</v>
      </c>
      <c r="BO4" s="379"/>
      <c r="BP4" s="379"/>
      <c r="BQ4" s="379"/>
      <c r="BR4" s="379"/>
      <c r="BS4" s="379"/>
      <c r="BT4" s="379"/>
      <c r="BU4" s="380"/>
      <c r="BV4" s="378">
        <v>56084033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9.5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47677562</v>
      </c>
      <c r="BO5" s="384"/>
      <c r="BP5" s="384"/>
      <c r="BQ5" s="384"/>
      <c r="BR5" s="384"/>
      <c r="BS5" s="384"/>
      <c r="BT5" s="384"/>
      <c r="BU5" s="385"/>
      <c r="BV5" s="383">
        <v>52786284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2746607</v>
      </c>
      <c r="BO6" s="384"/>
      <c r="BP6" s="384"/>
      <c r="BQ6" s="384"/>
      <c r="BR6" s="384"/>
      <c r="BS6" s="384"/>
      <c r="BT6" s="384"/>
      <c r="BU6" s="385"/>
      <c r="BV6" s="383">
        <v>3297749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98.3</v>
      </c>
      <c r="CU6" s="528"/>
      <c r="CV6" s="528"/>
      <c r="CW6" s="528"/>
      <c r="CX6" s="528"/>
      <c r="CY6" s="528"/>
      <c r="CZ6" s="528"/>
      <c r="DA6" s="529"/>
      <c r="DB6" s="527">
        <v>93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936637</v>
      </c>
      <c r="BO7" s="384"/>
      <c r="BP7" s="384"/>
      <c r="BQ7" s="384"/>
      <c r="BR7" s="384"/>
      <c r="BS7" s="384"/>
      <c r="BT7" s="384"/>
      <c r="BU7" s="385"/>
      <c r="BV7" s="383">
        <v>627520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28879366</v>
      </c>
      <c r="CU7" s="384"/>
      <c r="CV7" s="384"/>
      <c r="CW7" s="384"/>
      <c r="CX7" s="384"/>
      <c r="CY7" s="384"/>
      <c r="CZ7" s="384"/>
      <c r="DA7" s="385"/>
      <c r="DB7" s="383">
        <v>28000993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1809970</v>
      </c>
      <c r="BO8" s="384"/>
      <c r="BP8" s="384"/>
      <c r="BQ8" s="384"/>
      <c r="BR8" s="384"/>
      <c r="BS8" s="384"/>
      <c r="BT8" s="384"/>
      <c r="BU8" s="385"/>
      <c r="BV8" s="383">
        <v>2670229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0.92</v>
      </c>
      <c r="CU8" s="491"/>
      <c r="CV8" s="491"/>
      <c r="CW8" s="491"/>
      <c r="CX8" s="491"/>
      <c r="CY8" s="491"/>
      <c r="CZ8" s="491"/>
      <c r="DA8" s="492"/>
      <c r="DB8" s="490">
        <v>0.91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157060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-860259</v>
      </c>
      <c r="BO9" s="384"/>
      <c r="BP9" s="384"/>
      <c r="BQ9" s="384"/>
      <c r="BR9" s="384"/>
      <c r="BS9" s="384"/>
      <c r="BT9" s="384"/>
      <c r="BU9" s="385"/>
      <c r="BV9" s="383">
        <v>975776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13.3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153639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3940</v>
      </c>
      <c r="BO10" s="384"/>
      <c r="BP10" s="384"/>
      <c r="BQ10" s="384"/>
      <c r="BR10" s="384"/>
      <c r="BS10" s="384"/>
      <c r="BT10" s="384"/>
      <c r="BU10" s="385"/>
      <c r="BV10" s="383">
        <v>1858516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19964</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159415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17850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158127</v>
      </c>
      <c r="S13" s="483"/>
      <c r="T13" s="483"/>
      <c r="U13" s="483"/>
      <c r="V13" s="484"/>
      <c r="W13" s="470" t="s">
        <v>123</v>
      </c>
      <c r="X13" s="396"/>
      <c r="Y13" s="396"/>
      <c r="Z13" s="396"/>
      <c r="AA13" s="396"/>
      <c r="AB13" s="397"/>
      <c r="AC13" s="359">
        <v>1838</v>
      </c>
      <c r="AD13" s="360"/>
      <c r="AE13" s="360"/>
      <c r="AF13" s="360"/>
      <c r="AG13" s="361"/>
      <c r="AH13" s="359">
        <v>2419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-836355</v>
      </c>
      <c r="BO13" s="384"/>
      <c r="BP13" s="384"/>
      <c r="BQ13" s="384"/>
      <c r="BR13" s="384"/>
      <c r="BS13" s="384"/>
      <c r="BT13" s="384"/>
      <c r="BU13" s="385"/>
      <c r="BV13" s="383">
        <v>2816442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159576</v>
      </c>
      <c r="S14" s="483"/>
      <c r="T14" s="483"/>
      <c r="U14" s="483"/>
      <c r="V14" s="484"/>
      <c r="W14" s="485"/>
      <c r="X14" s="399"/>
      <c r="Y14" s="399"/>
      <c r="Z14" s="399"/>
      <c r="AA14" s="399"/>
      <c r="AB14" s="400"/>
      <c r="AC14" s="475">
        <v>2.6</v>
      </c>
      <c r="AD14" s="476"/>
      <c r="AE14" s="476"/>
      <c r="AF14" s="476"/>
      <c r="AG14" s="477"/>
      <c r="AH14" s="475">
        <v>3.3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31.3</v>
      </c>
      <c r="CU14" s="454"/>
      <c r="CV14" s="454"/>
      <c r="CW14" s="454"/>
      <c r="CX14" s="454"/>
      <c r="CY14" s="454"/>
      <c r="CZ14" s="454"/>
      <c r="DA14" s="455"/>
      <c r="DB14" s="486">
        <v>46.4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158257</v>
      </c>
      <c r="S15" s="483"/>
      <c r="T15" s="483"/>
      <c r="U15" s="483"/>
      <c r="V15" s="484"/>
      <c r="W15" s="470" t="s">
        <v>130</v>
      </c>
      <c r="X15" s="396"/>
      <c r="Y15" s="396"/>
      <c r="Z15" s="396"/>
      <c r="AA15" s="396"/>
      <c r="AB15" s="397"/>
      <c r="AC15" s="359">
        <v>21934</v>
      </c>
      <c r="AD15" s="360"/>
      <c r="AE15" s="360"/>
      <c r="AF15" s="360"/>
      <c r="AG15" s="361"/>
      <c r="AH15" s="359">
        <v>23505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19558537</v>
      </c>
      <c r="BO15" s="379"/>
      <c r="BP15" s="379"/>
      <c r="BQ15" s="379"/>
      <c r="BR15" s="379"/>
      <c r="BS15" s="379"/>
      <c r="BT15" s="379"/>
      <c r="BU15" s="380"/>
      <c r="BV15" s="378">
        <v>18060063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31.1</v>
      </c>
      <c r="AD16" s="476"/>
      <c r="AE16" s="476"/>
      <c r="AF16" s="476"/>
      <c r="AG16" s="477"/>
      <c r="AH16" s="475">
        <v>32.200000000000003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20956189</v>
      </c>
      <c r="BO16" s="384"/>
      <c r="BP16" s="384"/>
      <c r="BQ16" s="384"/>
      <c r="BR16" s="384"/>
      <c r="BS16" s="384"/>
      <c r="BT16" s="384"/>
      <c r="BU16" s="385"/>
      <c r="BV16" s="383">
        <v>20060623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46665</v>
      </c>
      <c r="AD17" s="360"/>
      <c r="AE17" s="360"/>
      <c r="AF17" s="360"/>
      <c r="AG17" s="361"/>
      <c r="AH17" s="359">
        <v>46471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25395472</v>
      </c>
      <c r="BO17" s="384"/>
      <c r="BP17" s="384"/>
      <c r="BQ17" s="384"/>
      <c r="BR17" s="384"/>
      <c r="BS17" s="384"/>
      <c r="BT17" s="384"/>
      <c r="BU17" s="385"/>
      <c r="BV17" s="383">
        <v>23383118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99.07</v>
      </c>
      <c r="M18" s="446"/>
      <c r="N18" s="446"/>
      <c r="O18" s="446"/>
      <c r="P18" s="446"/>
      <c r="Q18" s="446"/>
      <c r="R18" s="447"/>
      <c r="S18" s="447"/>
      <c r="T18" s="447"/>
      <c r="U18" s="447"/>
      <c r="V18" s="448"/>
      <c r="W18" s="462"/>
      <c r="X18" s="463"/>
      <c r="Y18" s="463"/>
      <c r="Z18" s="463"/>
      <c r="AA18" s="463"/>
      <c r="AB18" s="471"/>
      <c r="AC18" s="347">
        <v>66.3</v>
      </c>
      <c r="AD18" s="348"/>
      <c r="AE18" s="348"/>
      <c r="AF18" s="348"/>
      <c r="AG18" s="449"/>
      <c r="AH18" s="347">
        <v>63.6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25508003</v>
      </c>
      <c r="BO18" s="384"/>
      <c r="BP18" s="384"/>
      <c r="BQ18" s="384"/>
      <c r="BR18" s="384"/>
      <c r="BS18" s="384"/>
      <c r="BT18" s="384"/>
      <c r="BU18" s="385"/>
      <c r="BV18" s="383">
        <v>25054952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1585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35505760</v>
      </c>
      <c r="BO19" s="384"/>
      <c r="BP19" s="384"/>
      <c r="BQ19" s="384"/>
      <c r="BR19" s="384"/>
      <c r="BS19" s="384"/>
      <c r="BT19" s="384"/>
      <c r="BU19" s="385"/>
      <c r="BV19" s="383">
        <v>36159010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60268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55558258</v>
      </c>
      <c r="BO23" s="384"/>
      <c r="BP23" s="384"/>
      <c r="BQ23" s="384"/>
      <c r="BR23" s="384"/>
      <c r="BS23" s="384"/>
      <c r="BT23" s="384"/>
      <c r="BU23" s="385"/>
      <c r="BV23" s="383">
        <v>55626608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9630</v>
      </c>
      <c r="R24" s="360"/>
      <c r="S24" s="360"/>
      <c r="T24" s="360"/>
      <c r="U24" s="360"/>
      <c r="V24" s="361"/>
      <c r="W24" s="425"/>
      <c r="X24" s="416"/>
      <c r="Y24" s="417"/>
      <c r="Z24" s="356" t="s">
        <v>153</v>
      </c>
      <c r="AA24" s="357"/>
      <c r="AB24" s="357"/>
      <c r="AC24" s="357"/>
      <c r="AD24" s="357"/>
      <c r="AE24" s="357"/>
      <c r="AF24" s="357"/>
      <c r="AG24" s="358"/>
      <c r="AH24" s="359">
        <v>677</v>
      </c>
      <c r="AI24" s="360"/>
      <c r="AJ24" s="360"/>
      <c r="AK24" s="360"/>
      <c r="AL24" s="361"/>
      <c r="AM24" s="359">
        <v>2002566</v>
      </c>
      <c r="AN24" s="360"/>
      <c r="AO24" s="360"/>
      <c r="AP24" s="360"/>
      <c r="AQ24" s="360"/>
      <c r="AR24" s="361"/>
      <c r="AS24" s="359">
        <v>2958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39555488</v>
      </c>
      <c r="BO24" s="384"/>
      <c r="BP24" s="384"/>
      <c r="BQ24" s="384"/>
      <c r="BR24" s="384"/>
      <c r="BS24" s="384"/>
      <c r="BT24" s="384"/>
      <c r="BU24" s="385"/>
      <c r="BV24" s="383">
        <v>39672432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7780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9727978</v>
      </c>
      <c r="BO25" s="379"/>
      <c r="BP25" s="379"/>
      <c r="BQ25" s="379"/>
      <c r="BR25" s="379"/>
      <c r="BS25" s="379"/>
      <c r="BT25" s="379"/>
      <c r="BU25" s="380"/>
      <c r="BV25" s="378">
        <v>8391413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7100</v>
      </c>
      <c r="R26" s="360"/>
      <c r="S26" s="360"/>
      <c r="T26" s="360"/>
      <c r="U26" s="360"/>
      <c r="V26" s="361"/>
      <c r="W26" s="425"/>
      <c r="X26" s="416"/>
      <c r="Y26" s="417"/>
      <c r="Z26" s="356" t="s">
        <v>159</v>
      </c>
      <c r="AA26" s="436"/>
      <c r="AB26" s="436"/>
      <c r="AC26" s="436"/>
      <c r="AD26" s="436"/>
      <c r="AE26" s="436"/>
      <c r="AF26" s="436"/>
      <c r="AG26" s="437"/>
      <c r="AH26" s="359">
        <v>26</v>
      </c>
      <c r="AI26" s="360"/>
      <c r="AJ26" s="360"/>
      <c r="AK26" s="360"/>
      <c r="AL26" s="361"/>
      <c r="AM26" s="359">
        <v>68978</v>
      </c>
      <c r="AN26" s="360"/>
      <c r="AO26" s="360"/>
      <c r="AP26" s="360"/>
      <c r="AQ26" s="360"/>
      <c r="AR26" s="361"/>
      <c r="AS26" s="359">
        <v>2653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5410</v>
      </c>
      <c r="R27" s="360"/>
      <c r="S27" s="360"/>
      <c r="T27" s="360"/>
      <c r="U27" s="360"/>
      <c r="V27" s="361"/>
      <c r="W27" s="425"/>
      <c r="X27" s="416"/>
      <c r="Y27" s="417"/>
      <c r="Z27" s="356" t="s">
        <v>162</v>
      </c>
      <c r="AA27" s="357"/>
      <c r="AB27" s="357"/>
      <c r="AC27" s="357"/>
      <c r="AD27" s="357"/>
      <c r="AE27" s="357"/>
      <c r="AF27" s="357"/>
      <c r="AG27" s="358"/>
      <c r="AH27" s="359">
        <v>29</v>
      </c>
      <c r="AI27" s="360"/>
      <c r="AJ27" s="360"/>
      <c r="AK27" s="360"/>
      <c r="AL27" s="361"/>
      <c r="AM27" s="359">
        <v>102825</v>
      </c>
      <c r="AN27" s="360"/>
      <c r="AO27" s="360"/>
      <c r="AP27" s="360"/>
      <c r="AQ27" s="360"/>
      <c r="AR27" s="361"/>
      <c r="AS27" s="359">
        <v>3546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5040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4658996</v>
      </c>
      <c r="BO28" s="379"/>
      <c r="BP28" s="379"/>
      <c r="BQ28" s="379"/>
      <c r="BR28" s="379"/>
      <c r="BS28" s="379"/>
      <c r="BT28" s="379"/>
      <c r="BU28" s="380"/>
      <c r="BV28" s="378">
        <v>4655056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23</v>
      </c>
      <c r="M29" s="360"/>
      <c r="N29" s="360"/>
      <c r="O29" s="360"/>
      <c r="P29" s="361"/>
      <c r="Q29" s="359">
        <v>4700</v>
      </c>
      <c r="R29" s="360"/>
      <c r="S29" s="360"/>
      <c r="T29" s="360"/>
      <c r="U29" s="360"/>
      <c r="V29" s="361"/>
      <c r="W29" s="425"/>
      <c r="X29" s="416"/>
      <c r="Y29" s="417"/>
      <c r="Z29" s="356" t="s">
        <v>169</v>
      </c>
      <c r="AA29" s="357"/>
      <c r="AB29" s="357"/>
      <c r="AC29" s="357"/>
      <c r="AD29" s="357"/>
      <c r="AE29" s="357"/>
      <c r="AF29" s="357"/>
      <c r="AG29" s="358"/>
      <c r="AH29" s="359">
        <v>706</v>
      </c>
      <c r="AI29" s="360"/>
      <c r="AJ29" s="360"/>
      <c r="AK29" s="360"/>
      <c r="AL29" s="361"/>
      <c r="AM29" s="359">
        <v>2105391</v>
      </c>
      <c r="AN29" s="360"/>
      <c r="AO29" s="360"/>
      <c r="AP29" s="360"/>
      <c r="AQ29" s="360"/>
      <c r="AR29" s="361"/>
      <c r="AS29" s="359">
        <v>2982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8864431</v>
      </c>
      <c r="BO29" s="384"/>
      <c r="BP29" s="384"/>
      <c r="BQ29" s="384"/>
      <c r="BR29" s="384"/>
      <c r="BS29" s="384"/>
      <c r="BT29" s="384"/>
      <c r="BU29" s="385"/>
      <c r="BV29" s="383">
        <v>7142461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3215526</v>
      </c>
      <c r="BO30" s="387"/>
      <c r="BP30" s="387"/>
      <c r="BQ30" s="387"/>
      <c r="BR30" s="387"/>
      <c r="BS30" s="387"/>
      <c r="BT30" s="387"/>
      <c r="BU30" s="388"/>
      <c r="BV30" s="386">
        <v>3342759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ひたちなか市生活・文化・スポーツ公社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ひたちなか市住宅・都市サービス公社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墓地公園事業特別会計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地方卸売市場事業特別会計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茨城租税債権管理機構（一般会計）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ひたちなか海浜鉄道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IF('各会計、関係団体の財政状況及び健全化判断比率'!B35="","",'各会計、関係団体の財政状況及び健全化判断比率'!B35)</f>
        <v>東部第１土地区画整理事業特別会計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IF('各会計、関係団体の財政状況及び健全化判断比率'!B36="","",'各会計、関係団体の財政状況及び健全化判断比率'!B36)</f>
        <v>佐和駅中央土地区画整理事業特別会計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14</v>
      </c>
      <c r="BF39" s="343"/>
      <c r="BG39" s="342" t="str">
        <f>IF('各会計、関係団体の財政状況及び健全化判断比率'!B37="","",'各会計、関係団体の財政状況及び健全化判断比率'!B37)</f>
        <v>船窪土地区画整理事業特別会計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ひたちなか・東海広域事務組合（一般会計）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15</v>
      </c>
      <c r="BF40" s="343"/>
      <c r="BG40" s="342" t="str">
        <f>IF('各会計、関係団体の財政状況及び健全化判断比率'!B38="","",'各会計、関係団体の財政状況及び健全化判断比率'!B38)</f>
        <v>東部第２土地区画整理事業外4会計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ひたちなか・東海広域事務組合（常陸那珂公共下水道事業特別会計）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ひたちなか・東海広域事務組合（一般廃棄物処理事業特別会計）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ひたちなか・東海広域事務組合（消防事業特別会計）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茨城北農業共済事務組合（農業共済事業会計）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6" zoomScale="70" zoomScaleNormal="70"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9" t="s">
        <v>24</v>
      </c>
      <c r="C41" s="1180"/>
      <c r="D41" s="81"/>
      <c r="E41" s="1181" t="s">
        <v>25</v>
      </c>
      <c r="F41" s="1181"/>
      <c r="G41" s="1181"/>
      <c r="H41" s="1182"/>
      <c r="I41" s="82">
        <v>45462</v>
      </c>
      <c r="J41" s="83">
        <v>48269</v>
      </c>
      <c r="K41" s="83">
        <v>53805</v>
      </c>
      <c r="L41" s="83">
        <v>55747</v>
      </c>
      <c r="M41" s="84">
        <v>55668</v>
      </c>
    </row>
    <row r="42" spans="2:13" ht="27.75" customHeight="1">
      <c r="B42" s="1169"/>
      <c r="C42" s="1170"/>
      <c r="D42" s="85"/>
      <c r="E42" s="1173" t="s">
        <v>26</v>
      </c>
      <c r="F42" s="1173"/>
      <c r="G42" s="1173"/>
      <c r="H42" s="1174"/>
      <c r="I42" s="86">
        <v>3018</v>
      </c>
      <c r="J42" s="87">
        <v>2892</v>
      </c>
      <c r="K42" s="87">
        <v>2595</v>
      </c>
      <c r="L42" s="87">
        <v>507</v>
      </c>
      <c r="M42" s="88">
        <v>429</v>
      </c>
    </row>
    <row r="43" spans="2:13" ht="27.75" customHeight="1">
      <c r="B43" s="1169"/>
      <c r="C43" s="1170"/>
      <c r="D43" s="85"/>
      <c r="E43" s="1173" t="s">
        <v>27</v>
      </c>
      <c r="F43" s="1173"/>
      <c r="G43" s="1173"/>
      <c r="H43" s="1174"/>
      <c r="I43" s="86">
        <v>24880</v>
      </c>
      <c r="J43" s="87">
        <v>25299</v>
      </c>
      <c r="K43" s="87">
        <v>25276</v>
      </c>
      <c r="L43" s="87">
        <v>24605</v>
      </c>
      <c r="M43" s="88">
        <v>22493</v>
      </c>
    </row>
    <row r="44" spans="2:13" ht="27.75" customHeight="1">
      <c r="B44" s="1169"/>
      <c r="C44" s="1170"/>
      <c r="D44" s="85"/>
      <c r="E44" s="1173" t="s">
        <v>28</v>
      </c>
      <c r="F44" s="1173"/>
      <c r="G44" s="1173"/>
      <c r="H44" s="1174"/>
      <c r="I44" s="86" t="s">
        <v>484</v>
      </c>
      <c r="J44" s="87">
        <v>25</v>
      </c>
      <c r="K44" s="87">
        <v>25</v>
      </c>
      <c r="L44" s="87">
        <v>108</v>
      </c>
      <c r="M44" s="88">
        <v>569</v>
      </c>
    </row>
    <row r="45" spans="2:13" ht="27.75" customHeight="1">
      <c r="B45" s="1169"/>
      <c r="C45" s="1170"/>
      <c r="D45" s="85"/>
      <c r="E45" s="1173" t="s">
        <v>29</v>
      </c>
      <c r="F45" s="1173"/>
      <c r="G45" s="1173"/>
      <c r="H45" s="1174"/>
      <c r="I45" s="86">
        <v>11351</v>
      </c>
      <c r="J45" s="87">
        <v>10928</v>
      </c>
      <c r="K45" s="87">
        <v>10439</v>
      </c>
      <c r="L45" s="87">
        <v>8709</v>
      </c>
      <c r="M45" s="88">
        <v>8447</v>
      </c>
    </row>
    <row r="46" spans="2:13" ht="27.75" customHeight="1">
      <c r="B46" s="1169"/>
      <c r="C46" s="1170"/>
      <c r="D46" s="85"/>
      <c r="E46" s="1173" t="s">
        <v>30</v>
      </c>
      <c r="F46" s="1173"/>
      <c r="G46" s="1173"/>
      <c r="H46" s="1174"/>
      <c r="I46" s="86">
        <v>3581</v>
      </c>
      <c r="J46" s="87">
        <v>3301</v>
      </c>
      <c r="K46" s="87">
        <v>204</v>
      </c>
      <c r="L46" s="87">
        <v>172</v>
      </c>
      <c r="M46" s="88">
        <v>166</v>
      </c>
    </row>
    <row r="47" spans="2:13" ht="27.75" customHeight="1">
      <c r="B47" s="1169"/>
      <c r="C47" s="1170"/>
      <c r="D47" s="85"/>
      <c r="E47" s="1173" t="s">
        <v>31</v>
      </c>
      <c r="F47" s="1173"/>
      <c r="G47" s="1173"/>
      <c r="H47" s="1174"/>
      <c r="I47" s="86" t="s">
        <v>484</v>
      </c>
      <c r="J47" s="87" t="s">
        <v>484</v>
      </c>
      <c r="K47" s="87" t="s">
        <v>484</v>
      </c>
      <c r="L47" s="87" t="s">
        <v>484</v>
      </c>
      <c r="M47" s="88" t="s">
        <v>484</v>
      </c>
    </row>
    <row r="48" spans="2:13" ht="27.75" customHeight="1">
      <c r="B48" s="1171"/>
      <c r="C48" s="1172"/>
      <c r="D48" s="85"/>
      <c r="E48" s="1173" t="s">
        <v>32</v>
      </c>
      <c r="F48" s="1173"/>
      <c r="G48" s="1173"/>
      <c r="H48" s="1174"/>
      <c r="I48" s="86" t="s">
        <v>484</v>
      </c>
      <c r="J48" s="87" t="s">
        <v>484</v>
      </c>
      <c r="K48" s="87" t="s">
        <v>484</v>
      </c>
      <c r="L48" s="87" t="s">
        <v>484</v>
      </c>
      <c r="M48" s="88" t="s">
        <v>484</v>
      </c>
    </row>
    <row r="49" spans="2:13" ht="27.75" customHeight="1">
      <c r="B49" s="1167" t="s">
        <v>33</v>
      </c>
      <c r="C49" s="1168"/>
      <c r="D49" s="89"/>
      <c r="E49" s="1173" t="s">
        <v>34</v>
      </c>
      <c r="F49" s="1173"/>
      <c r="G49" s="1173"/>
      <c r="H49" s="1174"/>
      <c r="I49" s="86">
        <v>10372</v>
      </c>
      <c r="J49" s="87">
        <v>11294</v>
      </c>
      <c r="K49" s="87">
        <v>11283</v>
      </c>
      <c r="L49" s="87">
        <v>14413</v>
      </c>
      <c r="M49" s="88">
        <v>16512</v>
      </c>
    </row>
    <row r="50" spans="2:13" ht="27.75" customHeight="1">
      <c r="B50" s="1169"/>
      <c r="C50" s="1170"/>
      <c r="D50" s="85"/>
      <c r="E50" s="1173" t="s">
        <v>35</v>
      </c>
      <c r="F50" s="1173"/>
      <c r="G50" s="1173"/>
      <c r="H50" s="1174"/>
      <c r="I50" s="86">
        <v>14662</v>
      </c>
      <c r="J50" s="87">
        <v>15620</v>
      </c>
      <c r="K50" s="87">
        <v>15713</v>
      </c>
      <c r="L50" s="87">
        <v>15152</v>
      </c>
      <c r="M50" s="88">
        <v>13653</v>
      </c>
    </row>
    <row r="51" spans="2:13" ht="27.75" customHeight="1">
      <c r="B51" s="1171"/>
      <c r="C51" s="1172"/>
      <c r="D51" s="85"/>
      <c r="E51" s="1173" t="s">
        <v>36</v>
      </c>
      <c r="F51" s="1173"/>
      <c r="G51" s="1173"/>
      <c r="H51" s="1174"/>
      <c r="I51" s="86">
        <v>43147</v>
      </c>
      <c r="J51" s="87">
        <v>45654</v>
      </c>
      <c r="K51" s="87">
        <v>48351</v>
      </c>
      <c r="L51" s="87">
        <v>48869</v>
      </c>
      <c r="M51" s="88">
        <v>49674</v>
      </c>
    </row>
    <row r="52" spans="2:13" ht="27.75" customHeight="1" thickBot="1">
      <c r="B52" s="1175" t="s">
        <v>37</v>
      </c>
      <c r="C52" s="1176"/>
      <c r="D52" s="90"/>
      <c r="E52" s="1177" t="s">
        <v>38</v>
      </c>
      <c r="F52" s="1177"/>
      <c r="G52" s="1177"/>
      <c r="H52" s="1178"/>
      <c r="I52" s="91">
        <v>20111</v>
      </c>
      <c r="J52" s="92">
        <v>18145</v>
      </c>
      <c r="K52" s="92">
        <v>16997</v>
      </c>
      <c r="L52" s="92">
        <v>11415</v>
      </c>
      <c r="M52" s="93">
        <v>7933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39938</v>
      </c>
      <c r="E3" s="116"/>
      <c r="F3" s="117">
        <v>51722</v>
      </c>
      <c r="G3" s="118"/>
      <c r="H3" s="119"/>
    </row>
    <row r="4" spans="1:8">
      <c r="A4" s="120"/>
      <c r="B4" s="121"/>
      <c r="C4" s="122"/>
      <c r="D4" s="123">
        <v>23708</v>
      </c>
      <c r="E4" s="124"/>
      <c r="F4" s="125">
        <v>30749</v>
      </c>
      <c r="G4" s="126"/>
      <c r="H4" s="127"/>
    </row>
    <row r="5" spans="1:8">
      <c r="A5" s="108" t="s">
        <v>517</v>
      </c>
      <c r="B5" s="113"/>
      <c r="C5" s="114"/>
      <c r="D5" s="115">
        <v>58303</v>
      </c>
      <c r="E5" s="116"/>
      <c r="F5" s="117">
        <v>54805</v>
      </c>
      <c r="G5" s="118"/>
      <c r="H5" s="119"/>
    </row>
    <row r="6" spans="1:8">
      <c r="A6" s="120"/>
      <c r="B6" s="121"/>
      <c r="C6" s="122"/>
      <c r="D6" s="123">
        <v>19350</v>
      </c>
      <c r="E6" s="124"/>
      <c r="F6" s="125">
        <v>29572</v>
      </c>
      <c r="G6" s="126"/>
      <c r="H6" s="127"/>
    </row>
    <row r="7" spans="1:8">
      <c r="A7" s="108" t="s">
        <v>518</v>
      </c>
      <c r="B7" s="113"/>
      <c r="C7" s="114"/>
      <c r="D7" s="115">
        <v>60954</v>
      </c>
      <c r="E7" s="116"/>
      <c r="F7" s="117">
        <v>38606</v>
      </c>
      <c r="G7" s="118"/>
      <c r="H7" s="119"/>
    </row>
    <row r="8" spans="1:8">
      <c r="A8" s="120"/>
      <c r="B8" s="121"/>
      <c r="C8" s="122"/>
      <c r="D8" s="123">
        <v>19630</v>
      </c>
      <c r="E8" s="124"/>
      <c r="F8" s="125">
        <v>22435</v>
      </c>
      <c r="G8" s="126"/>
      <c r="H8" s="127"/>
    </row>
    <row r="9" spans="1:8">
      <c r="A9" s="108" t="s">
        <v>519</v>
      </c>
      <c r="B9" s="113"/>
      <c r="C9" s="114"/>
      <c r="D9" s="115">
        <v>34429</v>
      </c>
      <c r="E9" s="116"/>
      <c r="F9" s="117">
        <v>39425</v>
      </c>
      <c r="G9" s="118"/>
      <c r="H9" s="119"/>
    </row>
    <row r="10" spans="1:8">
      <c r="A10" s="120"/>
      <c r="B10" s="121"/>
      <c r="C10" s="122"/>
      <c r="D10" s="123">
        <v>10752</v>
      </c>
      <c r="E10" s="124"/>
      <c r="F10" s="125">
        <v>22414</v>
      </c>
      <c r="G10" s="126"/>
      <c r="H10" s="127"/>
    </row>
    <row r="11" spans="1:8">
      <c r="A11" s="108" t="s">
        <v>520</v>
      </c>
      <c r="B11" s="113"/>
      <c r="C11" s="114"/>
      <c r="D11" s="115">
        <v>30913</v>
      </c>
      <c r="E11" s="116"/>
      <c r="F11" s="117">
        <v>43141</v>
      </c>
      <c r="G11" s="118"/>
      <c r="H11" s="119"/>
    </row>
    <row r="12" spans="1:8">
      <c r="A12" s="120"/>
      <c r="B12" s="121"/>
      <c r="C12" s="128"/>
      <c r="D12" s="123">
        <v>14511</v>
      </c>
      <c r="E12" s="124"/>
      <c r="F12" s="125">
        <v>21887</v>
      </c>
      <c r="G12" s="126"/>
      <c r="H12" s="127"/>
    </row>
    <row r="13" spans="1:8">
      <c r="A13" s="108"/>
      <c r="B13" s="113"/>
      <c r="C13" s="129"/>
      <c r="D13" s="130">
        <v>44907</v>
      </c>
      <c r="E13" s="131"/>
      <c r="F13" s="132">
        <v>45540</v>
      </c>
      <c r="G13" s="133"/>
      <c r="H13" s="119"/>
    </row>
    <row r="14" spans="1:8">
      <c r="A14" s="120"/>
      <c r="B14" s="121"/>
      <c r="C14" s="122"/>
      <c r="D14" s="123">
        <v>17590</v>
      </c>
      <c r="E14" s="124"/>
      <c r="F14" s="125">
        <v>25411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5.2</v>
      </c>
      <c r="C19" s="134">
        <f>ROUND(VALUE(SUBSTITUTE(実質収支比率等に係る経年分析!G$48,"▲","-")),2)</f>
        <v>4.07</v>
      </c>
      <c r="D19" s="134">
        <f>ROUND(VALUE(SUBSTITUTE(実質収支比率等に係る経年分析!H$48,"▲","-")),2)</f>
        <v>6.01</v>
      </c>
      <c r="E19" s="134">
        <f>ROUND(VALUE(SUBSTITUTE(実質収支比率等に係る経年分析!I$48,"▲","-")),2)</f>
        <v>9.5399999999999991</v>
      </c>
      <c r="F19" s="134">
        <f>ROUND(VALUE(SUBSTITUTE(実質収支比率等に係る経年分析!J$48,"▲","-")),2)</f>
        <v>6.27</v>
      </c>
    </row>
    <row r="20" spans="1:11">
      <c r="A20" s="134" t="s">
        <v>43</v>
      </c>
      <c r="B20" s="134">
        <f>ROUND(VALUE(SUBSTITUTE(実質収支比率等に係る経年分析!F$47,"▲","-")),2)</f>
        <v>7.94</v>
      </c>
      <c r="C20" s="134">
        <f>ROUND(VALUE(SUBSTITUTE(実質収支比率等に係る経年分析!G$47,"▲","-")),2)</f>
        <v>7.6</v>
      </c>
      <c r="D20" s="134">
        <f>ROUND(VALUE(SUBSTITUTE(実質収支比率等に係る経年分析!H$47,"▲","-")),2)</f>
        <v>10.029999999999999</v>
      </c>
      <c r="E20" s="134">
        <f>ROUND(VALUE(SUBSTITUTE(実質収支比率等に係る経年分析!I$47,"▲","-")),2)</f>
        <v>16.62</v>
      </c>
      <c r="F20" s="134">
        <f>ROUND(VALUE(SUBSTITUTE(実質収支比率等に係る経年分析!J$47,"▲","-")),2)</f>
        <v>16.13</v>
      </c>
    </row>
    <row r="21" spans="1:11">
      <c r="A21" s="134" t="s">
        <v>44</v>
      </c>
      <c r="B21" s="134">
        <f>IF(ISNUMBER(VALUE(SUBSTITUTE(実質収支比率等に係る経年分析!F$49,"▲","-"))),ROUND(VALUE(SUBSTITUTE(実質収支比率等に係る経年分析!F$49,"▲","-")),2),NA())</f>
        <v>0.89</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4.45</v>
      </c>
      <c r="E21" s="134">
        <f>IF(ISNUMBER(VALUE(SUBSTITUTE(実質収支比率等に係る経年分析!I$49,"▲","-"))),ROUND(VALUE(SUBSTITUTE(実質収支比率等に係る経年分析!I$49,"▲","-")),2),NA())</f>
        <v>10.06</v>
      </c>
      <c r="F21" s="134">
        <f>IF(ISNUMBER(VALUE(SUBSTITUTE(実質収支比率等に係る経年分析!J$49,"▲","-"))),ROUND(VALUE(SUBSTITUTE(実質収支比率等に係る経年分析!J$49,"▲","-")),2),NA())</f>
        <v>-2.9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墓地公園事業特別会計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東部第１土地区画整理事業特別会計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佐和駅中央土地区画整理事業特別会計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4490</v>
      </c>
      <c r="E42" s="136"/>
      <c r="F42" s="136"/>
      <c r="G42" s="136">
        <f>'実質公債費比率（分子）の構造'!L$52</f>
        <v>4638</v>
      </c>
      <c r="H42" s="136"/>
      <c r="I42" s="136"/>
      <c r="J42" s="136">
        <f>'実質公債費比率（分子）の構造'!M$52</f>
        <v>4747</v>
      </c>
      <c r="K42" s="136"/>
      <c r="L42" s="136"/>
      <c r="M42" s="136">
        <f>'実質公債費比率（分子）の構造'!N$52</f>
        <v>4772</v>
      </c>
      <c r="N42" s="136"/>
      <c r="O42" s="136"/>
      <c r="P42" s="136">
        <f>'実質公債費比率（分子）の構造'!O$52</f>
        <v>5071</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159</v>
      </c>
      <c r="C44" s="136"/>
      <c r="D44" s="136"/>
      <c r="E44" s="136">
        <f>'実質公債費比率（分子）の構造'!L$50</f>
        <v>200</v>
      </c>
      <c r="F44" s="136"/>
      <c r="G44" s="136"/>
      <c r="H44" s="136">
        <f>'実質公債費比率（分子）の構造'!M$50</f>
        <v>208</v>
      </c>
      <c r="I44" s="136"/>
      <c r="J44" s="136"/>
      <c r="K44" s="136">
        <f>'実質公債費比率（分子）の構造'!N$50</f>
        <v>120</v>
      </c>
      <c r="L44" s="136"/>
      <c r="M44" s="136"/>
      <c r="N44" s="136">
        <f>'実質公債費比率（分子）の構造'!O$50</f>
        <v>118</v>
      </c>
      <c r="O44" s="136"/>
      <c r="P44" s="136"/>
    </row>
    <row r="45" spans="1:16">
      <c r="A45" s="136" t="s">
        <v>54</v>
      </c>
      <c r="B45" s="136" t="str">
        <f>'実質公債費比率（分子）の構造'!K$49</f>
        <v>-</v>
      </c>
      <c r="C45" s="136"/>
      <c r="D45" s="136"/>
      <c r="E45" s="136" t="str">
        <f>'実質公債費比率（分子）の構造'!L$49</f>
        <v>-</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c r="A46" s="136" t="s">
        <v>55</v>
      </c>
      <c r="B46" s="136">
        <f>'実質公債費比率（分子）の構造'!K$48</f>
        <v>2115</v>
      </c>
      <c r="C46" s="136"/>
      <c r="D46" s="136"/>
      <c r="E46" s="136">
        <f>'実質公債費比率（分子）の構造'!L$48</f>
        <v>2188</v>
      </c>
      <c r="F46" s="136"/>
      <c r="G46" s="136"/>
      <c r="H46" s="136">
        <f>'実質公債費比率（分子）の構造'!M$48</f>
        <v>2569</v>
      </c>
      <c r="I46" s="136"/>
      <c r="J46" s="136"/>
      <c r="K46" s="136">
        <f>'実質公債費比率（分子）の構造'!N$48</f>
        <v>2195</v>
      </c>
      <c r="L46" s="136"/>
      <c r="M46" s="136"/>
      <c r="N46" s="136">
        <f>'実質公債費比率（分子）の構造'!O$48</f>
        <v>2086</v>
      </c>
      <c r="O46" s="136"/>
      <c r="P46" s="136"/>
    </row>
    <row r="47" spans="1:16">
      <c r="A47" s="136" t="s">
        <v>56</v>
      </c>
      <c r="B47" s="136">
        <f>'実質公債費比率（分子）の構造'!K$47</f>
        <v>47</v>
      </c>
      <c r="C47" s="136"/>
      <c r="D47" s="136"/>
      <c r="E47" s="136">
        <f>'実質公債費比率（分子）の構造'!L$47</f>
        <v>43</v>
      </c>
      <c r="F47" s="136"/>
      <c r="G47" s="136"/>
      <c r="H47" s="136">
        <f>'実質公債費比率（分子）の構造'!M$47</f>
        <v>43</v>
      </c>
      <c r="I47" s="136"/>
      <c r="J47" s="136"/>
      <c r="K47" s="136">
        <f>'実質公債費比率（分子）の構造'!N$47</f>
        <v>45</v>
      </c>
      <c r="L47" s="136"/>
      <c r="M47" s="136"/>
      <c r="N47" s="136">
        <f>'実質公債費比率（分子）の構造'!O$47</f>
        <v>48</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5026</v>
      </c>
      <c r="C49" s="136"/>
      <c r="D49" s="136"/>
      <c r="E49" s="136">
        <f>'実質公債費比率（分子）の構造'!L$45</f>
        <v>4929</v>
      </c>
      <c r="F49" s="136"/>
      <c r="G49" s="136"/>
      <c r="H49" s="136">
        <f>'実質公債費比率（分子）の構造'!M$45</f>
        <v>4757</v>
      </c>
      <c r="I49" s="136"/>
      <c r="J49" s="136"/>
      <c r="K49" s="136">
        <f>'実質公債費比率（分子）の構造'!N$45</f>
        <v>4961</v>
      </c>
      <c r="L49" s="136"/>
      <c r="M49" s="136"/>
      <c r="N49" s="136">
        <f>'実質公債費比率（分子）の構造'!O$45</f>
        <v>5131</v>
      </c>
      <c r="O49" s="136"/>
      <c r="P49" s="136"/>
    </row>
    <row r="50" spans="1:16">
      <c r="A50" s="136" t="s">
        <v>59</v>
      </c>
      <c r="B50" s="136" t="e">
        <f>NA()</f>
        <v>#N/A</v>
      </c>
      <c r="C50" s="136">
        <f>IF(ISNUMBER('実質公債費比率（分子）の構造'!K$53),'実質公債費比率（分子）の構造'!K$53,NA())</f>
        <v>2858</v>
      </c>
      <c r="D50" s="136" t="e">
        <f>NA()</f>
        <v>#N/A</v>
      </c>
      <c r="E50" s="136" t="e">
        <f>NA()</f>
        <v>#N/A</v>
      </c>
      <c r="F50" s="136">
        <f>IF(ISNUMBER('実質公債費比率（分子）の構造'!L$53),'実質公債費比率（分子）の構造'!L$53,NA())</f>
        <v>2722</v>
      </c>
      <c r="G50" s="136" t="e">
        <f>NA()</f>
        <v>#N/A</v>
      </c>
      <c r="H50" s="136" t="e">
        <f>NA()</f>
        <v>#N/A</v>
      </c>
      <c r="I50" s="136">
        <f>IF(ISNUMBER('実質公債費比率（分子）の構造'!M$53),'実質公債費比率（分子）の構造'!M$53,NA())</f>
        <v>2830</v>
      </c>
      <c r="J50" s="136" t="e">
        <f>NA()</f>
        <v>#N/A</v>
      </c>
      <c r="K50" s="136" t="e">
        <f>NA()</f>
        <v>#N/A</v>
      </c>
      <c r="L50" s="136">
        <f>IF(ISNUMBER('実質公債費比率（分子）の構造'!N$53),'実質公債費比率（分子）の構造'!N$53,NA())</f>
        <v>2549</v>
      </c>
      <c r="M50" s="136" t="e">
        <f>NA()</f>
        <v>#N/A</v>
      </c>
      <c r="N50" s="136" t="e">
        <f>NA()</f>
        <v>#N/A</v>
      </c>
      <c r="O50" s="136">
        <f>IF(ISNUMBER('実質公債費比率（分子）の構造'!O$53),'実質公債費比率（分子）の構造'!O$53,NA())</f>
        <v>2313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43147</v>
      </c>
      <c r="E56" s="135"/>
      <c r="F56" s="135"/>
      <c r="G56" s="135">
        <f>'将来負担比率（分子）の構造'!J$51</f>
        <v>45654</v>
      </c>
      <c r="H56" s="135"/>
      <c r="I56" s="135"/>
      <c r="J56" s="135">
        <f>'将来負担比率（分子）の構造'!K$51</f>
        <v>48351</v>
      </c>
      <c r="K56" s="135"/>
      <c r="L56" s="135"/>
      <c r="M56" s="135">
        <f>'将来負担比率（分子）の構造'!L$51</f>
        <v>48869</v>
      </c>
      <c r="N56" s="135"/>
      <c r="O56" s="135"/>
      <c r="P56" s="135">
        <f>'将来負担比率（分子）の構造'!M$51</f>
        <v>49674</v>
      </c>
    </row>
    <row r="57" spans="1:16">
      <c r="A57" s="135" t="s">
        <v>35</v>
      </c>
      <c r="B57" s="135"/>
      <c r="C57" s="135"/>
      <c r="D57" s="135">
        <f>'将来負担比率（分子）の構造'!I$50</f>
        <v>14662</v>
      </c>
      <c r="E57" s="135"/>
      <c r="F57" s="135"/>
      <c r="G57" s="135">
        <f>'将来負担比率（分子）の構造'!J$50</f>
        <v>15620</v>
      </c>
      <c r="H57" s="135"/>
      <c r="I57" s="135"/>
      <c r="J57" s="135">
        <f>'将来負担比率（分子）の構造'!K$50</f>
        <v>15713</v>
      </c>
      <c r="K57" s="135"/>
      <c r="L57" s="135"/>
      <c r="M57" s="135">
        <f>'将来負担比率（分子）の構造'!L$50</f>
        <v>15152</v>
      </c>
      <c r="N57" s="135"/>
      <c r="O57" s="135"/>
      <c r="P57" s="135">
        <f>'将来負担比率（分子）の構造'!M$50</f>
        <v>13653</v>
      </c>
    </row>
    <row r="58" spans="1:16">
      <c r="A58" s="135" t="s">
        <v>34</v>
      </c>
      <c r="B58" s="135"/>
      <c r="C58" s="135"/>
      <c r="D58" s="135">
        <f>'将来負担比率（分子）の構造'!I$49</f>
        <v>10372</v>
      </c>
      <c r="E58" s="135"/>
      <c r="F58" s="135"/>
      <c r="G58" s="135">
        <f>'将来負担比率（分子）の構造'!J$49</f>
        <v>11294</v>
      </c>
      <c r="H58" s="135"/>
      <c r="I58" s="135"/>
      <c r="J58" s="135">
        <f>'将来負担比率（分子）の構造'!K$49</f>
        <v>11283</v>
      </c>
      <c r="K58" s="135"/>
      <c r="L58" s="135"/>
      <c r="M58" s="135">
        <f>'将来負担比率（分子）の構造'!L$49</f>
        <v>14413</v>
      </c>
      <c r="N58" s="135"/>
      <c r="O58" s="135"/>
      <c r="P58" s="135">
        <f>'将来負担比率（分子）の構造'!M$49</f>
        <v>16512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3581</v>
      </c>
      <c r="C61" s="135"/>
      <c r="D61" s="135"/>
      <c r="E61" s="135">
        <f>'将来負担比率（分子）の構造'!J$46</f>
        <v>3301</v>
      </c>
      <c r="F61" s="135"/>
      <c r="G61" s="135"/>
      <c r="H61" s="135">
        <f>'将来負担比率（分子）の構造'!K$46</f>
        <v>204</v>
      </c>
      <c r="I61" s="135"/>
      <c r="J61" s="135"/>
      <c r="K61" s="135">
        <f>'将来負担比率（分子）の構造'!L$46</f>
        <v>172</v>
      </c>
      <c r="L61" s="135"/>
      <c r="M61" s="135"/>
      <c r="N61" s="135">
        <f>'将来負担比率（分子）の構造'!M$46</f>
        <v>166</v>
      </c>
      <c r="O61" s="135"/>
      <c r="P61" s="135"/>
    </row>
    <row r="62" spans="1:16">
      <c r="A62" s="135" t="s">
        <v>29</v>
      </c>
      <c r="B62" s="135">
        <f>'将来負担比率（分子）の構造'!I$45</f>
        <v>11351</v>
      </c>
      <c r="C62" s="135"/>
      <c r="D62" s="135"/>
      <c r="E62" s="135">
        <f>'将来負担比率（分子）の構造'!J$45</f>
        <v>10928</v>
      </c>
      <c r="F62" s="135"/>
      <c r="G62" s="135"/>
      <c r="H62" s="135">
        <f>'将来負担比率（分子）の構造'!K$45</f>
        <v>10439</v>
      </c>
      <c r="I62" s="135"/>
      <c r="J62" s="135"/>
      <c r="K62" s="135">
        <f>'将来負担比率（分子）の構造'!L$45</f>
        <v>8709</v>
      </c>
      <c r="L62" s="135"/>
      <c r="M62" s="135"/>
      <c r="N62" s="135">
        <f>'将来負担比率（分子）の構造'!M$45</f>
        <v>8447</v>
      </c>
      <c r="O62" s="135"/>
      <c r="P62" s="135"/>
    </row>
    <row r="63" spans="1:16">
      <c r="A63" s="135" t="s">
        <v>28</v>
      </c>
      <c r="B63" s="135" t="str">
        <f>'将来負担比率（分子）の構造'!I$44</f>
        <v>-</v>
      </c>
      <c r="C63" s="135"/>
      <c r="D63" s="135"/>
      <c r="E63" s="135">
        <f>'将来負担比率（分子）の構造'!J$44</f>
        <v>25</v>
      </c>
      <c r="F63" s="135"/>
      <c r="G63" s="135"/>
      <c r="H63" s="135">
        <f>'将来負担比率（分子）の構造'!K$44</f>
        <v>25</v>
      </c>
      <c r="I63" s="135"/>
      <c r="J63" s="135"/>
      <c r="K63" s="135">
        <f>'将来負担比率（分子）の構造'!L$44</f>
        <v>108</v>
      </c>
      <c r="L63" s="135"/>
      <c r="M63" s="135"/>
      <c r="N63" s="135">
        <f>'将来負担比率（分子）の構造'!M$44</f>
        <v>569</v>
      </c>
      <c r="O63" s="135"/>
      <c r="P63" s="135"/>
    </row>
    <row r="64" spans="1:16">
      <c r="A64" s="135" t="s">
        <v>27</v>
      </c>
      <c r="B64" s="135">
        <f>'将来負担比率（分子）の構造'!I$43</f>
        <v>24880</v>
      </c>
      <c r="C64" s="135"/>
      <c r="D64" s="135"/>
      <c r="E64" s="135">
        <f>'将来負担比率（分子）の構造'!J$43</f>
        <v>25299</v>
      </c>
      <c r="F64" s="135"/>
      <c r="G64" s="135"/>
      <c r="H64" s="135">
        <f>'将来負担比率（分子）の構造'!K$43</f>
        <v>25276</v>
      </c>
      <c r="I64" s="135"/>
      <c r="J64" s="135"/>
      <c r="K64" s="135">
        <f>'将来負担比率（分子）の構造'!L$43</f>
        <v>24605</v>
      </c>
      <c r="L64" s="135"/>
      <c r="M64" s="135"/>
      <c r="N64" s="135">
        <f>'将来負担比率（分子）の構造'!M$43</f>
        <v>22493</v>
      </c>
      <c r="O64" s="135"/>
      <c r="P64" s="135"/>
    </row>
    <row r="65" spans="1:16">
      <c r="A65" s="135" t="s">
        <v>26</v>
      </c>
      <c r="B65" s="135">
        <f>'将来負担比率（分子）の構造'!I$42</f>
        <v>3018</v>
      </c>
      <c r="C65" s="135"/>
      <c r="D65" s="135"/>
      <c r="E65" s="135">
        <f>'将来負担比率（分子）の構造'!J$42</f>
        <v>2892</v>
      </c>
      <c r="F65" s="135"/>
      <c r="G65" s="135"/>
      <c r="H65" s="135">
        <f>'将来負担比率（分子）の構造'!K$42</f>
        <v>2595</v>
      </c>
      <c r="I65" s="135"/>
      <c r="J65" s="135"/>
      <c r="K65" s="135">
        <f>'将来負担比率（分子）の構造'!L$42</f>
        <v>507</v>
      </c>
      <c r="L65" s="135"/>
      <c r="M65" s="135"/>
      <c r="N65" s="135">
        <f>'将来負担比率（分子）の構造'!M$42</f>
        <v>429</v>
      </c>
      <c r="O65" s="135"/>
      <c r="P65" s="135"/>
    </row>
    <row r="66" spans="1:16">
      <c r="A66" s="135" t="s">
        <v>25</v>
      </c>
      <c r="B66" s="135">
        <f>'将来負担比率（分子）の構造'!I$41</f>
        <v>45462</v>
      </c>
      <c r="C66" s="135"/>
      <c r="D66" s="135"/>
      <c r="E66" s="135">
        <f>'将来負担比率（分子）の構造'!J$41</f>
        <v>48269</v>
      </c>
      <c r="F66" s="135"/>
      <c r="G66" s="135"/>
      <c r="H66" s="135">
        <f>'将来負担比率（分子）の構造'!K$41</f>
        <v>53805</v>
      </c>
      <c r="I66" s="135"/>
      <c r="J66" s="135"/>
      <c r="K66" s="135">
        <f>'将来負担比率（分子）の構造'!L$41</f>
        <v>55747</v>
      </c>
      <c r="L66" s="135"/>
      <c r="M66" s="135"/>
      <c r="N66" s="135">
        <f>'将来負担比率（分子）の構造'!M$41</f>
        <v>55668</v>
      </c>
      <c r="O66" s="135"/>
      <c r="P66" s="135"/>
    </row>
    <row r="67" spans="1:16">
      <c r="A67" s="135" t="s">
        <v>63</v>
      </c>
      <c r="B67" s="135" t="e">
        <f>NA()</f>
        <v>#N/A</v>
      </c>
      <c r="C67" s="135">
        <f>IF(ISNUMBER('将来負担比率（分子）の構造'!I$52), IF('将来負担比率（分子）の構造'!I$52 &lt; 0, 0, '将来負担比率（分子）の構造'!I$52), NA())</f>
        <v>20111</v>
      </c>
      <c r="D67" s="135" t="e">
        <f>NA()</f>
        <v>#N/A</v>
      </c>
      <c r="E67" s="135" t="e">
        <f>NA()</f>
        <v>#N/A</v>
      </c>
      <c r="F67" s="135">
        <f>IF(ISNUMBER('将来負担比率（分子）の構造'!J$52), IF('将来負担比率（分子）の構造'!J$52 &lt; 0, 0, '将来負担比率（分子）の構造'!J$52), NA())</f>
        <v>18145</v>
      </c>
      <c r="G67" s="135" t="e">
        <f>NA()</f>
        <v>#N/A</v>
      </c>
      <c r="H67" s="135" t="e">
        <f>NA()</f>
        <v>#N/A</v>
      </c>
      <c r="I67" s="135">
        <f>IF(ISNUMBER('将来負担比率（分子）の構造'!K$52), IF('将来負担比率（分子）の構造'!K$52 &lt; 0, 0, '将来負担比率（分子）の構造'!K$52), NA())</f>
        <v>16997</v>
      </c>
      <c r="J67" s="135" t="e">
        <f>NA()</f>
        <v>#N/A</v>
      </c>
      <c r="K67" s="135" t="e">
        <f>NA()</f>
        <v>#N/A</v>
      </c>
      <c r="L67" s="135">
        <f>IF(ISNUMBER('将来負担比率（分子）の構造'!L$52), IF('将来負担比率（分子）の構造'!L$52 &lt; 0, 0, '将来負担比率（分子）の構造'!L$52), NA())</f>
        <v>11415</v>
      </c>
      <c r="M67" s="135" t="e">
        <f>NA()</f>
        <v>#N/A</v>
      </c>
      <c r="N67" s="135" t="e">
        <f>NA()</f>
        <v>#N/A</v>
      </c>
      <c r="O67" s="135">
        <f>IF(ISNUMBER('将来負担比率（分子）の構造'!M$52), IF('将来負担比率（分子）の構造'!M$52 &lt; 0, 0, '将来負担比率（分子）の構造'!M$52), NA())</f>
        <v>7933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23431931</v>
      </c>
      <c r="S5" s="637"/>
      <c r="T5" s="637"/>
      <c r="U5" s="637"/>
      <c r="V5" s="637"/>
      <c r="W5" s="637"/>
      <c r="X5" s="637"/>
      <c r="Y5" s="684"/>
      <c r="Z5" s="697">
        <v>46.5</v>
      </c>
      <c r="AA5" s="697"/>
      <c r="AB5" s="697"/>
      <c r="AC5" s="697"/>
      <c r="AD5" s="698">
        <v>21911223</v>
      </c>
      <c r="AE5" s="698"/>
      <c r="AF5" s="698"/>
      <c r="AG5" s="698"/>
      <c r="AH5" s="698"/>
      <c r="AI5" s="698"/>
      <c r="AJ5" s="698"/>
      <c r="AK5" s="698"/>
      <c r="AL5" s="685">
        <v>84.5</v>
      </c>
      <c r="AM5" s="654"/>
      <c r="AN5" s="654"/>
      <c r="AO5" s="686"/>
      <c r="AP5" s="673" t="s">
        <v>207</v>
      </c>
      <c r="AQ5" s="674"/>
      <c r="AR5" s="674"/>
      <c r="AS5" s="674"/>
      <c r="AT5" s="674"/>
      <c r="AU5" s="674"/>
      <c r="AV5" s="674"/>
      <c r="AW5" s="674"/>
      <c r="AX5" s="674"/>
      <c r="AY5" s="674"/>
      <c r="AZ5" s="674"/>
      <c r="BA5" s="674"/>
      <c r="BB5" s="674"/>
      <c r="BC5" s="674"/>
      <c r="BD5" s="674"/>
      <c r="BE5" s="674"/>
      <c r="BF5" s="675"/>
      <c r="BG5" s="586">
        <v>21907772</v>
      </c>
      <c r="BH5" s="587"/>
      <c r="BI5" s="587"/>
      <c r="BJ5" s="587"/>
      <c r="BK5" s="587"/>
      <c r="BL5" s="587"/>
      <c r="BM5" s="587"/>
      <c r="BN5" s="588"/>
      <c r="BO5" s="639">
        <v>93.5</v>
      </c>
      <c r="BP5" s="639"/>
      <c r="BQ5" s="639"/>
      <c r="BR5" s="639"/>
      <c r="BS5" s="640">
        <v>231716</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501529</v>
      </c>
      <c r="S6" s="587"/>
      <c r="T6" s="587"/>
      <c r="U6" s="587"/>
      <c r="V6" s="587"/>
      <c r="W6" s="587"/>
      <c r="X6" s="587"/>
      <c r="Y6" s="588"/>
      <c r="Z6" s="639">
        <v>1</v>
      </c>
      <c r="AA6" s="639"/>
      <c r="AB6" s="639"/>
      <c r="AC6" s="639"/>
      <c r="AD6" s="640">
        <v>501529</v>
      </c>
      <c r="AE6" s="640"/>
      <c r="AF6" s="640"/>
      <c r="AG6" s="640"/>
      <c r="AH6" s="640"/>
      <c r="AI6" s="640"/>
      <c r="AJ6" s="640"/>
      <c r="AK6" s="640"/>
      <c r="AL6" s="609">
        <v>1.9</v>
      </c>
      <c r="AM6" s="641"/>
      <c r="AN6" s="641"/>
      <c r="AO6" s="642"/>
      <c r="AP6" s="583" t="s">
        <v>212</v>
      </c>
      <c r="AQ6" s="584"/>
      <c r="AR6" s="584"/>
      <c r="AS6" s="584"/>
      <c r="AT6" s="584"/>
      <c r="AU6" s="584"/>
      <c r="AV6" s="584"/>
      <c r="AW6" s="584"/>
      <c r="AX6" s="584"/>
      <c r="AY6" s="584"/>
      <c r="AZ6" s="584"/>
      <c r="BA6" s="584"/>
      <c r="BB6" s="584"/>
      <c r="BC6" s="584"/>
      <c r="BD6" s="584"/>
      <c r="BE6" s="584"/>
      <c r="BF6" s="585"/>
      <c r="BG6" s="586">
        <v>21907772</v>
      </c>
      <c r="BH6" s="587"/>
      <c r="BI6" s="587"/>
      <c r="BJ6" s="587"/>
      <c r="BK6" s="587"/>
      <c r="BL6" s="587"/>
      <c r="BM6" s="587"/>
      <c r="BN6" s="588"/>
      <c r="BO6" s="639">
        <v>93.5</v>
      </c>
      <c r="BP6" s="639"/>
      <c r="BQ6" s="639"/>
      <c r="BR6" s="639"/>
      <c r="BS6" s="640">
        <v>231716</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353338</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353338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44849</v>
      </c>
      <c r="S7" s="587"/>
      <c r="T7" s="587"/>
      <c r="U7" s="587"/>
      <c r="V7" s="587"/>
      <c r="W7" s="587"/>
      <c r="X7" s="587"/>
      <c r="Y7" s="588"/>
      <c r="Z7" s="639">
        <v>0.1</v>
      </c>
      <c r="AA7" s="639"/>
      <c r="AB7" s="639"/>
      <c r="AC7" s="639"/>
      <c r="AD7" s="640">
        <v>44849</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10676225</v>
      </c>
      <c r="BH7" s="587"/>
      <c r="BI7" s="587"/>
      <c r="BJ7" s="587"/>
      <c r="BK7" s="587"/>
      <c r="BL7" s="587"/>
      <c r="BM7" s="587"/>
      <c r="BN7" s="588"/>
      <c r="BO7" s="639">
        <v>45.6</v>
      </c>
      <c r="BP7" s="639"/>
      <c r="BQ7" s="639"/>
      <c r="BR7" s="639"/>
      <c r="BS7" s="640">
        <v>231716</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6897153</v>
      </c>
      <c r="CS7" s="587"/>
      <c r="CT7" s="587"/>
      <c r="CU7" s="587"/>
      <c r="CV7" s="587"/>
      <c r="CW7" s="587"/>
      <c r="CX7" s="587"/>
      <c r="CY7" s="588"/>
      <c r="CZ7" s="639">
        <v>14.5</v>
      </c>
      <c r="DA7" s="639"/>
      <c r="DB7" s="639"/>
      <c r="DC7" s="639"/>
      <c r="DD7" s="592">
        <v>447902</v>
      </c>
      <c r="DE7" s="587"/>
      <c r="DF7" s="587"/>
      <c r="DG7" s="587"/>
      <c r="DH7" s="587"/>
      <c r="DI7" s="587"/>
      <c r="DJ7" s="587"/>
      <c r="DK7" s="587"/>
      <c r="DL7" s="587"/>
      <c r="DM7" s="587"/>
      <c r="DN7" s="587"/>
      <c r="DO7" s="587"/>
      <c r="DP7" s="588"/>
      <c r="DQ7" s="592">
        <v>6013441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74238</v>
      </c>
      <c r="S8" s="587"/>
      <c r="T8" s="587"/>
      <c r="U8" s="587"/>
      <c r="V8" s="587"/>
      <c r="W8" s="587"/>
      <c r="X8" s="587"/>
      <c r="Y8" s="588"/>
      <c r="Z8" s="639">
        <v>0.1</v>
      </c>
      <c r="AA8" s="639"/>
      <c r="AB8" s="639"/>
      <c r="AC8" s="639"/>
      <c r="AD8" s="640">
        <v>74238</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230488</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16092311</v>
      </c>
      <c r="CS8" s="587"/>
      <c r="CT8" s="587"/>
      <c r="CU8" s="587"/>
      <c r="CV8" s="587"/>
      <c r="CW8" s="587"/>
      <c r="CX8" s="587"/>
      <c r="CY8" s="588"/>
      <c r="CZ8" s="639">
        <v>33.799999999999997</v>
      </c>
      <c r="DA8" s="639"/>
      <c r="DB8" s="639"/>
      <c r="DC8" s="639"/>
      <c r="DD8" s="592">
        <v>259847</v>
      </c>
      <c r="DE8" s="587"/>
      <c r="DF8" s="587"/>
      <c r="DG8" s="587"/>
      <c r="DH8" s="587"/>
      <c r="DI8" s="587"/>
      <c r="DJ8" s="587"/>
      <c r="DK8" s="587"/>
      <c r="DL8" s="587"/>
      <c r="DM8" s="587"/>
      <c r="DN8" s="587"/>
      <c r="DO8" s="587"/>
      <c r="DP8" s="588"/>
      <c r="DQ8" s="592">
        <v>7764161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123814</v>
      </c>
      <c r="S9" s="587"/>
      <c r="T9" s="587"/>
      <c r="U9" s="587"/>
      <c r="V9" s="587"/>
      <c r="W9" s="587"/>
      <c r="X9" s="587"/>
      <c r="Y9" s="588"/>
      <c r="Z9" s="639">
        <v>0.2</v>
      </c>
      <c r="AA9" s="639"/>
      <c r="AB9" s="639"/>
      <c r="AC9" s="639"/>
      <c r="AD9" s="640">
        <v>123814</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8677525</v>
      </c>
      <c r="BH9" s="587"/>
      <c r="BI9" s="587"/>
      <c r="BJ9" s="587"/>
      <c r="BK9" s="587"/>
      <c r="BL9" s="587"/>
      <c r="BM9" s="587"/>
      <c r="BN9" s="588"/>
      <c r="BO9" s="639">
        <v>37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2935973</v>
      </c>
      <c r="CS9" s="587"/>
      <c r="CT9" s="587"/>
      <c r="CU9" s="587"/>
      <c r="CV9" s="587"/>
      <c r="CW9" s="587"/>
      <c r="CX9" s="587"/>
      <c r="CY9" s="588"/>
      <c r="CZ9" s="639">
        <v>6.2</v>
      </c>
      <c r="DA9" s="639"/>
      <c r="DB9" s="639"/>
      <c r="DC9" s="639"/>
      <c r="DD9" s="592">
        <v>239031</v>
      </c>
      <c r="DE9" s="587"/>
      <c r="DF9" s="587"/>
      <c r="DG9" s="587"/>
      <c r="DH9" s="587"/>
      <c r="DI9" s="587"/>
      <c r="DJ9" s="587"/>
      <c r="DK9" s="587"/>
      <c r="DL9" s="587"/>
      <c r="DM9" s="587"/>
      <c r="DN9" s="587"/>
      <c r="DO9" s="587"/>
      <c r="DP9" s="588"/>
      <c r="DQ9" s="592">
        <v>2253153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1463633</v>
      </c>
      <c r="S10" s="587"/>
      <c r="T10" s="587"/>
      <c r="U10" s="587"/>
      <c r="V10" s="587"/>
      <c r="W10" s="587"/>
      <c r="X10" s="587"/>
      <c r="Y10" s="588"/>
      <c r="Z10" s="639">
        <v>2.9</v>
      </c>
      <c r="AA10" s="639"/>
      <c r="AB10" s="639"/>
      <c r="AC10" s="639"/>
      <c r="AD10" s="640">
        <v>1463633</v>
      </c>
      <c r="AE10" s="640"/>
      <c r="AF10" s="640"/>
      <c r="AG10" s="640"/>
      <c r="AH10" s="640"/>
      <c r="AI10" s="640"/>
      <c r="AJ10" s="640"/>
      <c r="AK10" s="640"/>
      <c r="AL10" s="609">
        <v>5.6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465167</v>
      </c>
      <c r="BH10" s="587"/>
      <c r="BI10" s="587"/>
      <c r="BJ10" s="587"/>
      <c r="BK10" s="587"/>
      <c r="BL10" s="587"/>
      <c r="BM10" s="587"/>
      <c r="BN10" s="588"/>
      <c r="BO10" s="639">
        <v>2</v>
      </c>
      <c r="BP10" s="639"/>
      <c r="BQ10" s="639"/>
      <c r="BR10" s="639"/>
      <c r="BS10" s="592">
        <v>77346</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308748</v>
      </c>
      <c r="CS10" s="587"/>
      <c r="CT10" s="587"/>
      <c r="CU10" s="587"/>
      <c r="CV10" s="587"/>
      <c r="CW10" s="587"/>
      <c r="CX10" s="587"/>
      <c r="CY10" s="588"/>
      <c r="CZ10" s="639">
        <v>0.6</v>
      </c>
      <c r="DA10" s="639"/>
      <c r="DB10" s="639"/>
      <c r="DC10" s="639"/>
      <c r="DD10" s="592">
        <v>18105</v>
      </c>
      <c r="DE10" s="587"/>
      <c r="DF10" s="587"/>
      <c r="DG10" s="587"/>
      <c r="DH10" s="587"/>
      <c r="DI10" s="587"/>
      <c r="DJ10" s="587"/>
      <c r="DK10" s="587"/>
      <c r="DL10" s="587"/>
      <c r="DM10" s="587"/>
      <c r="DN10" s="587"/>
      <c r="DO10" s="587"/>
      <c r="DP10" s="588"/>
      <c r="DQ10" s="592">
        <v>202889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13435</v>
      </c>
      <c r="S11" s="587"/>
      <c r="T11" s="587"/>
      <c r="U11" s="587"/>
      <c r="V11" s="587"/>
      <c r="W11" s="587"/>
      <c r="X11" s="587"/>
      <c r="Y11" s="588"/>
      <c r="Z11" s="639">
        <v>0</v>
      </c>
      <c r="AA11" s="639"/>
      <c r="AB11" s="639"/>
      <c r="AC11" s="639"/>
      <c r="AD11" s="640">
        <v>13435</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1303045</v>
      </c>
      <c r="BH11" s="587"/>
      <c r="BI11" s="587"/>
      <c r="BJ11" s="587"/>
      <c r="BK11" s="587"/>
      <c r="BL11" s="587"/>
      <c r="BM11" s="587"/>
      <c r="BN11" s="588"/>
      <c r="BO11" s="639">
        <v>5.6</v>
      </c>
      <c r="BP11" s="639"/>
      <c r="BQ11" s="639"/>
      <c r="BR11" s="639"/>
      <c r="BS11" s="592">
        <v>154370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850363</v>
      </c>
      <c r="CS11" s="587"/>
      <c r="CT11" s="587"/>
      <c r="CU11" s="587"/>
      <c r="CV11" s="587"/>
      <c r="CW11" s="587"/>
      <c r="CX11" s="587"/>
      <c r="CY11" s="588"/>
      <c r="CZ11" s="639">
        <v>1.8</v>
      </c>
      <c r="DA11" s="639"/>
      <c r="DB11" s="639"/>
      <c r="DC11" s="639"/>
      <c r="DD11" s="592">
        <v>383636</v>
      </c>
      <c r="DE11" s="587"/>
      <c r="DF11" s="587"/>
      <c r="DG11" s="587"/>
      <c r="DH11" s="587"/>
      <c r="DI11" s="587"/>
      <c r="DJ11" s="587"/>
      <c r="DK11" s="587"/>
      <c r="DL11" s="587"/>
      <c r="DM11" s="587"/>
      <c r="DN11" s="587"/>
      <c r="DO11" s="587"/>
      <c r="DP11" s="588"/>
      <c r="DQ11" s="592">
        <v>511408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9676486</v>
      </c>
      <c r="BH12" s="587"/>
      <c r="BI12" s="587"/>
      <c r="BJ12" s="587"/>
      <c r="BK12" s="587"/>
      <c r="BL12" s="587"/>
      <c r="BM12" s="587"/>
      <c r="BN12" s="588"/>
      <c r="BO12" s="639">
        <v>41.3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1029527</v>
      </c>
      <c r="CS12" s="587"/>
      <c r="CT12" s="587"/>
      <c r="CU12" s="587"/>
      <c r="CV12" s="587"/>
      <c r="CW12" s="587"/>
      <c r="CX12" s="587"/>
      <c r="CY12" s="588"/>
      <c r="CZ12" s="639">
        <v>2.2000000000000002</v>
      </c>
      <c r="DA12" s="639"/>
      <c r="DB12" s="639"/>
      <c r="DC12" s="639"/>
      <c r="DD12" s="592">
        <v>1386</v>
      </c>
      <c r="DE12" s="587"/>
      <c r="DF12" s="587"/>
      <c r="DG12" s="587"/>
      <c r="DH12" s="587"/>
      <c r="DI12" s="587"/>
      <c r="DJ12" s="587"/>
      <c r="DK12" s="587"/>
      <c r="DL12" s="587"/>
      <c r="DM12" s="587"/>
      <c r="DN12" s="587"/>
      <c r="DO12" s="587"/>
      <c r="DP12" s="588"/>
      <c r="DQ12" s="592">
        <v>377097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106593</v>
      </c>
      <c r="S13" s="587"/>
      <c r="T13" s="587"/>
      <c r="U13" s="587"/>
      <c r="V13" s="587"/>
      <c r="W13" s="587"/>
      <c r="X13" s="587"/>
      <c r="Y13" s="588"/>
      <c r="Z13" s="639">
        <v>0.2</v>
      </c>
      <c r="AA13" s="639"/>
      <c r="AB13" s="639"/>
      <c r="AC13" s="639"/>
      <c r="AD13" s="640">
        <v>106593</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9594498</v>
      </c>
      <c r="BH13" s="587"/>
      <c r="BI13" s="587"/>
      <c r="BJ13" s="587"/>
      <c r="BK13" s="587"/>
      <c r="BL13" s="587"/>
      <c r="BM13" s="587"/>
      <c r="BN13" s="588"/>
      <c r="BO13" s="639">
        <v>40.9</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6711629</v>
      </c>
      <c r="CS13" s="587"/>
      <c r="CT13" s="587"/>
      <c r="CU13" s="587"/>
      <c r="CV13" s="587"/>
      <c r="CW13" s="587"/>
      <c r="CX13" s="587"/>
      <c r="CY13" s="588"/>
      <c r="CZ13" s="639">
        <v>14.1</v>
      </c>
      <c r="DA13" s="639"/>
      <c r="DB13" s="639"/>
      <c r="DC13" s="639"/>
      <c r="DD13" s="592">
        <v>2101580</v>
      </c>
      <c r="DE13" s="587"/>
      <c r="DF13" s="587"/>
      <c r="DG13" s="587"/>
      <c r="DH13" s="587"/>
      <c r="DI13" s="587"/>
      <c r="DJ13" s="587"/>
      <c r="DK13" s="587"/>
      <c r="DL13" s="587"/>
      <c r="DM13" s="587"/>
      <c r="DN13" s="587"/>
      <c r="DO13" s="587"/>
      <c r="DP13" s="588"/>
      <c r="DQ13" s="592">
        <v>4783063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270874</v>
      </c>
      <c r="BH14" s="587"/>
      <c r="BI14" s="587"/>
      <c r="BJ14" s="587"/>
      <c r="BK14" s="587"/>
      <c r="BL14" s="587"/>
      <c r="BM14" s="587"/>
      <c r="BN14" s="588"/>
      <c r="BO14" s="639">
        <v>1.2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1703500</v>
      </c>
      <c r="CS14" s="587"/>
      <c r="CT14" s="587"/>
      <c r="CU14" s="587"/>
      <c r="CV14" s="587"/>
      <c r="CW14" s="587"/>
      <c r="CX14" s="587"/>
      <c r="CY14" s="588"/>
      <c r="CZ14" s="639">
        <v>3.6</v>
      </c>
      <c r="DA14" s="639"/>
      <c r="DB14" s="639"/>
      <c r="DC14" s="639"/>
      <c r="DD14" s="592">
        <v>31927</v>
      </c>
      <c r="DE14" s="587"/>
      <c r="DF14" s="587"/>
      <c r="DG14" s="587"/>
      <c r="DH14" s="587"/>
      <c r="DI14" s="587"/>
      <c r="DJ14" s="587"/>
      <c r="DK14" s="587"/>
      <c r="DL14" s="587"/>
      <c r="DM14" s="587"/>
      <c r="DN14" s="587"/>
      <c r="DO14" s="587"/>
      <c r="DP14" s="588"/>
      <c r="DQ14" s="592">
        <v>1636826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101240</v>
      </c>
      <c r="S15" s="587"/>
      <c r="T15" s="587"/>
      <c r="U15" s="587"/>
      <c r="V15" s="587"/>
      <c r="W15" s="587"/>
      <c r="X15" s="587"/>
      <c r="Y15" s="588"/>
      <c r="Z15" s="639">
        <v>0.2</v>
      </c>
      <c r="AA15" s="639"/>
      <c r="AB15" s="639"/>
      <c r="AC15" s="639"/>
      <c r="AD15" s="640">
        <v>101240</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1284187</v>
      </c>
      <c r="BH15" s="587"/>
      <c r="BI15" s="587"/>
      <c r="BJ15" s="587"/>
      <c r="BK15" s="587"/>
      <c r="BL15" s="587"/>
      <c r="BM15" s="587"/>
      <c r="BN15" s="588"/>
      <c r="BO15" s="639">
        <v>5.5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5039766</v>
      </c>
      <c r="CS15" s="587"/>
      <c r="CT15" s="587"/>
      <c r="CU15" s="587"/>
      <c r="CV15" s="587"/>
      <c r="CW15" s="587"/>
      <c r="CX15" s="587"/>
      <c r="CY15" s="588"/>
      <c r="CZ15" s="639">
        <v>10.6</v>
      </c>
      <c r="DA15" s="639"/>
      <c r="DB15" s="639"/>
      <c r="DC15" s="639"/>
      <c r="DD15" s="592">
        <v>1444525</v>
      </c>
      <c r="DE15" s="587"/>
      <c r="DF15" s="587"/>
      <c r="DG15" s="587"/>
      <c r="DH15" s="587"/>
      <c r="DI15" s="587"/>
      <c r="DJ15" s="587"/>
      <c r="DK15" s="587"/>
      <c r="DL15" s="587"/>
      <c r="DM15" s="587"/>
      <c r="DN15" s="587"/>
      <c r="DO15" s="587"/>
      <c r="DP15" s="588"/>
      <c r="DQ15" s="592">
        <v>3724592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3040975</v>
      </c>
      <c r="S16" s="587"/>
      <c r="T16" s="587"/>
      <c r="U16" s="587"/>
      <c r="V16" s="587"/>
      <c r="W16" s="587"/>
      <c r="X16" s="587"/>
      <c r="Y16" s="588"/>
      <c r="Z16" s="639">
        <v>6</v>
      </c>
      <c r="AA16" s="639"/>
      <c r="AB16" s="639"/>
      <c r="AC16" s="639"/>
      <c r="AD16" s="640">
        <v>1410143</v>
      </c>
      <c r="AE16" s="640"/>
      <c r="AF16" s="640"/>
      <c r="AG16" s="640"/>
      <c r="AH16" s="640"/>
      <c r="AI16" s="640"/>
      <c r="AJ16" s="640"/>
      <c r="AK16" s="640"/>
      <c r="AL16" s="609">
        <v>5.4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634322</v>
      </c>
      <c r="CS16" s="587"/>
      <c r="CT16" s="587"/>
      <c r="CU16" s="587"/>
      <c r="CV16" s="587"/>
      <c r="CW16" s="587"/>
      <c r="CX16" s="587"/>
      <c r="CY16" s="588"/>
      <c r="CZ16" s="639">
        <v>1.3</v>
      </c>
      <c r="DA16" s="639"/>
      <c r="DB16" s="639"/>
      <c r="DC16" s="639"/>
      <c r="DD16" s="592" t="s">
        <v>111</v>
      </c>
      <c r="DE16" s="587"/>
      <c r="DF16" s="587"/>
      <c r="DG16" s="587"/>
      <c r="DH16" s="587"/>
      <c r="DI16" s="587"/>
      <c r="DJ16" s="587"/>
      <c r="DK16" s="587"/>
      <c r="DL16" s="587"/>
      <c r="DM16" s="587"/>
      <c r="DN16" s="587"/>
      <c r="DO16" s="587"/>
      <c r="DP16" s="588"/>
      <c r="DQ16" s="592">
        <v>286068</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1410143</v>
      </c>
      <c r="S17" s="587"/>
      <c r="T17" s="587"/>
      <c r="U17" s="587"/>
      <c r="V17" s="587"/>
      <c r="W17" s="587"/>
      <c r="X17" s="587"/>
      <c r="Y17" s="588"/>
      <c r="Z17" s="639">
        <v>2.8</v>
      </c>
      <c r="AA17" s="639"/>
      <c r="AB17" s="639"/>
      <c r="AC17" s="639"/>
      <c r="AD17" s="640">
        <v>1410143</v>
      </c>
      <c r="AE17" s="640"/>
      <c r="AF17" s="640"/>
      <c r="AG17" s="640"/>
      <c r="AH17" s="640"/>
      <c r="AI17" s="640"/>
      <c r="AJ17" s="640"/>
      <c r="AK17" s="640"/>
      <c r="AL17" s="609">
        <v>5.4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5120932</v>
      </c>
      <c r="CS17" s="587"/>
      <c r="CT17" s="587"/>
      <c r="CU17" s="587"/>
      <c r="CV17" s="587"/>
      <c r="CW17" s="587"/>
      <c r="CX17" s="587"/>
      <c r="CY17" s="588"/>
      <c r="CZ17" s="639">
        <v>10.7</v>
      </c>
      <c r="DA17" s="639"/>
      <c r="DB17" s="639"/>
      <c r="DC17" s="639"/>
      <c r="DD17" s="592" t="s">
        <v>111</v>
      </c>
      <c r="DE17" s="587"/>
      <c r="DF17" s="587"/>
      <c r="DG17" s="587"/>
      <c r="DH17" s="587"/>
      <c r="DI17" s="587"/>
      <c r="DJ17" s="587"/>
      <c r="DK17" s="587"/>
      <c r="DL17" s="587"/>
      <c r="DM17" s="587"/>
      <c r="DN17" s="587"/>
      <c r="DO17" s="587"/>
      <c r="DP17" s="588"/>
      <c r="DQ17" s="592">
        <v>4871791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738026</v>
      </c>
      <c r="S18" s="587"/>
      <c r="T18" s="587"/>
      <c r="U18" s="587"/>
      <c r="V18" s="587"/>
      <c r="W18" s="587"/>
      <c r="X18" s="587"/>
      <c r="Y18" s="588"/>
      <c r="Z18" s="639">
        <v>1.5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892806</v>
      </c>
      <c r="S19" s="587"/>
      <c r="T19" s="587"/>
      <c r="U19" s="587"/>
      <c r="V19" s="587"/>
      <c r="W19" s="587"/>
      <c r="X19" s="587"/>
      <c r="Y19" s="588"/>
      <c r="Z19" s="639">
        <v>1.8</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1524159</v>
      </c>
      <c r="BH19" s="587"/>
      <c r="BI19" s="587"/>
      <c r="BJ19" s="587"/>
      <c r="BK19" s="587"/>
      <c r="BL19" s="587"/>
      <c r="BM19" s="587"/>
      <c r="BN19" s="588"/>
      <c r="BO19" s="639">
        <v>6.5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28902237</v>
      </c>
      <c r="S20" s="587"/>
      <c r="T20" s="587"/>
      <c r="U20" s="587"/>
      <c r="V20" s="587"/>
      <c r="W20" s="587"/>
      <c r="X20" s="587"/>
      <c r="Y20" s="588"/>
      <c r="Z20" s="639">
        <v>57.3</v>
      </c>
      <c r="AA20" s="639"/>
      <c r="AB20" s="639"/>
      <c r="AC20" s="639"/>
      <c r="AD20" s="640">
        <v>25750697</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1524159</v>
      </c>
      <c r="BH20" s="587"/>
      <c r="BI20" s="587"/>
      <c r="BJ20" s="587"/>
      <c r="BK20" s="587"/>
      <c r="BL20" s="587"/>
      <c r="BM20" s="587"/>
      <c r="BN20" s="588"/>
      <c r="BO20" s="639">
        <v>6.5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47677562</v>
      </c>
      <c r="CS20" s="587"/>
      <c r="CT20" s="587"/>
      <c r="CU20" s="587"/>
      <c r="CV20" s="587"/>
      <c r="CW20" s="587"/>
      <c r="CX20" s="587"/>
      <c r="CY20" s="588"/>
      <c r="CZ20" s="639">
        <v>100</v>
      </c>
      <c r="DA20" s="639"/>
      <c r="DB20" s="639"/>
      <c r="DC20" s="639"/>
      <c r="DD20" s="592">
        <v>4927939</v>
      </c>
      <c r="DE20" s="587"/>
      <c r="DF20" s="587"/>
      <c r="DG20" s="587"/>
      <c r="DH20" s="587"/>
      <c r="DI20" s="587"/>
      <c r="DJ20" s="587"/>
      <c r="DK20" s="587"/>
      <c r="DL20" s="587"/>
      <c r="DM20" s="587"/>
      <c r="DN20" s="587"/>
      <c r="DO20" s="587"/>
      <c r="DP20" s="588"/>
      <c r="DQ20" s="592">
        <v>32777827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28478</v>
      </c>
      <c r="S21" s="587"/>
      <c r="T21" s="587"/>
      <c r="U21" s="587"/>
      <c r="V21" s="587"/>
      <c r="W21" s="587"/>
      <c r="X21" s="587"/>
      <c r="Y21" s="588"/>
      <c r="Z21" s="639">
        <v>0.1</v>
      </c>
      <c r="AA21" s="639"/>
      <c r="AB21" s="639"/>
      <c r="AC21" s="639"/>
      <c r="AD21" s="640">
        <v>28478</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3451</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787244</v>
      </c>
      <c r="S22" s="587"/>
      <c r="T22" s="587"/>
      <c r="U22" s="587"/>
      <c r="V22" s="587"/>
      <c r="W22" s="587"/>
      <c r="X22" s="587"/>
      <c r="Y22" s="588"/>
      <c r="Z22" s="639">
        <v>1.6</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802800</v>
      </c>
      <c r="S23" s="587"/>
      <c r="T23" s="587"/>
      <c r="U23" s="587"/>
      <c r="V23" s="587"/>
      <c r="W23" s="587"/>
      <c r="X23" s="587"/>
      <c r="Y23" s="588"/>
      <c r="Z23" s="639">
        <v>1.6</v>
      </c>
      <c r="AA23" s="639"/>
      <c r="AB23" s="639"/>
      <c r="AC23" s="639"/>
      <c r="AD23" s="640">
        <v>56530</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1520708</v>
      </c>
      <c r="BH23" s="587"/>
      <c r="BI23" s="587"/>
      <c r="BJ23" s="587"/>
      <c r="BK23" s="587"/>
      <c r="BL23" s="587"/>
      <c r="BM23" s="587"/>
      <c r="BN23" s="588"/>
      <c r="BO23" s="639">
        <v>6.5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400784</v>
      </c>
      <c r="S24" s="587"/>
      <c r="T24" s="587"/>
      <c r="U24" s="587"/>
      <c r="V24" s="587"/>
      <c r="W24" s="587"/>
      <c r="X24" s="587"/>
      <c r="Y24" s="588"/>
      <c r="Z24" s="639">
        <v>0.8</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21937436</v>
      </c>
      <c r="CS24" s="637"/>
      <c r="CT24" s="637"/>
      <c r="CU24" s="637"/>
      <c r="CV24" s="637"/>
      <c r="CW24" s="637"/>
      <c r="CX24" s="637"/>
      <c r="CY24" s="684"/>
      <c r="CZ24" s="688">
        <v>46</v>
      </c>
      <c r="DA24" s="689"/>
      <c r="DB24" s="689"/>
      <c r="DC24" s="690"/>
      <c r="DD24" s="683">
        <v>13889780</v>
      </c>
      <c r="DE24" s="637"/>
      <c r="DF24" s="637"/>
      <c r="DG24" s="637"/>
      <c r="DH24" s="637"/>
      <c r="DI24" s="637"/>
      <c r="DJ24" s="637"/>
      <c r="DK24" s="684"/>
      <c r="DL24" s="683">
        <v>13824597</v>
      </c>
      <c r="DM24" s="637"/>
      <c r="DN24" s="637"/>
      <c r="DO24" s="637"/>
      <c r="DP24" s="637"/>
      <c r="DQ24" s="637"/>
      <c r="DR24" s="637"/>
      <c r="DS24" s="637"/>
      <c r="DT24" s="637"/>
      <c r="DU24" s="637"/>
      <c r="DV24" s="684"/>
      <c r="DW24" s="685">
        <v>48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6737372</v>
      </c>
      <c r="S25" s="587"/>
      <c r="T25" s="587"/>
      <c r="U25" s="587"/>
      <c r="V25" s="587"/>
      <c r="W25" s="587"/>
      <c r="X25" s="587"/>
      <c r="Y25" s="588"/>
      <c r="Z25" s="639">
        <v>13.4</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6721375</v>
      </c>
      <c r="CS25" s="605"/>
      <c r="CT25" s="605"/>
      <c r="CU25" s="605"/>
      <c r="CV25" s="605"/>
      <c r="CW25" s="605"/>
      <c r="CX25" s="605"/>
      <c r="CY25" s="606"/>
      <c r="CZ25" s="589">
        <v>14.1</v>
      </c>
      <c r="DA25" s="607"/>
      <c r="DB25" s="607"/>
      <c r="DC25" s="608"/>
      <c r="DD25" s="592">
        <v>6184027</v>
      </c>
      <c r="DE25" s="605"/>
      <c r="DF25" s="605"/>
      <c r="DG25" s="605"/>
      <c r="DH25" s="605"/>
      <c r="DI25" s="605"/>
      <c r="DJ25" s="605"/>
      <c r="DK25" s="606"/>
      <c r="DL25" s="592">
        <v>6149213</v>
      </c>
      <c r="DM25" s="605"/>
      <c r="DN25" s="605"/>
      <c r="DO25" s="605"/>
      <c r="DP25" s="605"/>
      <c r="DQ25" s="605"/>
      <c r="DR25" s="605"/>
      <c r="DS25" s="605"/>
      <c r="DT25" s="605"/>
      <c r="DU25" s="605"/>
      <c r="DV25" s="606"/>
      <c r="DW25" s="609">
        <v>21.3</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37095</v>
      </c>
      <c r="S26" s="587"/>
      <c r="T26" s="587"/>
      <c r="U26" s="587"/>
      <c r="V26" s="587"/>
      <c r="W26" s="587"/>
      <c r="X26" s="587"/>
      <c r="Y26" s="588"/>
      <c r="Z26" s="639">
        <v>0.1</v>
      </c>
      <c r="AA26" s="639"/>
      <c r="AB26" s="639"/>
      <c r="AC26" s="639"/>
      <c r="AD26" s="640">
        <v>37095</v>
      </c>
      <c r="AE26" s="640"/>
      <c r="AF26" s="640"/>
      <c r="AG26" s="640"/>
      <c r="AH26" s="640"/>
      <c r="AI26" s="640"/>
      <c r="AJ26" s="640"/>
      <c r="AK26" s="640"/>
      <c r="AL26" s="609">
        <v>0.1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3988773</v>
      </c>
      <c r="CS26" s="587"/>
      <c r="CT26" s="587"/>
      <c r="CU26" s="587"/>
      <c r="CV26" s="587"/>
      <c r="CW26" s="587"/>
      <c r="CX26" s="587"/>
      <c r="CY26" s="588"/>
      <c r="CZ26" s="589">
        <v>8.4</v>
      </c>
      <c r="DA26" s="607"/>
      <c r="DB26" s="607"/>
      <c r="DC26" s="608"/>
      <c r="DD26" s="592">
        <v>3648584</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3084268</v>
      </c>
      <c r="S27" s="587"/>
      <c r="T27" s="587"/>
      <c r="U27" s="587"/>
      <c r="V27" s="587"/>
      <c r="W27" s="587"/>
      <c r="X27" s="587"/>
      <c r="Y27" s="588"/>
      <c r="Z27" s="639">
        <v>6.1</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23431931</v>
      </c>
      <c r="BH27" s="587"/>
      <c r="BI27" s="587"/>
      <c r="BJ27" s="587"/>
      <c r="BK27" s="587"/>
      <c r="BL27" s="587"/>
      <c r="BM27" s="587"/>
      <c r="BN27" s="588"/>
      <c r="BO27" s="639">
        <v>100</v>
      </c>
      <c r="BP27" s="639"/>
      <c r="BQ27" s="639"/>
      <c r="BR27" s="639"/>
      <c r="BS27" s="592">
        <v>231716</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10096793</v>
      </c>
      <c r="CS27" s="605"/>
      <c r="CT27" s="605"/>
      <c r="CU27" s="605"/>
      <c r="CV27" s="605"/>
      <c r="CW27" s="605"/>
      <c r="CX27" s="605"/>
      <c r="CY27" s="606"/>
      <c r="CZ27" s="589">
        <v>21.2</v>
      </c>
      <c r="DA27" s="607"/>
      <c r="DB27" s="607"/>
      <c r="DC27" s="608"/>
      <c r="DD27" s="592">
        <v>2835626</v>
      </c>
      <c r="DE27" s="605"/>
      <c r="DF27" s="605"/>
      <c r="DG27" s="605"/>
      <c r="DH27" s="605"/>
      <c r="DI27" s="605"/>
      <c r="DJ27" s="605"/>
      <c r="DK27" s="606"/>
      <c r="DL27" s="592">
        <v>2825221</v>
      </c>
      <c r="DM27" s="605"/>
      <c r="DN27" s="605"/>
      <c r="DO27" s="605"/>
      <c r="DP27" s="605"/>
      <c r="DQ27" s="605"/>
      <c r="DR27" s="605"/>
      <c r="DS27" s="605"/>
      <c r="DT27" s="605"/>
      <c r="DU27" s="605"/>
      <c r="DV27" s="606"/>
      <c r="DW27" s="609">
        <v>9.8000000000000007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267441</v>
      </c>
      <c r="S28" s="587"/>
      <c r="T28" s="587"/>
      <c r="U28" s="587"/>
      <c r="V28" s="587"/>
      <c r="W28" s="587"/>
      <c r="X28" s="587"/>
      <c r="Y28" s="588"/>
      <c r="Z28" s="639">
        <v>0.5</v>
      </c>
      <c r="AA28" s="639"/>
      <c r="AB28" s="639"/>
      <c r="AC28" s="639"/>
      <c r="AD28" s="640">
        <v>69684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5119268</v>
      </c>
      <c r="CS28" s="587"/>
      <c r="CT28" s="587"/>
      <c r="CU28" s="587"/>
      <c r="CV28" s="587"/>
      <c r="CW28" s="587"/>
      <c r="CX28" s="587"/>
      <c r="CY28" s="588"/>
      <c r="CZ28" s="589">
        <v>10.7</v>
      </c>
      <c r="DA28" s="607"/>
      <c r="DB28" s="607"/>
      <c r="DC28" s="608"/>
      <c r="DD28" s="592">
        <v>4870127</v>
      </c>
      <c r="DE28" s="587"/>
      <c r="DF28" s="587"/>
      <c r="DG28" s="587"/>
      <c r="DH28" s="587"/>
      <c r="DI28" s="587"/>
      <c r="DJ28" s="587"/>
      <c r="DK28" s="588"/>
      <c r="DL28" s="592">
        <v>4850163</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21816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5119268</v>
      </c>
      <c r="CS29" s="605"/>
      <c r="CT29" s="605"/>
      <c r="CU29" s="605"/>
      <c r="CV29" s="605"/>
      <c r="CW29" s="605"/>
      <c r="CX29" s="605"/>
      <c r="CY29" s="606"/>
      <c r="CZ29" s="589">
        <v>10.7</v>
      </c>
      <c r="DA29" s="607"/>
      <c r="DB29" s="607"/>
      <c r="DC29" s="608"/>
      <c r="DD29" s="592">
        <v>4870127</v>
      </c>
      <c r="DE29" s="605"/>
      <c r="DF29" s="605"/>
      <c r="DG29" s="605"/>
      <c r="DH29" s="605"/>
      <c r="DI29" s="605"/>
      <c r="DJ29" s="605"/>
      <c r="DK29" s="606"/>
      <c r="DL29" s="592">
        <v>4850163</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670022</v>
      </c>
      <c r="S30" s="587"/>
      <c r="T30" s="587"/>
      <c r="U30" s="587"/>
      <c r="V30" s="587"/>
      <c r="W30" s="587"/>
      <c r="X30" s="587"/>
      <c r="Y30" s="588"/>
      <c r="Z30" s="639">
        <v>1.3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98.7</v>
      </c>
      <c r="BH30" s="653"/>
      <c r="BI30" s="653"/>
      <c r="BJ30" s="653"/>
      <c r="BK30" s="653"/>
      <c r="BL30" s="653"/>
      <c r="BM30" s="654">
        <v>94.8</v>
      </c>
      <c r="BN30" s="653"/>
      <c r="BO30" s="653"/>
      <c r="BP30" s="653"/>
      <c r="BQ30" s="655"/>
      <c r="BR30" s="652">
        <v>98.5</v>
      </c>
      <c r="BS30" s="653"/>
      <c r="BT30" s="653"/>
      <c r="BU30" s="653"/>
      <c r="BV30" s="653"/>
      <c r="BW30" s="653"/>
      <c r="BX30" s="654">
        <v>93.8</v>
      </c>
      <c r="BY30" s="653"/>
      <c r="BZ30" s="653"/>
      <c r="CA30" s="653"/>
      <c r="CB30" s="655"/>
      <c r="CD30" s="658"/>
      <c r="CE30" s="659"/>
      <c r="CF30" s="623" t="s">
        <v>291</v>
      </c>
      <c r="CG30" s="620"/>
      <c r="CH30" s="620"/>
      <c r="CI30" s="620"/>
      <c r="CJ30" s="620"/>
      <c r="CK30" s="620"/>
      <c r="CL30" s="620"/>
      <c r="CM30" s="620"/>
      <c r="CN30" s="620"/>
      <c r="CO30" s="620"/>
      <c r="CP30" s="620"/>
      <c r="CQ30" s="621"/>
      <c r="CR30" s="586">
        <v>4373850</v>
      </c>
      <c r="CS30" s="587"/>
      <c r="CT30" s="587"/>
      <c r="CU30" s="587"/>
      <c r="CV30" s="587"/>
      <c r="CW30" s="587"/>
      <c r="CX30" s="587"/>
      <c r="CY30" s="588"/>
      <c r="CZ30" s="589">
        <v>9.1999999999999993</v>
      </c>
      <c r="DA30" s="607"/>
      <c r="DB30" s="607"/>
      <c r="DC30" s="608"/>
      <c r="DD30" s="592">
        <v>4151085</v>
      </c>
      <c r="DE30" s="587"/>
      <c r="DF30" s="587"/>
      <c r="DG30" s="587"/>
      <c r="DH30" s="587"/>
      <c r="DI30" s="587"/>
      <c r="DJ30" s="587"/>
      <c r="DK30" s="588"/>
      <c r="DL30" s="592">
        <v>4131121</v>
      </c>
      <c r="DM30" s="587"/>
      <c r="DN30" s="587"/>
      <c r="DO30" s="587"/>
      <c r="DP30" s="587"/>
      <c r="DQ30" s="587"/>
      <c r="DR30" s="587"/>
      <c r="DS30" s="587"/>
      <c r="DT30" s="587"/>
      <c r="DU30" s="587"/>
      <c r="DV30" s="588"/>
      <c r="DW30" s="609">
        <v>14.3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3297749</v>
      </c>
      <c r="S31" s="587"/>
      <c r="T31" s="587"/>
      <c r="U31" s="587"/>
      <c r="V31" s="587"/>
      <c r="W31" s="587"/>
      <c r="X31" s="587"/>
      <c r="Y31" s="588"/>
      <c r="Z31" s="639">
        <v>6.5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98.5</v>
      </c>
      <c r="BH31" s="605"/>
      <c r="BI31" s="605"/>
      <c r="BJ31" s="605"/>
      <c r="BK31" s="605"/>
      <c r="BL31" s="605"/>
      <c r="BM31" s="641">
        <v>94.3</v>
      </c>
      <c r="BN31" s="651"/>
      <c r="BO31" s="651"/>
      <c r="BP31" s="651"/>
      <c r="BQ31" s="615"/>
      <c r="BR31" s="650">
        <v>98.4</v>
      </c>
      <c r="BS31" s="605"/>
      <c r="BT31" s="605"/>
      <c r="BU31" s="605"/>
      <c r="BV31" s="605"/>
      <c r="BW31" s="605"/>
      <c r="BX31" s="641">
        <v>93.6</v>
      </c>
      <c r="BY31" s="651"/>
      <c r="BZ31" s="651"/>
      <c r="CA31" s="651"/>
      <c r="CB31" s="615"/>
      <c r="CD31" s="658"/>
      <c r="CE31" s="659"/>
      <c r="CF31" s="623" t="s">
        <v>295</v>
      </c>
      <c r="CG31" s="620"/>
      <c r="CH31" s="620"/>
      <c r="CI31" s="620"/>
      <c r="CJ31" s="620"/>
      <c r="CK31" s="620"/>
      <c r="CL31" s="620"/>
      <c r="CM31" s="620"/>
      <c r="CN31" s="620"/>
      <c r="CO31" s="620"/>
      <c r="CP31" s="620"/>
      <c r="CQ31" s="621"/>
      <c r="CR31" s="586">
        <v>745418</v>
      </c>
      <c r="CS31" s="605"/>
      <c r="CT31" s="605"/>
      <c r="CU31" s="605"/>
      <c r="CV31" s="605"/>
      <c r="CW31" s="605"/>
      <c r="CX31" s="605"/>
      <c r="CY31" s="606"/>
      <c r="CZ31" s="589">
        <v>1.6</v>
      </c>
      <c r="DA31" s="607"/>
      <c r="DB31" s="607"/>
      <c r="DC31" s="608"/>
      <c r="DD31" s="592">
        <v>719042</v>
      </c>
      <c r="DE31" s="605"/>
      <c r="DF31" s="605"/>
      <c r="DG31" s="605"/>
      <c r="DH31" s="605"/>
      <c r="DI31" s="605"/>
      <c r="DJ31" s="605"/>
      <c r="DK31" s="606"/>
      <c r="DL31" s="592">
        <v>719042</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1081363</v>
      </c>
      <c r="S32" s="587"/>
      <c r="T32" s="587"/>
      <c r="U32" s="587"/>
      <c r="V32" s="587"/>
      <c r="W32" s="587"/>
      <c r="X32" s="587"/>
      <c r="Y32" s="588"/>
      <c r="Z32" s="639">
        <v>2.1</v>
      </c>
      <c r="AA32" s="639"/>
      <c r="AB32" s="639"/>
      <c r="AC32" s="639"/>
      <c r="AD32" s="640">
        <v>1780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98.8</v>
      </c>
      <c r="BH32" s="571"/>
      <c r="BI32" s="571"/>
      <c r="BJ32" s="571"/>
      <c r="BK32" s="571"/>
      <c r="BL32" s="571"/>
      <c r="BM32" s="634">
        <v>94.9</v>
      </c>
      <c r="BN32" s="571"/>
      <c r="BO32" s="571"/>
      <c r="BP32" s="571"/>
      <c r="BQ32" s="628"/>
      <c r="BR32" s="649">
        <v>98.5</v>
      </c>
      <c r="BS32" s="571"/>
      <c r="BT32" s="571"/>
      <c r="BU32" s="571"/>
      <c r="BV32" s="571"/>
      <c r="BW32" s="571"/>
      <c r="BX32" s="634">
        <v>93.4</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4305500</v>
      </c>
      <c r="S33" s="587"/>
      <c r="T33" s="587"/>
      <c r="U33" s="587"/>
      <c r="V33" s="587"/>
      <c r="W33" s="587"/>
      <c r="X33" s="587"/>
      <c r="Y33" s="588"/>
      <c r="Z33" s="639">
        <v>8.5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20177865</v>
      </c>
      <c r="CS33" s="605"/>
      <c r="CT33" s="605"/>
      <c r="CU33" s="605"/>
      <c r="CV33" s="605"/>
      <c r="CW33" s="605"/>
      <c r="CX33" s="605"/>
      <c r="CY33" s="606"/>
      <c r="CZ33" s="589">
        <v>42.3</v>
      </c>
      <c r="DA33" s="607"/>
      <c r="DB33" s="607"/>
      <c r="DC33" s="608"/>
      <c r="DD33" s="592">
        <v>17169673</v>
      </c>
      <c r="DE33" s="605"/>
      <c r="DF33" s="605"/>
      <c r="DG33" s="605"/>
      <c r="DH33" s="605"/>
      <c r="DI33" s="605"/>
      <c r="DJ33" s="605"/>
      <c r="DK33" s="606"/>
      <c r="DL33" s="592">
        <v>11683406</v>
      </c>
      <c r="DM33" s="605"/>
      <c r="DN33" s="605"/>
      <c r="DO33" s="605"/>
      <c r="DP33" s="605"/>
      <c r="DQ33" s="605"/>
      <c r="DR33" s="605"/>
      <c r="DS33" s="605"/>
      <c r="DT33" s="605"/>
      <c r="DU33" s="605"/>
      <c r="DV33" s="606"/>
      <c r="DW33" s="609">
        <v>40.5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v>810600</v>
      </c>
      <c r="S34" s="587"/>
      <c r="T34" s="587"/>
      <c r="U34" s="587"/>
      <c r="V34" s="587"/>
      <c r="W34" s="587"/>
      <c r="X34" s="587"/>
      <c r="Y34" s="588"/>
      <c r="Z34" s="639">
        <v>1.6</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5357901</v>
      </c>
      <c r="CS34" s="587"/>
      <c r="CT34" s="587"/>
      <c r="CU34" s="587"/>
      <c r="CV34" s="587"/>
      <c r="CW34" s="587"/>
      <c r="CX34" s="587"/>
      <c r="CY34" s="588"/>
      <c r="CZ34" s="589">
        <v>11.2</v>
      </c>
      <c r="DA34" s="607"/>
      <c r="DB34" s="607"/>
      <c r="DC34" s="608"/>
      <c r="DD34" s="592">
        <v>4176577</v>
      </c>
      <c r="DE34" s="587"/>
      <c r="DF34" s="587"/>
      <c r="DG34" s="587"/>
      <c r="DH34" s="587"/>
      <c r="DI34" s="587"/>
      <c r="DJ34" s="587"/>
      <c r="DK34" s="588"/>
      <c r="DL34" s="592">
        <v>3989481</v>
      </c>
      <c r="DM34" s="587"/>
      <c r="DN34" s="587"/>
      <c r="DO34" s="587"/>
      <c r="DP34" s="587"/>
      <c r="DQ34" s="587"/>
      <c r="DR34" s="587"/>
      <c r="DS34" s="587"/>
      <c r="DT34" s="587"/>
      <c r="DU34" s="587"/>
      <c r="DV34" s="588"/>
      <c r="DW34" s="609">
        <v>13.8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2073700</v>
      </c>
      <c r="S35" s="587"/>
      <c r="T35" s="587"/>
      <c r="U35" s="587"/>
      <c r="V35" s="587"/>
      <c r="W35" s="587"/>
      <c r="X35" s="587"/>
      <c r="Y35" s="588"/>
      <c r="Z35" s="639">
        <v>4.0999999999999996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6294466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506295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546114</v>
      </c>
      <c r="CS35" s="605"/>
      <c r="CT35" s="605"/>
      <c r="CU35" s="605"/>
      <c r="CV35" s="605"/>
      <c r="CW35" s="605"/>
      <c r="CX35" s="605"/>
      <c r="CY35" s="606"/>
      <c r="CZ35" s="589">
        <v>1.1000000000000001</v>
      </c>
      <c r="DA35" s="607"/>
      <c r="DB35" s="607"/>
      <c r="DC35" s="608"/>
      <c r="DD35" s="592">
        <v>458330</v>
      </c>
      <c r="DE35" s="605"/>
      <c r="DF35" s="605"/>
      <c r="DG35" s="605"/>
      <c r="DH35" s="605"/>
      <c r="DI35" s="605"/>
      <c r="DJ35" s="605"/>
      <c r="DK35" s="606"/>
      <c r="DL35" s="592">
        <v>455367</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50424169</v>
      </c>
      <c r="S36" s="627"/>
      <c r="T36" s="627"/>
      <c r="U36" s="627"/>
      <c r="V36" s="627"/>
      <c r="W36" s="627"/>
      <c r="X36" s="627"/>
      <c r="Y36" s="630"/>
      <c r="Z36" s="631">
        <v>100</v>
      </c>
      <c r="AA36" s="631"/>
      <c r="AB36" s="631"/>
      <c r="AC36" s="631"/>
      <c r="AD36" s="632">
        <v>25944264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1371270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403048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5200633</v>
      </c>
      <c r="CS36" s="587"/>
      <c r="CT36" s="587"/>
      <c r="CU36" s="587"/>
      <c r="CV36" s="587"/>
      <c r="CW36" s="587"/>
      <c r="CX36" s="587"/>
      <c r="CY36" s="588"/>
      <c r="CZ36" s="589">
        <v>10.9</v>
      </c>
      <c r="DA36" s="607"/>
      <c r="DB36" s="607"/>
      <c r="DC36" s="608"/>
      <c r="DD36" s="592">
        <v>4646894</v>
      </c>
      <c r="DE36" s="587"/>
      <c r="DF36" s="587"/>
      <c r="DG36" s="587"/>
      <c r="DH36" s="587"/>
      <c r="DI36" s="587"/>
      <c r="DJ36" s="587"/>
      <c r="DK36" s="588"/>
      <c r="DL36" s="592">
        <v>3513974</v>
      </c>
      <c r="DM36" s="587"/>
      <c r="DN36" s="587"/>
      <c r="DO36" s="587"/>
      <c r="DP36" s="587"/>
      <c r="DQ36" s="587"/>
      <c r="DR36" s="587"/>
      <c r="DS36" s="587"/>
      <c r="DT36" s="587"/>
      <c r="DU36" s="587"/>
      <c r="DV36" s="588"/>
      <c r="DW36" s="609">
        <v>12.2</v>
      </c>
      <c r="DX36" s="610"/>
      <c r="DY36" s="610"/>
      <c r="DZ36" s="610"/>
      <c r="EA36" s="610"/>
      <c r="EB36" s="610"/>
      <c r="EC36" s="611"/>
    </row>
    <row r="37" spans="2:133" ht="11.25" customHeight="1">
      <c r="AQ37" s="612" t="s">
        <v>313</v>
      </c>
      <c r="AR37" s="613"/>
      <c r="AS37" s="613"/>
      <c r="AT37" s="613"/>
      <c r="AU37" s="613"/>
      <c r="AV37" s="613"/>
      <c r="AW37" s="613"/>
      <c r="AX37" s="613"/>
      <c r="AY37" s="614"/>
      <c r="AZ37" s="586">
        <v>1176382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21814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1875026</v>
      </c>
      <c r="CS37" s="605"/>
      <c r="CT37" s="605"/>
      <c r="CU37" s="605"/>
      <c r="CV37" s="605"/>
      <c r="CW37" s="605"/>
      <c r="CX37" s="605"/>
      <c r="CY37" s="606"/>
      <c r="CZ37" s="589">
        <v>3.9</v>
      </c>
      <c r="DA37" s="607"/>
      <c r="DB37" s="607"/>
      <c r="DC37" s="608"/>
      <c r="DD37" s="592">
        <v>1867248</v>
      </c>
      <c r="DE37" s="605"/>
      <c r="DF37" s="605"/>
      <c r="DG37" s="605"/>
      <c r="DH37" s="605"/>
      <c r="DI37" s="605"/>
      <c r="DJ37" s="605"/>
      <c r="DK37" s="606"/>
      <c r="DL37" s="592">
        <v>1867248</v>
      </c>
      <c r="DM37" s="605"/>
      <c r="DN37" s="605"/>
      <c r="DO37" s="605"/>
      <c r="DP37" s="605"/>
      <c r="DQ37" s="605"/>
      <c r="DR37" s="605"/>
      <c r="DS37" s="605"/>
      <c r="DT37" s="605"/>
      <c r="DU37" s="605"/>
      <c r="DV37" s="606"/>
      <c r="DW37" s="609">
        <v>6.5</v>
      </c>
      <c r="DX37" s="610"/>
      <c r="DY37" s="610"/>
      <c r="DZ37" s="610"/>
      <c r="EA37" s="610"/>
      <c r="EB37" s="610"/>
      <c r="EC37" s="611"/>
    </row>
    <row r="38" spans="2:133" ht="11.25" customHeight="1">
      <c r="AQ38" s="612" t="s">
        <v>316</v>
      </c>
      <c r="AR38" s="613"/>
      <c r="AS38" s="613"/>
      <c r="AT38" s="613"/>
      <c r="AU38" s="613"/>
      <c r="AV38" s="613"/>
      <c r="AW38" s="613"/>
      <c r="AX38" s="613"/>
      <c r="AY38" s="614"/>
      <c r="AZ38" s="586">
        <v>103149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38043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6249489</v>
      </c>
      <c r="CS38" s="587"/>
      <c r="CT38" s="587"/>
      <c r="CU38" s="587"/>
      <c r="CV38" s="587"/>
      <c r="CW38" s="587"/>
      <c r="CX38" s="587"/>
      <c r="CY38" s="588"/>
      <c r="CZ38" s="589">
        <v>13.1</v>
      </c>
      <c r="DA38" s="607"/>
      <c r="DB38" s="607"/>
      <c r="DC38" s="608"/>
      <c r="DD38" s="592">
        <v>5764891</v>
      </c>
      <c r="DE38" s="587"/>
      <c r="DF38" s="587"/>
      <c r="DG38" s="587"/>
      <c r="DH38" s="587"/>
      <c r="DI38" s="587"/>
      <c r="DJ38" s="587"/>
      <c r="DK38" s="588"/>
      <c r="DL38" s="592">
        <v>3724584</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319</v>
      </c>
      <c r="AR39" s="613"/>
      <c r="AS39" s="613"/>
      <c r="AT39" s="613"/>
      <c r="AU39" s="613"/>
      <c r="AV39" s="613"/>
      <c r="AW39" s="613"/>
      <c r="AX39" s="613"/>
      <c r="AY39" s="614"/>
      <c r="AZ39" s="586">
        <v>24990</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2223708</v>
      </c>
      <c r="CS39" s="605"/>
      <c r="CT39" s="605"/>
      <c r="CU39" s="605"/>
      <c r="CV39" s="605"/>
      <c r="CW39" s="605"/>
      <c r="CX39" s="605"/>
      <c r="CY39" s="606"/>
      <c r="CZ39" s="589">
        <v>4.7</v>
      </c>
      <c r="DA39" s="607"/>
      <c r="DB39" s="607"/>
      <c r="DC39" s="608"/>
      <c r="DD39" s="592">
        <v>2116481</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1200000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600020</v>
      </c>
      <c r="CS40" s="587"/>
      <c r="CT40" s="587"/>
      <c r="CU40" s="587"/>
      <c r="CV40" s="587"/>
      <c r="CW40" s="587"/>
      <c r="CX40" s="587"/>
      <c r="CY40" s="588"/>
      <c r="CZ40" s="589">
        <v>1.3</v>
      </c>
      <c r="DA40" s="607"/>
      <c r="DB40" s="607"/>
      <c r="DC40" s="608"/>
      <c r="DD40" s="592">
        <v>6500</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2418675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248</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5562261</v>
      </c>
      <c r="CS42" s="587"/>
      <c r="CT42" s="587"/>
      <c r="CU42" s="587"/>
      <c r="CV42" s="587"/>
      <c r="CW42" s="587"/>
      <c r="CX42" s="587"/>
      <c r="CY42" s="588"/>
      <c r="CZ42" s="589">
        <v>11.7</v>
      </c>
      <c r="DA42" s="590"/>
      <c r="DB42" s="590"/>
      <c r="DC42" s="591"/>
      <c r="DD42" s="592">
        <v>1718374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42584</v>
      </c>
      <c r="CS43" s="605"/>
      <c r="CT43" s="605"/>
      <c r="CU43" s="605"/>
      <c r="CV43" s="605"/>
      <c r="CW43" s="605"/>
      <c r="CX43" s="605"/>
      <c r="CY43" s="606"/>
      <c r="CZ43" s="589">
        <v>0.1</v>
      </c>
      <c r="DA43" s="607"/>
      <c r="DB43" s="607"/>
      <c r="DC43" s="608"/>
      <c r="DD43" s="592">
        <v>42584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4927939</v>
      </c>
      <c r="CS44" s="587"/>
      <c r="CT44" s="587"/>
      <c r="CU44" s="587"/>
      <c r="CV44" s="587"/>
      <c r="CW44" s="587"/>
      <c r="CX44" s="587"/>
      <c r="CY44" s="588"/>
      <c r="CZ44" s="589">
        <v>10.3</v>
      </c>
      <c r="DA44" s="590"/>
      <c r="DB44" s="590"/>
      <c r="DC44" s="591"/>
      <c r="DD44" s="592">
        <v>1432306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2587206</v>
      </c>
      <c r="CS45" s="605"/>
      <c r="CT45" s="605"/>
      <c r="CU45" s="605"/>
      <c r="CV45" s="605"/>
      <c r="CW45" s="605"/>
      <c r="CX45" s="605"/>
      <c r="CY45" s="606"/>
      <c r="CZ45" s="589">
        <v>5.4</v>
      </c>
      <c r="DA45" s="607"/>
      <c r="DB45" s="607"/>
      <c r="DC45" s="608"/>
      <c r="DD45" s="592">
        <v>130073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2313241</v>
      </c>
      <c r="CS46" s="587"/>
      <c r="CT46" s="587"/>
      <c r="CU46" s="587"/>
      <c r="CV46" s="587"/>
      <c r="CW46" s="587"/>
      <c r="CX46" s="587"/>
      <c r="CY46" s="588"/>
      <c r="CZ46" s="589">
        <v>4.9000000000000004</v>
      </c>
      <c r="DA46" s="590"/>
      <c r="DB46" s="590"/>
      <c r="DC46" s="591"/>
      <c r="DD46" s="592">
        <v>1293986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634322</v>
      </c>
      <c r="CS47" s="605"/>
      <c r="CT47" s="605"/>
      <c r="CU47" s="605"/>
      <c r="CV47" s="605"/>
      <c r="CW47" s="605"/>
      <c r="CX47" s="605"/>
      <c r="CY47" s="606"/>
      <c r="CZ47" s="589">
        <v>1.3</v>
      </c>
      <c r="DA47" s="607"/>
      <c r="DB47" s="607"/>
      <c r="DC47" s="608"/>
      <c r="DD47" s="592">
        <v>286068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47677562</v>
      </c>
      <c r="CS49" s="571"/>
      <c r="CT49" s="571"/>
      <c r="CU49" s="571"/>
      <c r="CV49" s="571"/>
      <c r="CW49" s="571"/>
      <c r="CX49" s="571"/>
      <c r="CY49" s="572"/>
      <c r="CZ49" s="573">
        <v>100</v>
      </c>
      <c r="DA49" s="574"/>
      <c r="DB49" s="574"/>
      <c r="DC49" s="575"/>
      <c r="DD49" s="576">
        <v>32777827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J21" sqref="BJ2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50424</v>
      </c>
      <c r="R7" s="1099"/>
      <c r="S7" s="1099"/>
      <c r="T7" s="1099"/>
      <c r="U7" s="1099"/>
      <c r="V7" s="1099">
        <v>47724</v>
      </c>
      <c r="W7" s="1099"/>
      <c r="X7" s="1099"/>
      <c r="Y7" s="1099"/>
      <c r="Z7" s="1099"/>
      <c r="AA7" s="1099">
        <v>2700</v>
      </c>
      <c r="AB7" s="1099"/>
      <c r="AC7" s="1099"/>
      <c r="AD7" s="1099"/>
      <c r="AE7" s="1100"/>
      <c r="AF7" s="1101">
        <v>1766</v>
      </c>
      <c r="AG7" s="1102"/>
      <c r="AH7" s="1102"/>
      <c r="AI7" s="1102"/>
      <c r="AJ7" s="1103"/>
      <c r="AK7" s="1085">
        <v>8</v>
      </c>
      <c r="AL7" s="1086"/>
      <c r="AM7" s="1086"/>
      <c r="AN7" s="1086"/>
      <c r="AO7" s="1086"/>
      <c r="AP7" s="1086">
        <v>55477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553</v>
      </c>
      <c r="BT7" s="1090" t="s">
        <v>553</v>
      </c>
      <c r="BU7" s="1090" t="s">
        <v>553</v>
      </c>
      <c r="BV7" s="1090" t="s">
        <v>553</v>
      </c>
      <c r="BW7" s="1090" t="s">
        <v>553</v>
      </c>
      <c r="BX7" s="1090" t="s">
        <v>553</v>
      </c>
      <c r="BY7" s="1090" t="s">
        <v>553</v>
      </c>
      <c r="BZ7" s="1090" t="s">
        <v>553</v>
      </c>
      <c r="CA7" s="1090" t="s">
        <v>553</v>
      </c>
      <c r="CB7" s="1090" t="s">
        <v>553</v>
      </c>
      <c r="CC7" s="1090" t="s">
        <v>553</v>
      </c>
      <c r="CD7" s="1090" t="s">
        <v>553</v>
      </c>
      <c r="CE7" s="1090" t="s">
        <v>553</v>
      </c>
      <c r="CF7" s="1090" t="s">
        <v>553</v>
      </c>
      <c r="CG7" s="1091" t="s">
        <v>553</v>
      </c>
      <c r="CH7" s="1082">
        <v>-4</v>
      </c>
      <c r="CI7" s="1083"/>
      <c r="CJ7" s="1083"/>
      <c r="CK7" s="1083"/>
      <c r="CL7" s="1084"/>
      <c r="CM7" s="1082">
        <v>152</v>
      </c>
      <c r="CN7" s="1083"/>
      <c r="CO7" s="1083"/>
      <c r="CP7" s="1083"/>
      <c r="CQ7" s="1084"/>
      <c r="CR7" s="1082">
        <v>110</v>
      </c>
      <c r="CS7" s="1083"/>
      <c r="CT7" s="1083"/>
      <c r="CU7" s="1083"/>
      <c r="CV7" s="1084"/>
      <c r="CW7" s="1082">
        <v>69</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25" t="s">
        <v>365</v>
      </c>
      <c r="C8" s="1026"/>
      <c r="D8" s="1026"/>
      <c r="E8" s="1026"/>
      <c r="F8" s="1026"/>
      <c r="G8" s="1026"/>
      <c r="H8" s="1026"/>
      <c r="I8" s="1026"/>
      <c r="J8" s="1026"/>
      <c r="K8" s="1026"/>
      <c r="L8" s="1026"/>
      <c r="M8" s="1026"/>
      <c r="N8" s="1026"/>
      <c r="O8" s="1026"/>
      <c r="P8" s="1027"/>
      <c r="Q8" s="1037">
        <v>28</v>
      </c>
      <c r="R8" s="1038"/>
      <c r="S8" s="1038"/>
      <c r="T8" s="1038"/>
      <c r="U8" s="1038"/>
      <c r="V8" s="1038">
        <v>12</v>
      </c>
      <c r="W8" s="1038"/>
      <c r="X8" s="1038"/>
      <c r="Y8" s="1038"/>
      <c r="Z8" s="1038"/>
      <c r="AA8" s="1038">
        <v>16</v>
      </c>
      <c r="AB8" s="1038"/>
      <c r="AC8" s="1038"/>
      <c r="AD8" s="1038"/>
      <c r="AE8" s="1039"/>
      <c r="AF8" s="1031">
        <v>16</v>
      </c>
      <c r="AG8" s="1032"/>
      <c r="AH8" s="1032"/>
      <c r="AI8" s="1032"/>
      <c r="AJ8" s="1033"/>
      <c r="AK8" s="1080" t="s">
        <v>540</v>
      </c>
      <c r="AL8" s="1081"/>
      <c r="AM8" s="1081"/>
      <c r="AN8" s="1081"/>
      <c r="AO8" s="1081"/>
      <c r="AP8" s="1081" t="s">
        <v>540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554</v>
      </c>
      <c r="BT8" s="1009" t="s">
        <v>554</v>
      </c>
      <c r="BU8" s="1009" t="s">
        <v>554</v>
      </c>
      <c r="BV8" s="1009" t="s">
        <v>554</v>
      </c>
      <c r="BW8" s="1009" t="s">
        <v>554</v>
      </c>
      <c r="BX8" s="1009" t="s">
        <v>554</v>
      </c>
      <c r="BY8" s="1009" t="s">
        <v>554</v>
      </c>
      <c r="BZ8" s="1009" t="s">
        <v>554</v>
      </c>
      <c r="CA8" s="1009" t="s">
        <v>554</v>
      </c>
      <c r="CB8" s="1009" t="s">
        <v>554</v>
      </c>
      <c r="CC8" s="1009" t="s">
        <v>554</v>
      </c>
      <c r="CD8" s="1009" t="s">
        <v>554</v>
      </c>
      <c r="CE8" s="1009" t="s">
        <v>554</v>
      </c>
      <c r="CF8" s="1009" t="s">
        <v>554</v>
      </c>
      <c r="CG8" s="1010" t="s">
        <v>554</v>
      </c>
      <c r="CH8" s="983">
        <v>3</v>
      </c>
      <c r="CI8" s="984"/>
      <c r="CJ8" s="984"/>
      <c r="CK8" s="984"/>
      <c r="CL8" s="985"/>
      <c r="CM8" s="983">
        <v>63</v>
      </c>
      <c r="CN8" s="984"/>
      <c r="CO8" s="984"/>
      <c r="CP8" s="984"/>
      <c r="CQ8" s="985"/>
      <c r="CR8" s="983">
        <v>1</v>
      </c>
      <c r="CS8" s="984"/>
      <c r="CT8" s="984"/>
      <c r="CU8" s="984"/>
      <c r="CV8" s="985"/>
      <c r="CW8" s="983" t="s">
        <v>541</v>
      </c>
      <c r="CX8" s="984"/>
      <c r="CY8" s="984"/>
      <c r="CZ8" s="984"/>
      <c r="DA8" s="985"/>
      <c r="DB8" s="983">
        <v>239</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c r="A9" s="212">
        <v>3</v>
      </c>
      <c r="B9" s="1025" t="s">
        <v>366</v>
      </c>
      <c r="C9" s="1026"/>
      <c r="D9" s="1026"/>
      <c r="E9" s="1026"/>
      <c r="F9" s="1026"/>
      <c r="G9" s="1026"/>
      <c r="H9" s="1026"/>
      <c r="I9" s="1026"/>
      <c r="J9" s="1026"/>
      <c r="K9" s="1026"/>
      <c r="L9" s="1026"/>
      <c r="M9" s="1026"/>
      <c r="N9" s="1026"/>
      <c r="O9" s="1026"/>
      <c r="P9" s="1027"/>
      <c r="Q9" s="1037">
        <v>96</v>
      </c>
      <c r="R9" s="1038"/>
      <c r="S9" s="1038"/>
      <c r="T9" s="1038"/>
      <c r="U9" s="1038"/>
      <c r="V9" s="1038">
        <v>69</v>
      </c>
      <c r="W9" s="1038"/>
      <c r="X9" s="1038"/>
      <c r="Y9" s="1038"/>
      <c r="Z9" s="1038"/>
      <c r="AA9" s="1038">
        <v>27</v>
      </c>
      <c r="AB9" s="1038"/>
      <c r="AC9" s="1038"/>
      <c r="AD9" s="1038"/>
      <c r="AE9" s="1039"/>
      <c r="AF9" s="1031">
        <v>27</v>
      </c>
      <c r="AG9" s="1032"/>
      <c r="AH9" s="1032"/>
      <c r="AI9" s="1032"/>
      <c r="AJ9" s="1033"/>
      <c r="AK9" s="1080" t="s">
        <v>540</v>
      </c>
      <c r="AL9" s="1081"/>
      <c r="AM9" s="1081"/>
      <c r="AN9" s="1081"/>
      <c r="AO9" s="1081"/>
      <c r="AP9" s="1081">
        <v>176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555</v>
      </c>
      <c r="BT9" s="1009" t="s">
        <v>555</v>
      </c>
      <c r="BU9" s="1009" t="s">
        <v>555</v>
      </c>
      <c r="BV9" s="1009" t="s">
        <v>555</v>
      </c>
      <c r="BW9" s="1009" t="s">
        <v>555</v>
      </c>
      <c r="BX9" s="1009" t="s">
        <v>555</v>
      </c>
      <c r="BY9" s="1009" t="s">
        <v>555</v>
      </c>
      <c r="BZ9" s="1009" t="s">
        <v>555</v>
      </c>
      <c r="CA9" s="1009" t="s">
        <v>555</v>
      </c>
      <c r="CB9" s="1009" t="s">
        <v>555</v>
      </c>
      <c r="CC9" s="1009" t="s">
        <v>555</v>
      </c>
      <c r="CD9" s="1009" t="s">
        <v>555</v>
      </c>
      <c r="CE9" s="1009" t="s">
        <v>555</v>
      </c>
      <c r="CF9" s="1009" t="s">
        <v>555</v>
      </c>
      <c r="CG9" s="1010" t="s">
        <v>555</v>
      </c>
      <c r="CH9" s="983">
        <v>-70</v>
      </c>
      <c r="CI9" s="984"/>
      <c r="CJ9" s="984"/>
      <c r="CK9" s="984"/>
      <c r="CL9" s="985"/>
      <c r="CM9" s="983">
        <v>698</v>
      </c>
      <c r="CN9" s="984"/>
      <c r="CO9" s="984"/>
      <c r="CP9" s="984"/>
      <c r="CQ9" s="985"/>
      <c r="CR9" s="983">
        <v>90</v>
      </c>
      <c r="CS9" s="984"/>
      <c r="CT9" s="984"/>
      <c r="CU9" s="984"/>
      <c r="CV9" s="985"/>
      <c r="CW9" s="983">
        <v>56</v>
      </c>
      <c r="CX9" s="984"/>
      <c r="CY9" s="984"/>
      <c r="CZ9" s="984"/>
      <c r="DA9" s="985"/>
      <c r="DB9" s="983" t="s">
        <v>541</v>
      </c>
      <c r="DC9" s="984"/>
      <c r="DD9" s="984"/>
      <c r="DE9" s="984"/>
      <c r="DF9" s="985"/>
      <c r="DG9" s="983" t="s">
        <v>541</v>
      </c>
      <c r="DH9" s="984"/>
      <c r="DI9" s="984"/>
      <c r="DJ9" s="984"/>
      <c r="DK9" s="985"/>
      <c r="DL9" s="983" t="s">
        <v>541</v>
      </c>
      <c r="DM9" s="984"/>
      <c r="DN9" s="984"/>
      <c r="DO9" s="984"/>
      <c r="DP9" s="985"/>
      <c r="DQ9" s="983" t="s">
        <v>541</v>
      </c>
      <c r="DR9" s="984"/>
      <c r="DS9" s="984"/>
      <c r="DT9" s="984"/>
      <c r="DU9" s="985"/>
      <c r="DV9" s="986"/>
      <c r="DW9" s="987"/>
      <c r="DX9" s="987"/>
      <c r="DY9" s="987"/>
      <c r="DZ9" s="988"/>
      <c r="EA9" s="205"/>
    </row>
    <row r="10" spans="1:131" s="206" customFormat="1" ht="26.25" customHeight="1">
      <c r="A10" s="212">
        <v>4</v>
      </c>
      <c r="B10" s="1025" t="s">
        <v>367</v>
      </c>
      <c r="C10" s="1026"/>
      <c r="D10" s="1026"/>
      <c r="E10" s="1026"/>
      <c r="F10" s="1026"/>
      <c r="G10" s="1026"/>
      <c r="H10" s="1026"/>
      <c r="I10" s="1026"/>
      <c r="J10" s="1026"/>
      <c r="K10" s="1026"/>
      <c r="L10" s="1026"/>
      <c r="M10" s="1026"/>
      <c r="N10" s="1026"/>
      <c r="O10" s="1026"/>
      <c r="P10" s="1027"/>
      <c r="Q10" s="1037">
        <v>5</v>
      </c>
      <c r="R10" s="1038"/>
      <c r="S10" s="1038"/>
      <c r="T10" s="1038"/>
      <c r="U10" s="1038"/>
      <c r="V10" s="1038">
        <v>5</v>
      </c>
      <c r="W10" s="1038"/>
      <c r="X10" s="1038"/>
      <c r="Y10" s="1038"/>
      <c r="Z10" s="1038"/>
      <c r="AA10" s="1038">
        <v>0</v>
      </c>
      <c r="AB10" s="1038"/>
      <c r="AC10" s="1038"/>
      <c r="AD10" s="1038"/>
      <c r="AE10" s="1039"/>
      <c r="AF10" s="1031">
        <v>0</v>
      </c>
      <c r="AG10" s="1032"/>
      <c r="AH10" s="1032"/>
      <c r="AI10" s="1032"/>
      <c r="AJ10" s="1033"/>
      <c r="AK10" s="1080">
        <v>5</v>
      </c>
      <c r="AL10" s="1081"/>
      <c r="AM10" s="1081"/>
      <c r="AN10" s="1081"/>
      <c r="AO10" s="1081"/>
      <c r="AP10" s="1081">
        <v>15</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50213</v>
      </c>
      <c r="R23" s="1063"/>
      <c r="S23" s="1063"/>
      <c r="T23" s="1063"/>
      <c r="U23" s="1063"/>
      <c r="V23" s="1063">
        <v>47469</v>
      </c>
      <c r="W23" s="1063"/>
      <c r="X23" s="1063"/>
      <c r="Y23" s="1063"/>
      <c r="Z23" s="1063"/>
      <c r="AA23" s="1063">
        <v>2743</v>
      </c>
      <c r="AB23" s="1063"/>
      <c r="AC23" s="1063"/>
      <c r="AD23" s="1063"/>
      <c r="AE23" s="1064"/>
      <c r="AF23" s="1065">
        <v>1810</v>
      </c>
      <c r="AG23" s="1063"/>
      <c r="AH23" s="1063"/>
      <c r="AI23" s="1063"/>
      <c r="AJ23" s="1066"/>
      <c r="AK23" s="1067"/>
      <c r="AL23" s="1068"/>
      <c r="AM23" s="1068"/>
      <c r="AN23" s="1068"/>
      <c r="AO23" s="1068"/>
      <c r="AP23" s="1063">
        <v>55668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14971</v>
      </c>
      <c r="R28" s="1048"/>
      <c r="S28" s="1048"/>
      <c r="T28" s="1048"/>
      <c r="U28" s="1048"/>
      <c r="V28" s="1048">
        <v>14465</v>
      </c>
      <c r="W28" s="1048"/>
      <c r="X28" s="1048"/>
      <c r="Y28" s="1048"/>
      <c r="Z28" s="1048"/>
      <c r="AA28" s="1048">
        <v>506</v>
      </c>
      <c r="AB28" s="1048"/>
      <c r="AC28" s="1048"/>
      <c r="AD28" s="1048"/>
      <c r="AE28" s="1049"/>
      <c r="AF28" s="1050">
        <v>506</v>
      </c>
      <c r="AG28" s="1048"/>
      <c r="AH28" s="1048"/>
      <c r="AI28" s="1048"/>
      <c r="AJ28" s="1051"/>
      <c r="AK28" s="1052">
        <v>1200</v>
      </c>
      <c r="AL28" s="1040"/>
      <c r="AM28" s="1040"/>
      <c r="AN28" s="1040"/>
      <c r="AO28" s="1040"/>
      <c r="AP28" s="1040" t="s">
        <v>540</v>
      </c>
      <c r="AQ28" s="1040"/>
      <c r="AR28" s="1040"/>
      <c r="AS28" s="1040"/>
      <c r="AT28" s="1040"/>
      <c r="AU28" s="1040" t="s">
        <v>540</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8194</v>
      </c>
      <c r="R29" s="1038"/>
      <c r="S29" s="1038"/>
      <c r="T29" s="1038"/>
      <c r="U29" s="1038"/>
      <c r="V29" s="1038">
        <v>8034</v>
      </c>
      <c r="W29" s="1038"/>
      <c r="X29" s="1038"/>
      <c r="Y29" s="1038"/>
      <c r="Z29" s="1038"/>
      <c r="AA29" s="1038">
        <v>160</v>
      </c>
      <c r="AB29" s="1038"/>
      <c r="AC29" s="1038"/>
      <c r="AD29" s="1038"/>
      <c r="AE29" s="1039"/>
      <c r="AF29" s="1031">
        <v>160</v>
      </c>
      <c r="AG29" s="1032"/>
      <c r="AH29" s="1032"/>
      <c r="AI29" s="1032"/>
      <c r="AJ29" s="1033"/>
      <c r="AK29" s="974">
        <v>1192</v>
      </c>
      <c r="AL29" s="965"/>
      <c r="AM29" s="965"/>
      <c r="AN29" s="965"/>
      <c r="AO29" s="965"/>
      <c r="AP29" s="965" t="s">
        <v>540</v>
      </c>
      <c r="AQ29" s="965"/>
      <c r="AR29" s="965"/>
      <c r="AS29" s="965"/>
      <c r="AT29" s="965"/>
      <c r="AU29" s="965" t="s">
        <v>540</v>
      </c>
      <c r="AV29" s="965"/>
      <c r="AW29" s="965"/>
      <c r="AX29" s="965"/>
      <c r="AY29" s="965"/>
      <c r="AZ29" s="1036" t="s">
        <v>541</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1412</v>
      </c>
      <c r="R30" s="1038"/>
      <c r="S30" s="1038"/>
      <c r="T30" s="1038"/>
      <c r="U30" s="1038"/>
      <c r="V30" s="1038">
        <v>1401</v>
      </c>
      <c r="W30" s="1038"/>
      <c r="X30" s="1038"/>
      <c r="Y30" s="1038"/>
      <c r="Z30" s="1038"/>
      <c r="AA30" s="1038">
        <v>11</v>
      </c>
      <c r="AB30" s="1038"/>
      <c r="AC30" s="1038"/>
      <c r="AD30" s="1038"/>
      <c r="AE30" s="1039"/>
      <c r="AF30" s="1031">
        <v>11</v>
      </c>
      <c r="AG30" s="1032"/>
      <c r="AH30" s="1032"/>
      <c r="AI30" s="1032"/>
      <c r="AJ30" s="1033"/>
      <c r="AK30" s="974">
        <v>211</v>
      </c>
      <c r="AL30" s="965"/>
      <c r="AM30" s="965"/>
      <c r="AN30" s="965"/>
      <c r="AO30" s="965"/>
      <c r="AP30" s="965" t="s">
        <v>540</v>
      </c>
      <c r="AQ30" s="965"/>
      <c r="AR30" s="965"/>
      <c r="AS30" s="965"/>
      <c r="AT30" s="965"/>
      <c r="AU30" s="965" t="s">
        <v>540</v>
      </c>
      <c r="AV30" s="965"/>
      <c r="AW30" s="965"/>
      <c r="AX30" s="965"/>
      <c r="AY30" s="965"/>
      <c r="AZ30" s="1036" t="s">
        <v>541</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2900</v>
      </c>
      <c r="R31" s="1038"/>
      <c r="S31" s="1038"/>
      <c r="T31" s="1038"/>
      <c r="U31" s="1038"/>
      <c r="V31" s="1038">
        <v>2681</v>
      </c>
      <c r="W31" s="1038"/>
      <c r="X31" s="1038"/>
      <c r="Y31" s="1038"/>
      <c r="Z31" s="1038"/>
      <c r="AA31" s="1038">
        <v>219</v>
      </c>
      <c r="AB31" s="1038"/>
      <c r="AC31" s="1038"/>
      <c r="AD31" s="1038"/>
      <c r="AE31" s="1039"/>
      <c r="AF31" s="1031">
        <v>1383</v>
      </c>
      <c r="AG31" s="1032"/>
      <c r="AH31" s="1032"/>
      <c r="AI31" s="1032"/>
      <c r="AJ31" s="1033"/>
      <c r="AK31" s="974">
        <v>6</v>
      </c>
      <c r="AL31" s="965"/>
      <c r="AM31" s="965"/>
      <c r="AN31" s="965"/>
      <c r="AO31" s="965"/>
      <c r="AP31" s="965">
        <v>12394</v>
      </c>
      <c r="AQ31" s="965"/>
      <c r="AR31" s="965"/>
      <c r="AS31" s="965"/>
      <c r="AT31" s="965"/>
      <c r="AU31" s="965">
        <v>12</v>
      </c>
      <c r="AV31" s="965"/>
      <c r="AW31" s="965"/>
      <c r="AX31" s="965"/>
      <c r="AY31" s="965"/>
      <c r="AZ31" s="1036" t="s">
        <v>541</v>
      </c>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5265</v>
      </c>
      <c r="R32" s="1038"/>
      <c r="S32" s="1038"/>
      <c r="T32" s="1038"/>
      <c r="U32" s="1038"/>
      <c r="V32" s="1038">
        <v>5178</v>
      </c>
      <c r="W32" s="1038"/>
      <c r="X32" s="1038"/>
      <c r="Y32" s="1038"/>
      <c r="Z32" s="1038"/>
      <c r="AA32" s="1038">
        <v>86</v>
      </c>
      <c r="AB32" s="1038"/>
      <c r="AC32" s="1038"/>
      <c r="AD32" s="1038"/>
      <c r="AE32" s="1039"/>
      <c r="AF32" s="1031">
        <v>82</v>
      </c>
      <c r="AG32" s="1032"/>
      <c r="AH32" s="1032"/>
      <c r="AI32" s="1032"/>
      <c r="AJ32" s="1033"/>
      <c r="AK32" s="974">
        <v>1327</v>
      </c>
      <c r="AL32" s="965"/>
      <c r="AM32" s="965"/>
      <c r="AN32" s="965"/>
      <c r="AO32" s="965"/>
      <c r="AP32" s="965">
        <v>31875</v>
      </c>
      <c r="AQ32" s="965"/>
      <c r="AR32" s="965"/>
      <c r="AS32" s="965"/>
      <c r="AT32" s="965"/>
      <c r="AU32" s="965">
        <v>21388</v>
      </c>
      <c r="AV32" s="965"/>
      <c r="AW32" s="965"/>
      <c r="AX32" s="965"/>
      <c r="AY32" s="965"/>
      <c r="AZ32" s="1036" t="s">
        <v>541</v>
      </c>
      <c r="BA32" s="1036"/>
      <c r="BB32" s="1036"/>
      <c r="BC32" s="1036"/>
      <c r="BD32" s="1036"/>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388</v>
      </c>
      <c r="C33" s="1026"/>
      <c r="D33" s="1026"/>
      <c r="E33" s="1026"/>
      <c r="F33" s="1026"/>
      <c r="G33" s="1026"/>
      <c r="H33" s="1026"/>
      <c r="I33" s="1026"/>
      <c r="J33" s="1026"/>
      <c r="K33" s="1026"/>
      <c r="L33" s="1026"/>
      <c r="M33" s="1026"/>
      <c r="N33" s="1026"/>
      <c r="O33" s="1026"/>
      <c r="P33" s="1027"/>
      <c r="Q33" s="1037">
        <v>67</v>
      </c>
      <c r="R33" s="1038"/>
      <c r="S33" s="1038"/>
      <c r="T33" s="1038"/>
      <c r="U33" s="1038"/>
      <c r="V33" s="1038">
        <v>60</v>
      </c>
      <c r="W33" s="1038"/>
      <c r="X33" s="1038"/>
      <c r="Y33" s="1038"/>
      <c r="Z33" s="1038"/>
      <c r="AA33" s="1038">
        <v>7</v>
      </c>
      <c r="AB33" s="1038"/>
      <c r="AC33" s="1038"/>
      <c r="AD33" s="1038"/>
      <c r="AE33" s="1039"/>
      <c r="AF33" s="1031">
        <v>7</v>
      </c>
      <c r="AG33" s="1032"/>
      <c r="AH33" s="1032"/>
      <c r="AI33" s="1032"/>
      <c r="AJ33" s="1033"/>
      <c r="AK33" s="974">
        <v>44</v>
      </c>
      <c r="AL33" s="965"/>
      <c r="AM33" s="965"/>
      <c r="AN33" s="965"/>
      <c r="AO33" s="965"/>
      <c r="AP33" s="965">
        <v>541</v>
      </c>
      <c r="AQ33" s="965"/>
      <c r="AR33" s="965"/>
      <c r="AS33" s="965"/>
      <c r="AT33" s="965"/>
      <c r="AU33" s="965">
        <v>534</v>
      </c>
      <c r="AV33" s="965"/>
      <c r="AW33" s="965"/>
      <c r="AX33" s="965"/>
      <c r="AY33" s="965"/>
      <c r="AZ33" s="1036" t="s">
        <v>541</v>
      </c>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389</v>
      </c>
      <c r="C34" s="1026"/>
      <c r="D34" s="1026"/>
      <c r="E34" s="1026"/>
      <c r="F34" s="1026"/>
      <c r="G34" s="1026"/>
      <c r="H34" s="1026"/>
      <c r="I34" s="1026"/>
      <c r="J34" s="1026"/>
      <c r="K34" s="1026"/>
      <c r="L34" s="1026"/>
      <c r="M34" s="1026"/>
      <c r="N34" s="1026"/>
      <c r="O34" s="1026"/>
      <c r="P34" s="1027"/>
      <c r="Q34" s="1037">
        <v>120</v>
      </c>
      <c r="R34" s="1038"/>
      <c r="S34" s="1038"/>
      <c r="T34" s="1038"/>
      <c r="U34" s="1038"/>
      <c r="V34" s="1038">
        <v>114</v>
      </c>
      <c r="W34" s="1038"/>
      <c r="X34" s="1038"/>
      <c r="Y34" s="1038"/>
      <c r="Z34" s="1038"/>
      <c r="AA34" s="1038">
        <v>6</v>
      </c>
      <c r="AB34" s="1038"/>
      <c r="AC34" s="1038"/>
      <c r="AD34" s="1038"/>
      <c r="AE34" s="1039"/>
      <c r="AF34" s="1031">
        <v>6</v>
      </c>
      <c r="AG34" s="1032"/>
      <c r="AH34" s="1032"/>
      <c r="AI34" s="1032"/>
      <c r="AJ34" s="1033"/>
      <c r="AK34" s="974">
        <v>103</v>
      </c>
      <c r="AL34" s="965"/>
      <c r="AM34" s="965"/>
      <c r="AN34" s="965"/>
      <c r="AO34" s="965"/>
      <c r="AP34" s="965">
        <v>56</v>
      </c>
      <c r="AQ34" s="965"/>
      <c r="AR34" s="965"/>
      <c r="AS34" s="965"/>
      <c r="AT34" s="965"/>
      <c r="AU34" s="965">
        <v>45</v>
      </c>
      <c r="AV34" s="965"/>
      <c r="AW34" s="965"/>
      <c r="AX34" s="965"/>
      <c r="AY34" s="965"/>
      <c r="AZ34" s="1036" t="s">
        <v>541</v>
      </c>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390</v>
      </c>
      <c r="C35" s="1026"/>
      <c r="D35" s="1026"/>
      <c r="E35" s="1026"/>
      <c r="F35" s="1026"/>
      <c r="G35" s="1026"/>
      <c r="H35" s="1026"/>
      <c r="I35" s="1026"/>
      <c r="J35" s="1026"/>
      <c r="K35" s="1026"/>
      <c r="L35" s="1026"/>
      <c r="M35" s="1026"/>
      <c r="N35" s="1026"/>
      <c r="O35" s="1026"/>
      <c r="P35" s="1027"/>
      <c r="Q35" s="1037">
        <v>197</v>
      </c>
      <c r="R35" s="1038"/>
      <c r="S35" s="1038"/>
      <c r="T35" s="1038"/>
      <c r="U35" s="1038"/>
      <c r="V35" s="1038">
        <v>149</v>
      </c>
      <c r="W35" s="1038"/>
      <c r="X35" s="1038"/>
      <c r="Y35" s="1038"/>
      <c r="Z35" s="1038"/>
      <c r="AA35" s="1038">
        <v>48</v>
      </c>
      <c r="AB35" s="1038"/>
      <c r="AC35" s="1038"/>
      <c r="AD35" s="1038"/>
      <c r="AE35" s="1039"/>
      <c r="AF35" s="1031">
        <v>29</v>
      </c>
      <c r="AG35" s="1032"/>
      <c r="AH35" s="1032"/>
      <c r="AI35" s="1032"/>
      <c r="AJ35" s="1033"/>
      <c r="AK35" s="974">
        <v>133</v>
      </c>
      <c r="AL35" s="965"/>
      <c r="AM35" s="965"/>
      <c r="AN35" s="965"/>
      <c r="AO35" s="965"/>
      <c r="AP35" s="965" t="s">
        <v>540</v>
      </c>
      <c r="AQ35" s="965"/>
      <c r="AR35" s="965"/>
      <c r="AS35" s="965"/>
      <c r="AT35" s="965"/>
      <c r="AU35" s="965" t="s">
        <v>540</v>
      </c>
      <c r="AV35" s="965"/>
      <c r="AW35" s="965"/>
      <c r="AX35" s="965"/>
      <c r="AY35" s="965"/>
      <c r="AZ35" s="1036" t="s">
        <v>541</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391</v>
      </c>
      <c r="C36" s="1026"/>
      <c r="D36" s="1026"/>
      <c r="E36" s="1026"/>
      <c r="F36" s="1026"/>
      <c r="G36" s="1026"/>
      <c r="H36" s="1026"/>
      <c r="I36" s="1026"/>
      <c r="J36" s="1026"/>
      <c r="K36" s="1026"/>
      <c r="L36" s="1026"/>
      <c r="M36" s="1026"/>
      <c r="N36" s="1026"/>
      <c r="O36" s="1026"/>
      <c r="P36" s="1027"/>
      <c r="Q36" s="1037">
        <v>267</v>
      </c>
      <c r="R36" s="1038"/>
      <c r="S36" s="1038"/>
      <c r="T36" s="1038"/>
      <c r="U36" s="1038"/>
      <c r="V36" s="1038">
        <v>169</v>
      </c>
      <c r="W36" s="1038"/>
      <c r="X36" s="1038"/>
      <c r="Y36" s="1038"/>
      <c r="Z36" s="1038"/>
      <c r="AA36" s="1038">
        <v>98</v>
      </c>
      <c r="AB36" s="1038"/>
      <c r="AC36" s="1038"/>
      <c r="AD36" s="1038"/>
      <c r="AE36" s="1039"/>
      <c r="AF36" s="1031">
        <v>31</v>
      </c>
      <c r="AG36" s="1032"/>
      <c r="AH36" s="1032"/>
      <c r="AI36" s="1032"/>
      <c r="AJ36" s="1033"/>
      <c r="AK36" s="974">
        <v>153</v>
      </c>
      <c r="AL36" s="965"/>
      <c r="AM36" s="965"/>
      <c r="AN36" s="965"/>
      <c r="AO36" s="965"/>
      <c r="AP36" s="965" t="s">
        <v>540</v>
      </c>
      <c r="AQ36" s="965"/>
      <c r="AR36" s="965"/>
      <c r="AS36" s="965"/>
      <c r="AT36" s="965"/>
      <c r="AU36" s="965" t="s">
        <v>540</v>
      </c>
      <c r="AV36" s="965"/>
      <c r="AW36" s="965"/>
      <c r="AX36" s="965"/>
      <c r="AY36" s="965"/>
      <c r="AZ36" s="1036" t="s">
        <v>541</v>
      </c>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392</v>
      </c>
      <c r="C37" s="1026"/>
      <c r="D37" s="1026"/>
      <c r="E37" s="1026"/>
      <c r="F37" s="1026"/>
      <c r="G37" s="1026"/>
      <c r="H37" s="1026"/>
      <c r="I37" s="1026"/>
      <c r="J37" s="1026"/>
      <c r="K37" s="1026"/>
      <c r="L37" s="1026"/>
      <c r="M37" s="1026"/>
      <c r="N37" s="1026"/>
      <c r="O37" s="1026"/>
      <c r="P37" s="1027"/>
      <c r="Q37" s="1037">
        <v>91</v>
      </c>
      <c r="R37" s="1038"/>
      <c r="S37" s="1038"/>
      <c r="T37" s="1038"/>
      <c r="U37" s="1038"/>
      <c r="V37" s="1038">
        <v>88</v>
      </c>
      <c r="W37" s="1038"/>
      <c r="X37" s="1038"/>
      <c r="Y37" s="1038"/>
      <c r="Z37" s="1038"/>
      <c r="AA37" s="1038">
        <v>3</v>
      </c>
      <c r="AB37" s="1038"/>
      <c r="AC37" s="1038"/>
      <c r="AD37" s="1038"/>
      <c r="AE37" s="1039"/>
      <c r="AF37" s="1031">
        <v>3</v>
      </c>
      <c r="AG37" s="1032"/>
      <c r="AH37" s="1032"/>
      <c r="AI37" s="1032"/>
      <c r="AJ37" s="1033"/>
      <c r="AK37" s="974">
        <v>88</v>
      </c>
      <c r="AL37" s="965"/>
      <c r="AM37" s="965"/>
      <c r="AN37" s="965"/>
      <c r="AO37" s="965"/>
      <c r="AP37" s="965" t="s">
        <v>540</v>
      </c>
      <c r="AQ37" s="965"/>
      <c r="AR37" s="965"/>
      <c r="AS37" s="965"/>
      <c r="AT37" s="965"/>
      <c r="AU37" s="965" t="s">
        <v>540</v>
      </c>
      <c r="AV37" s="965"/>
      <c r="AW37" s="965"/>
      <c r="AX37" s="965"/>
      <c r="AY37" s="965"/>
      <c r="AZ37" s="1036" t="s">
        <v>541</v>
      </c>
      <c r="BA37" s="1036"/>
      <c r="BB37" s="1036"/>
      <c r="BC37" s="1036"/>
      <c r="BD37" s="1036"/>
      <c r="BE37" s="1020" t="s">
        <v>387</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393</v>
      </c>
      <c r="C38" s="1026"/>
      <c r="D38" s="1026"/>
      <c r="E38" s="1026"/>
      <c r="F38" s="1026"/>
      <c r="G38" s="1026"/>
      <c r="H38" s="1026"/>
      <c r="I38" s="1026"/>
      <c r="J38" s="1026"/>
      <c r="K38" s="1026"/>
      <c r="L38" s="1026"/>
      <c r="M38" s="1026"/>
      <c r="N38" s="1026"/>
      <c r="O38" s="1026"/>
      <c r="P38" s="1027"/>
      <c r="Q38" s="1037">
        <v>1566</v>
      </c>
      <c r="R38" s="1038"/>
      <c r="S38" s="1038"/>
      <c r="T38" s="1038"/>
      <c r="U38" s="1038"/>
      <c r="V38" s="1038">
        <v>1507</v>
      </c>
      <c r="W38" s="1038"/>
      <c r="X38" s="1038"/>
      <c r="Y38" s="1038"/>
      <c r="Z38" s="1038"/>
      <c r="AA38" s="1038">
        <v>58</v>
      </c>
      <c r="AB38" s="1038"/>
      <c r="AC38" s="1038"/>
      <c r="AD38" s="1038"/>
      <c r="AE38" s="1039"/>
      <c r="AF38" s="1031" t="s">
        <v>111</v>
      </c>
      <c r="AG38" s="1032"/>
      <c r="AH38" s="1032"/>
      <c r="AI38" s="1032"/>
      <c r="AJ38" s="1033"/>
      <c r="AK38" s="974">
        <v>813</v>
      </c>
      <c r="AL38" s="965"/>
      <c r="AM38" s="965"/>
      <c r="AN38" s="965"/>
      <c r="AO38" s="965"/>
      <c r="AP38" s="965">
        <v>5055</v>
      </c>
      <c r="AQ38" s="965"/>
      <c r="AR38" s="965"/>
      <c r="AS38" s="965"/>
      <c r="AT38" s="965"/>
      <c r="AU38" s="965">
        <v>513</v>
      </c>
      <c r="AV38" s="965"/>
      <c r="AW38" s="965"/>
      <c r="AX38" s="965"/>
      <c r="AY38" s="965"/>
      <c r="AZ38" s="1036" t="s">
        <v>541</v>
      </c>
      <c r="BA38" s="1036"/>
      <c r="BB38" s="1036"/>
      <c r="BC38" s="1036"/>
      <c r="BD38" s="1036"/>
      <c r="BE38" s="1020" t="s">
        <v>387</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2220</v>
      </c>
      <c r="AG63" s="953"/>
      <c r="AH63" s="953"/>
      <c r="AI63" s="953"/>
      <c r="AJ63" s="1018"/>
      <c r="AK63" s="1019"/>
      <c r="AL63" s="957"/>
      <c r="AM63" s="957"/>
      <c r="AN63" s="957"/>
      <c r="AO63" s="957"/>
      <c r="AP63" s="953">
        <v>49922</v>
      </c>
      <c r="AQ63" s="953"/>
      <c r="AR63" s="953"/>
      <c r="AS63" s="953"/>
      <c r="AT63" s="953"/>
      <c r="AU63" s="953">
        <v>22493</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541</v>
      </c>
      <c r="AQ68" s="976"/>
      <c r="AR68" s="976"/>
      <c r="AS68" s="976"/>
      <c r="AT68" s="976"/>
      <c r="AU68" s="976" t="s">
        <v>541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541</v>
      </c>
      <c r="AQ69" s="965"/>
      <c r="AR69" s="965"/>
      <c r="AS69" s="965"/>
      <c r="AT69" s="965"/>
      <c r="AU69" s="965" t="s">
        <v>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541</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541</v>
      </c>
      <c r="AL71" s="965"/>
      <c r="AM71" s="965"/>
      <c r="AN71" s="965"/>
      <c r="AO71" s="965"/>
      <c r="AP71" s="965" t="s">
        <v>541</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541</v>
      </c>
      <c r="AQ72" s="965"/>
      <c r="AR72" s="965"/>
      <c r="AS72" s="965"/>
      <c r="AT72" s="965"/>
      <c r="AU72" s="965" t="s">
        <v>541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v>234</v>
      </c>
      <c r="R73" s="965"/>
      <c r="S73" s="965"/>
      <c r="T73" s="965"/>
      <c r="U73" s="965"/>
      <c r="V73" s="965">
        <v>208</v>
      </c>
      <c r="W73" s="965"/>
      <c r="X73" s="965"/>
      <c r="Y73" s="965"/>
      <c r="Z73" s="965"/>
      <c r="AA73" s="965">
        <v>26</v>
      </c>
      <c r="AB73" s="965"/>
      <c r="AC73" s="965"/>
      <c r="AD73" s="965"/>
      <c r="AE73" s="965"/>
      <c r="AF73" s="965">
        <v>26</v>
      </c>
      <c r="AG73" s="965"/>
      <c r="AH73" s="965"/>
      <c r="AI73" s="965"/>
      <c r="AJ73" s="965"/>
      <c r="AK73" s="965" t="s">
        <v>541</v>
      </c>
      <c r="AL73" s="965"/>
      <c r="AM73" s="965"/>
      <c r="AN73" s="965"/>
      <c r="AO73" s="965"/>
      <c r="AP73" s="965">
        <v>33</v>
      </c>
      <c r="AQ73" s="965"/>
      <c r="AR73" s="965"/>
      <c r="AS73" s="965"/>
      <c r="AT73" s="965"/>
      <c r="AU73" s="965">
        <v>28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102</v>
      </c>
      <c r="R74" s="965"/>
      <c r="S74" s="965"/>
      <c r="T74" s="965"/>
      <c r="U74" s="965"/>
      <c r="V74" s="965">
        <v>97</v>
      </c>
      <c r="W74" s="965"/>
      <c r="X74" s="965"/>
      <c r="Y74" s="965"/>
      <c r="Z74" s="965"/>
      <c r="AA74" s="965">
        <v>6</v>
      </c>
      <c r="AB74" s="965"/>
      <c r="AC74" s="965"/>
      <c r="AD74" s="965"/>
      <c r="AE74" s="965"/>
      <c r="AF74" s="965">
        <v>6</v>
      </c>
      <c r="AG74" s="965"/>
      <c r="AH74" s="965"/>
      <c r="AI74" s="965"/>
      <c r="AJ74" s="965"/>
      <c r="AK74" s="965">
        <v>4</v>
      </c>
      <c r="AL74" s="965"/>
      <c r="AM74" s="965"/>
      <c r="AN74" s="965"/>
      <c r="AO74" s="965"/>
      <c r="AP74" s="965" t="s">
        <v>541</v>
      </c>
      <c r="AQ74" s="965"/>
      <c r="AR74" s="965"/>
      <c r="AS74" s="965"/>
      <c r="AT74" s="965"/>
      <c r="AU74" s="965" t="s">
        <v>552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522</v>
      </c>
      <c r="R75" s="973"/>
      <c r="S75" s="973"/>
      <c r="T75" s="973"/>
      <c r="U75" s="974"/>
      <c r="V75" s="975">
        <v>521</v>
      </c>
      <c r="W75" s="973"/>
      <c r="X75" s="973"/>
      <c r="Y75" s="973"/>
      <c r="Z75" s="974"/>
      <c r="AA75" s="975">
        <v>1</v>
      </c>
      <c r="AB75" s="973"/>
      <c r="AC75" s="973"/>
      <c r="AD75" s="973"/>
      <c r="AE75" s="974"/>
      <c r="AF75" s="975">
        <v>1</v>
      </c>
      <c r="AG75" s="973"/>
      <c r="AH75" s="973"/>
      <c r="AI75" s="973"/>
      <c r="AJ75" s="974"/>
      <c r="AK75" s="975" t="s">
        <v>541</v>
      </c>
      <c r="AL75" s="973"/>
      <c r="AM75" s="973"/>
      <c r="AN75" s="973"/>
      <c r="AO75" s="974"/>
      <c r="AP75" s="975" t="s">
        <v>541</v>
      </c>
      <c r="AQ75" s="973"/>
      <c r="AR75" s="973"/>
      <c r="AS75" s="973"/>
      <c r="AT75" s="974"/>
      <c r="AU75" s="975" t="s">
        <v>541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2618</v>
      </c>
      <c r="R76" s="973"/>
      <c r="S76" s="973"/>
      <c r="T76" s="973"/>
      <c r="U76" s="974"/>
      <c r="V76" s="975">
        <v>2605</v>
      </c>
      <c r="W76" s="973"/>
      <c r="X76" s="973"/>
      <c r="Y76" s="973"/>
      <c r="Z76" s="974"/>
      <c r="AA76" s="975">
        <v>13</v>
      </c>
      <c r="AB76" s="973"/>
      <c r="AC76" s="973"/>
      <c r="AD76" s="973"/>
      <c r="AE76" s="974"/>
      <c r="AF76" s="975">
        <v>13</v>
      </c>
      <c r="AG76" s="973"/>
      <c r="AH76" s="973"/>
      <c r="AI76" s="973"/>
      <c r="AJ76" s="974"/>
      <c r="AK76" s="975" t="s">
        <v>541</v>
      </c>
      <c r="AL76" s="973"/>
      <c r="AM76" s="973"/>
      <c r="AN76" s="973"/>
      <c r="AO76" s="974"/>
      <c r="AP76" s="975">
        <v>699</v>
      </c>
      <c r="AQ76" s="973"/>
      <c r="AR76" s="973"/>
      <c r="AS76" s="973"/>
      <c r="AT76" s="974"/>
      <c r="AU76" s="975">
        <v>541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836</v>
      </c>
      <c r="R77" s="973"/>
      <c r="S77" s="973"/>
      <c r="T77" s="973"/>
      <c r="U77" s="974"/>
      <c r="V77" s="975">
        <v>833</v>
      </c>
      <c r="W77" s="973"/>
      <c r="X77" s="973"/>
      <c r="Y77" s="973"/>
      <c r="Z77" s="974"/>
      <c r="AA77" s="975">
        <v>3</v>
      </c>
      <c r="AB77" s="973"/>
      <c r="AC77" s="973"/>
      <c r="AD77" s="973"/>
      <c r="AE77" s="974"/>
      <c r="AF77" s="975">
        <v>1354</v>
      </c>
      <c r="AG77" s="973"/>
      <c r="AH77" s="973"/>
      <c r="AI77" s="973"/>
      <c r="AJ77" s="974"/>
      <c r="AK77" s="975" t="s">
        <v>541</v>
      </c>
      <c r="AL77" s="973"/>
      <c r="AM77" s="973"/>
      <c r="AN77" s="973"/>
      <c r="AO77" s="974"/>
      <c r="AP77" s="975" t="s">
        <v>541</v>
      </c>
      <c r="AQ77" s="973"/>
      <c r="AR77" s="973"/>
      <c r="AS77" s="973"/>
      <c r="AT77" s="974"/>
      <c r="AU77" s="975" t="s">
        <v>541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7237</v>
      </c>
      <c r="AG88" s="953"/>
      <c r="AH88" s="953"/>
      <c r="AI88" s="953"/>
      <c r="AJ88" s="953"/>
      <c r="AK88" s="957"/>
      <c r="AL88" s="957"/>
      <c r="AM88" s="957"/>
      <c r="AN88" s="957"/>
      <c r="AO88" s="957"/>
      <c r="AP88" s="953">
        <v>732</v>
      </c>
      <c r="AQ88" s="953"/>
      <c r="AR88" s="953"/>
      <c r="AS88" s="953"/>
      <c r="AT88" s="953"/>
      <c r="AU88" s="953">
        <v>569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201</v>
      </c>
      <c r="CS102" s="945"/>
      <c r="CT102" s="945"/>
      <c r="CU102" s="945"/>
      <c r="CV102" s="946"/>
      <c r="CW102" s="944">
        <v>125</v>
      </c>
      <c r="CX102" s="945"/>
      <c r="CY102" s="945"/>
      <c r="CZ102" s="945"/>
      <c r="DA102" s="946"/>
      <c r="DB102" s="944">
        <v>239</v>
      </c>
      <c r="DC102" s="945"/>
      <c r="DD102" s="945"/>
      <c r="DE102" s="945"/>
      <c r="DF102" s="946"/>
      <c r="DG102" s="944" t="s">
        <v>541</v>
      </c>
      <c r="DH102" s="945"/>
      <c r="DI102" s="945"/>
      <c r="DJ102" s="945"/>
      <c r="DK102" s="946"/>
      <c r="DL102" s="944" t="s">
        <v>541</v>
      </c>
      <c r="DM102" s="945"/>
      <c r="DN102" s="945"/>
      <c r="DO102" s="945"/>
      <c r="DP102" s="946"/>
      <c r="DQ102" s="944" t="s">
        <v>541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285</v>
      </c>
      <c r="AG109" s="886"/>
      <c r="AH109" s="886"/>
      <c r="AI109" s="886"/>
      <c r="AJ109" s="887"/>
      <c r="AK109" s="888" t="s">
        <v>284</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285</v>
      </c>
      <c r="BW109" s="886"/>
      <c r="BX109" s="886"/>
      <c r="BY109" s="886"/>
      <c r="BZ109" s="887"/>
      <c r="CA109" s="888" t="s">
        <v>284</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285</v>
      </c>
      <c r="DM109" s="886"/>
      <c r="DN109" s="886"/>
      <c r="DO109" s="886"/>
      <c r="DP109" s="887"/>
      <c r="DQ109" s="888" t="s">
        <v>284</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4756852</v>
      </c>
      <c r="AB110" s="871"/>
      <c r="AC110" s="871"/>
      <c r="AD110" s="871"/>
      <c r="AE110" s="872"/>
      <c r="AF110" s="873">
        <v>4960899</v>
      </c>
      <c r="AG110" s="871"/>
      <c r="AH110" s="871"/>
      <c r="AI110" s="871"/>
      <c r="AJ110" s="872"/>
      <c r="AK110" s="873">
        <v>5131205</v>
      </c>
      <c r="AL110" s="871"/>
      <c r="AM110" s="871"/>
      <c r="AN110" s="871"/>
      <c r="AO110" s="872"/>
      <c r="AP110" s="874">
        <v>20.3</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53805089</v>
      </c>
      <c r="BR110" s="798"/>
      <c r="BS110" s="798"/>
      <c r="BT110" s="798"/>
      <c r="BU110" s="798"/>
      <c r="BV110" s="798">
        <v>55746709</v>
      </c>
      <c r="BW110" s="798"/>
      <c r="BX110" s="798"/>
      <c r="BY110" s="798"/>
      <c r="BZ110" s="798"/>
      <c r="CA110" s="798">
        <v>55668258</v>
      </c>
      <c r="CB110" s="798"/>
      <c r="CC110" s="798"/>
      <c r="CD110" s="798"/>
      <c r="CE110" s="798"/>
      <c r="CF110" s="859">
        <v>220.3</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2595011</v>
      </c>
      <c r="BR111" s="769"/>
      <c r="BS111" s="769"/>
      <c r="BT111" s="769"/>
      <c r="BU111" s="769"/>
      <c r="BV111" s="769">
        <v>507300</v>
      </c>
      <c r="BW111" s="769"/>
      <c r="BX111" s="769"/>
      <c r="BY111" s="769"/>
      <c r="BZ111" s="769"/>
      <c r="CA111" s="769">
        <v>429100</v>
      </c>
      <c r="CB111" s="769"/>
      <c r="CC111" s="769"/>
      <c r="CD111" s="769"/>
      <c r="CE111" s="769"/>
      <c r="CF111" s="846">
        <v>1.7</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43333</v>
      </c>
      <c r="AB112" s="782"/>
      <c r="AC112" s="782"/>
      <c r="AD112" s="782"/>
      <c r="AE112" s="783"/>
      <c r="AF112" s="784">
        <v>45000</v>
      </c>
      <c r="AG112" s="782"/>
      <c r="AH112" s="782"/>
      <c r="AI112" s="782"/>
      <c r="AJ112" s="783"/>
      <c r="AK112" s="784">
        <v>48333</v>
      </c>
      <c r="AL112" s="782"/>
      <c r="AM112" s="782"/>
      <c r="AN112" s="782"/>
      <c r="AO112" s="783"/>
      <c r="AP112" s="752">
        <v>0.2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25275753</v>
      </c>
      <c r="BR112" s="769"/>
      <c r="BS112" s="769"/>
      <c r="BT112" s="769"/>
      <c r="BU112" s="769"/>
      <c r="BV112" s="769">
        <v>24605203</v>
      </c>
      <c r="BW112" s="769"/>
      <c r="BX112" s="769"/>
      <c r="BY112" s="769"/>
      <c r="BZ112" s="769"/>
      <c r="CA112" s="769">
        <v>22493400</v>
      </c>
      <c r="CB112" s="769"/>
      <c r="CC112" s="769"/>
      <c r="CD112" s="769"/>
      <c r="CE112" s="769"/>
      <c r="CF112" s="846">
        <v>89</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2568867</v>
      </c>
      <c r="AB113" s="907"/>
      <c r="AC113" s="907"/>
      <c r="AD113" s="907"/>
      <c r="AE113" s="908"/>
      <c r="AF113" s="909">
        <v>2195138</v>
      </c>
      <c r="AG113" s="907"/>
      <c r="AH113" s="907"/>
      <c r="AI113" s="907"/>
      <c r="AJ113" s="908"/>
      <c r="AK113" s="909">
        <v>2085917</v>
      </c>
      <c r="AL113" s="907"/>
      <c r="AM113" s="907"/>
      <c r="AN113" s="907"/>
      <c r="AO113" s="908"/>
      <c r="AP113" s="910">
        <v>8.3000000000000007</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24782</v>
      </c>
      <c r="BR113" s="769"/>
      <c r="BS113" s="769"/>
      <c r="BT113" s="769"/>
      <c r="BU113" s="769"/>
      <c r="BV113" s="769">
        <v>108410</v>
      </c>
      <c r="BW113" s="769"/>
      <c r="BX113" s="769"/>
      <c r="BY113" s="769"/>
      <c r="BZ113" s="769"/>
      <c r="CA113" s="769">
        <v>568521</v>
      </c>
      <c r="CB113" s="769"/>
      <c r="CC113" s="769"/>
      <c r="CD113" s="769"/>
      <c r="CE113" s="769"/>
      <c r="CF113" s="846">
        <v>2.2999999999999998</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347</v>
      </c>
      <c r="AB114" s="782"/>
      <c r="AC114" s="782"/>
      <c r="AD114" s="782"/>
      <c r="AE114" s="783"/>
      <c r="AF114" s="784">
        <v>347</v>
      </c>
      <c r="AG114" s="782"/>
      <c r="AH114" s="782"/>
      <c r="AI114" s="782"/>
      <c r="AJ114" s="783"/>
      <c r="AK114" s="784">
        <v>921</v>
      </c>
      <c r="AL114" s="782"/>
      <c r="AM114" s="782"/>
      <c r="AN114" s="782"/>
      <c r="AO114" s="783"/>
      <c r="AP114" s="752">
        <v>0</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10439346</v>
      </c>
      <c r="BR114" s="769"/>
      <c r="BS114" s="769"/>
      <c r="BT114" s="769"/>
      <c r="BU114" s="769"/>
      <c r="BV114" s="769">
        <v>8709399</v>
      </c>
      <c r="BW114" s="769"/>
      <c r="BX114" s="769"/>
      <c r="BY114" s="769"/>
      <c r="BZ114" s="769"/>
      <c r="CA114" s="769">
        <v>8446680</v>
      </c>
      <c r="CB114" s="769"/>
      <c r="CC114" s="769"/>
      <c r="CD114" s="769"/>
      <c r="CE114" s="769"/>
      <c r="CF114" s="846">
        <v>33.4</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208238</v>
      </c>
      <c r="AB115" s="907"/>
      <c r="AC115" s="907"/>
      <c r="AD115" s="907"/>
      <c r="AE115" s="908"/>
      <c r="AF115" s="909">
        <v>120122</v>
      </c>
      <c r="AG115" s="907"/>
      <c r="AH115" s="907"/>
      <c r="AI115" s="907"/>
      <c r="AJ115" s="908"/>
      <c r="AK115" s="909">
        <v>118413</v>
      </c>
      <c r="AL115" s="907"/>
      <c r="AM115" s="907"/>
      <c r="AN115" s="907"/>
      <c r="AO115" s="908"/>
      <c r="AP115" s="910">
        <v>0.5</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204148</v>
      </c>
      <c r="BR115" s="769"/>
      <c r="BS115" s="769"/>
      <c r="BT115" s="769"/>
      <c r="BU115" s="769"/>
      <c r="BV115" s="769">
        <v>172121</v>
      </c>
      <c r="BW115" s="769"/>
      <c r="BX115" s="769"/>
      <c r="BY115" s="769"/>
      <c r="BZ115" s="769"/>
      <c r="CA115" s="769">
        <v>165500</v>
      </c>
      <c r="CB115" s="769"/>
      <c r="CC115" s="769"/>
      <c r="CD115" s="769"/>
      <c r="CE115" s="769"/>
      <c r="CF115" s="846">
        <v>0.7</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2009511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102</v>
      </c>
      <c r="AB116" s="782"/>
      <c r="AC116" s="782"/>
      <c r="AD116" s="782"/>
      <c r="AE116" s="783"/>
      <c r="AF116" s="784">
        <v>177</v>
      </c>
      <c r="AG116" s="782"/>
      <c r="AH116" s="782"/>
      <c r="AI116" s="782"/>
      <c r="AJ116" s="783"/>
      <c r="AK116" s="784">
        <v>131</v>
      </c>
      <c r="AL116" s="782"/>
      <c r="AM116" s="782"/>
      <c r="AN116" s="782"/>
      <c r="AO116" s="783"/>
      <c r="AP116" s="752">
        <v>0</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7577739</v>
      </c>
      <c r="AB117" s="893"/>
      <c r="AC117" s="893"/>
      <c r="AD117" s="893"/>
      <c r="AE117" s="894"/>
      <c r="AF117" s="896">
        <v>7321683</v>
      </c>
      <c r="AG117" s="893"/>
      <c r="AH117" s="893"/>
      <c r="AI117" s="893"/>
      <c r="AJ117" s="894"/>
      <c r="AK117" s="896">
        <v>7384920</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285</v>
      </c>
      <c r="AG118" s="886"/>
      <c r="AH118" s="886"/>
      <c r="AI118" s="886"/>
      <c r="AJ118" s="887"/>
      <c r="AK118" s="888" t="s">
        <v>284</v>
      </c>
      <c r="AL118" s="886"/>
      <c r="AM118" s="886"/>
      <c r="AN118" s="886"/>
      <c r="AO118" s="887"/>
      <c r="AP118" s="889" t="s">
        <v>409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92344129</v>
      </c>
      <c r="BR118" s="856"/>
      <c r="BS118" s="856"/>
      <c r="BT118" s="856"/>
      <c r="BU118" s="856"/>
      <c r="BV118" s="856">
        <v>89849142</v>
      </c>
      <c r="BW118" s="856"/>
      <c r="BX118" s="856"/>
      <c r="BY118" s="856"/>
      <c r="BZ118" s="856"/>
      <c r="CA118" s="856">
        <v>87771459</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v>585500</v>
      </c>
      <c r="DH118" s="782"/>
      <c r="DI118" s="782"/>
      <c r="DJ118" s="782"/>
      <c r="DK118" s="783"/>
      <c r="DL118" s="784">
        <v>507300</v>
      </c>
      <c r="DM118" s="782"/>
      <c r="DN118" s="782"/>
      <c r="DO118" s="782"/>
      <c r="DP118" s="783"/>
      <c r="DQ118" s="784">
        <v>429100</v>
      </c>
      <c r="DR118" s="782"/>
      <c r="DS118" s="782"/>
      <c r="DT118" s="782"/>
      <c r="DU118" s="783"/>
      <c r="DV118" s="752">
        <v>1.7</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11283290</v>
      </c>
      <c r="BR119" s="798"/>
      <c r="BS119" s="798"/>
      <c r="BT119" s="798"/>
      <c r="BU119" s="798"/>
      <c r="BV119" s="798">
        <v>14413110</v>
      </c>
      <c r="BW119" s="798"/>
      <c r="BX119" s="798"/>
      <c r="BY119" s="798"/>
      <c r="BZ119" s="798"/>
      <c r="CA119" s="798">
        <v>16512046</v>
      </c>
      <c r="CB119" s="798"/>
      <c r="CC119" s="798"/>
      <c r="CD119" s="798"/>
      <c r="CE119" s="798"/>
      <c r="CF119" s="859">
        <v>65.400000000000006</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15713102</v>
      </c>
      <c r="BR120" s="769"/>
      <c r="BS120" s="769"/>
      <c r="BT120" s="769"/>
      <c r="BU120" s="769"/>
      <c r="BV120" s="769">
        <v>15151824</v>
      </c>
      <c r="BW120" s="769"/>
      <c r="BX120" s="769"/>
      <c r="BY120" s="769"/>
      <c r="BZ120" s="769"/>
      <c r="CA120" s="769">
        <v>13652599</v>
      </c>
      <c r="CB120" s="769"/>
      <c r="CC120" s="769"/>
      <c r="CD120" s="769"/>
      <c r="CE120" s="769"/>
      <c r="CF120" s="846">
        <v>54</v>
      </c>
      <c r="CG120" s="847"/>
      <c r="CH120" s="847"/>
      <c r="CI120" s="847"/>
      <c r="CJ120" s="847"/>
      <c r="CK120" s="848" t="s">
        <v>443</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23869916</v>
      </c>
      <c r="DH120" s="798"/>
      <c r="DI120" s="798"/>
      <c r="DJ120" s="798"/>
      <c r="DK120" s="798"/>
      <c r="DL120" s="798">
        <v>23480058</v>
      </c>
      <c r="DM120" s="798"/>
      <c r="DN120" s="798"/>
      <c r="DO120" s="798"/>
      <c r="DP120" s="798"/>
      <c r="DQ120" s="798">
        <v>21388336</v>
      </c>
      <c r="DR120" s="798"/>
      <c r="DS120" s="798"/>
      <c r="DT120" s="798"/>
      <c r="DU120" s="798"/>
      <c r="DV120" s="799">
        <v>84.7</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48351220</v>
      </c>
      <c r="BR121" s="856"/>
      <c r="BS121" s="856"/>
      <c r="BT121" s="856"/>
      <c r="BU121" s="856"/>
      <c r="BV121" s="856">
        <v>48869305</v>
      </c>
      <c r="BW121" s="856"/>
      <c r="BX121" s="856"/>
      <c r="BY121" s="856"/>
      <c r="BZ121" s="856"/>
      <c r="CA121" s="856">
        <v>49673739</v>
      </c>
      <c r="CB121" s="856"/>
      <c r="CC121" s="856"/>
      <c r="CD121" s="856"/>
      <c r="CE121" s="856"/>
      <c r="CF121" s="857">
        <v>196.6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585960</v>
      </c>
      <c r="DH121" s="769"/>
      <c r="DI121" s="769"/>
      <c r="DJ121" s="769"/>
      <c r="DK121" s="769"/>
      <c r="DL121" s="769">
        <v>557868</v>
      </c>
      <c r="DM121" s="769"/>
      <c r="DN121" s="769"/>
      <c r="DO121" s="769"/>
      <c r="DP121" s="769"/>
      <c r="DQ121" s="769">
        <v>534344</v>
      </c>
      <c r="DR121" s="769"/>
      <c r="DS121" s="769"/>
      <c r="DT121" s="769"/>
      <c r="DU121" s="769"/>
      <c r="DV121" s="821">
        <v>2.1</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75347612</v>
      </c>
      <c r="BR122" s="838"/>
      <c r="BS122" s="838"/>
      <c r="BT122" s="838"/>
      <c r="BU122" s="838"/>
      <c r="BV122" s="838">
        <v>78434239</v>
      </c>
      <c r="BW122" s="838"/>
      <c r="BX122" s="838"/>
      <c r="BY122" s="838"/>
      <c r="BZ122" s="838"/>
      <c r="CA122" s="838">
        <v>79838384</v>
      </c>
      <c r="CB122" s="838"/>
      <c r="CC122" s="838"/>
      <c r="CD122" s="838"/>
      <c r="CE122" s="838"/>
      <c r="CF122" s="741"/>
      <c r="CG122" s="742"/>
      <c r="CH122" s="742"/>
      <c r="CI122" s="742"/>
      <c r="CJ122" s="839"/>
      <c r="CK122" s="849"/>
      <c r="CL122" s="810"/>
      <c r="CM122" s="810"/>
      <c r="CN122" s="810"/>
      <c r="CO122" s="811"/>
      <c r="CP122" s="826" t="s">
        <v>447</v>
      </c>
      <c r="CQ122" s="827"/>
      <c r="CR122" s="827"/>
      <c r="CS122" s="827"/>
      <c r="CT122" s="827"/>
      <c r="CU122" s="827"/>
      <c r="CV122" s="827"/>
      <c r="CW122" s="827"/>
      <c r="CX122" s="827"/>
      <c r="CY122" s="827"/>
      <c r="CZ122" s="827"/>
      <c r="DA122" s="827"/>
      <c r="DB122" s="827"/>
      <c r="DC122" s="827"/>
      <c r="DD122" s="827"/>
      <c r="DE122" s="827"/>
      <c r="DF122" s="828"/>
      <c r="DG122" s="768">
        <v>618300</v>
      </c>
      <c r="DH122" s="769"/>
      <c r="DI122" s="769"/>
      <c r="DJ122" s="769"/>
      <c r="DK122" s="769"/>
      <c r="DL122" s="769">
        <v>437299</v>
      </c>
      <c r="DM122" s="769"/>
      <c r="DN122" s="769"/>
      <c r="DO122" s="769"/>
      <c r="DP122" s="769"/>
      <c r="DQ122" s="769">
        <v>488067</v>
      </c>
      <c r="DR122" s="769"/>
      <c r="DS122" s="769"/>
      <c r="DT122" s="769"/>
      <c r="DU122" s="769"/>
      <c r="DV122" s="821">
        <v>1.9</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69</v>
      </c>
      <c r="BR123" s="830"/>
      <c r="BS123" s="830"/>
      <c r="BT123" s="830"/>
      <c r="BU123" s="830"/>
      <c r="BV123" s="830">
        <v>46.4</v>
      </c>
      <c r="BW123" s="830"/>
      <c r="BX123" s="830"/>
      <c r="BY123" s="830"/>
      <c r="BZ123" s="830"/>
      <c r="CA123" s="830">
        <v>31.3</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93349</v>
      </c>
      <c r="DH123" s="782"/>
      <c r="DI123" s="782"/>
      <c r="DJ123" s="782"/>
      <c r="DK123" s="783"/>
      <c r="DL123" s="784">
        <v>69442</v>
      </c>
      <c r="DM123" s="782"/>
      <c r="DN123" s="782"/>
      <c r="DO123" s="782"/>
      <c r="DP123" s="783"/>
      <c r="DQ123" s="784">
        <v>44907</v>
      </c>
      <c r="DR123" s="782"/>
      <c r="DS123" s="782"/>
      <c r="DT123" s="782"/>
      <c r="DU123" s="783"/>
      <c r="DV123" s="752">
        <v>0.2</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449</v>
      </c>
      <c r="CQ124" s="827"/>
      <c r="CR124" s="827"/>
      <c r="CS124" s="827"/>
      <c r="CT124" s="827"/>
      <c r="CU124" s="827"/>
      <c r="CV124" s="827"/>
      <c r="CW124" s="827"/>
      <c r="CX124" s="827"/>
      <c r="CY124" s="827"/>
      <c r="CZ124" s="827"/>
      <c r="DA124" s="827"/>
      <c r="DB124" s="827"/>
      <c r="DC124" s="827"/>
      <c r="DD124" s="827"/>
      <c r="DE124" s="827"/>
      <c r="DF124" s="828"/>
      <c r="DG124" s="714">
        <v>108228</v>
      </c>
      <c r="DH124" s="715"/>
      <c r="DI124" s="715"/>
      <c r="DJ124" s="715"/>
      <c r="DK124" s="716"/>
      <c r="DL124" s="717">
        <v>60536</v>
      </c>
      <c r="DM124" s="715"/>
      <c r="DN124" s="715"/>
      <c r="DO124" s="715"/>
      <c r="DP124" s="716"/>
      <c r="DQ124" s="717">
        <v>37746</v>
      </c>
      <c r="DR124" s="715"/>
      <c r="DS124" s="715"/>
      <c r="DT124" s="715"/>
      <c r="DU124" s="716"/>
      <c r="DV124" s="805">
        <v>0.1</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v>86597</v>
      </c>
      <c r="AB125" s="782"/>
      <c r="AC125" s="782"/>
      <c r="AD125" s="782"/>
      <c r="AE125" s="783"/>
      <c r="AF125" s="784">
        <v>85275</v>
      </c>
      <c r="AG125" s="782"/>
      <c r="AH125" s="782"/>
      <c r="AI125" s="782"/>
      <c r="AJ125" s="783"/>
      <c r="AK125" s="784">
        <v>83566</v>
      </c>
      <c r="AL125" s="782"/>
      <c r="AM125" s="782"/>
      <c r="AN125" s="782"/>
      <c r="AO125" s="783"/>
      <c r="AP125" s="752">
        <v>0.3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450</v>
      </c>
      <c r="CL125" s="808"/>
      <c r="CM125" s="808"/>
      <c r="CN125" s="808"/>
      <c r="CO125" s="809"/>
      <c r="CP125" s="814" t="s">
        <v>451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121641</v>
      </c>
      <c r="AB126" s="782"/>
      <c r="AC126" s="782"/>
      <c r="AD126" s="782"/>
      <c r="AE126" s="783"/>
      <c r="AF126" s="784">
        <v>34847</v>
      </c>
      <c r="AG126" s="782"/>
      <c r="AH126" s="782"/>
      <c r="AI126" s="782"/>
      <c r="AJ126" s="783"/>
      <c r="AK126" s="784">
        <v>34847</v>
      </c>
      <c r="AL126" s="782"/>
      <c r="AM126" s="782"/>
      <c r="AN126" s="782"/>
      <c r="AO126" s="783"/>
      <c r="AP126" s="752">
        <v>0.1</v>
      </c>
      <c r="AQ126" s="753"/>
      <c r="AR126" s="753"/>
      <c r="AS126" s="753"/>
      <c r="AT126" s="754"/>
      <c r="AU126" s="233"/>
      <c r="AV126" s="233"/>
      <c r="AW126" s="233"/>
      <c r="AX126" s="804" t="s">
        <v>452</v>
      </c>
      <c r="AY126" s="762"/>
      <c r="AZ126" s="762"/>
      <c r="BA126" s="762"/>
      <c r="BB126" s="762"/>
      <c r="BC126" s="762"/>
      <c r="BD126" s="762"/>
      <c r="BE126" s="763"/>
      <c r="BF126" s="761" t="s">
        <v>453</v>
      </c>
      <c r="BG126" s="762"/>
      <c r="BH126" s="762"/>
      <c r="BI126" s="762"/>
      <c r="BJ126" s="762"/>
      <c r="BK126" s="762"/>
      <c r="BL126" s="763"/>
      <c r="BM126" s="761" t="s">
        <v>454</v>
      </c>
      <c r="BN126" s="762"/>
      <c r="BO126" s="762"/>
      <c r="BP126" s="762"/>
      <c r="BQ126" s="762"/>
      <c r="BR126" s="762"/>
      <c r="BS126" s="763"/>
      <c r="BT126" s="761" t="s">
        <v>455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458</v>
      </c>
      <c r="AY127" s="756"/>
      <c r="AZ127" s="756"/>
      <c r="BA127" s="756"/>
      <c r="BB127" s="756"/>
      <c r="BC127" s="756"/>
      <c r="BD127" s="756"/>
      <c r="BE127" s="757"/>
      <c r="BF127" s="758" t="s">
        <v>111</v>
      </c>
      <c r="BG127" s="759"/>
      <c r="BH127" s="759"/>
      <c r="BI127" s="759"/>
      <c r="BJ127" s="759"/>
      <c r="BK127" s="759"/>
      <c r="BL127" s="760"/>
      <c r="BM127" s="758">
        <v>11.86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459</v>
      </c>
      <c r="CQ127" s="750"/>
      <c r="CR127" s="750"/>
      <c r="CS127" s="750"/>
      <c r="CT127" s="750"/>
      <c r="CU127" s="750"/>
      <c r="CV127" s="750"/>
      <c r="CW127" s="750"/>
      <c r="CX127" s="750"/>
      <c r="CY127" s="750"/>
      <c r="CZ127" s="750"/>
      <c r="DA127" s="750"/>
      <c r="DB127" s="750"/>
      <c r="DC127" s="750"/>
      <c r="DD127" s="750"/>
      <c r="DE127" s="750"/>
      <c r="DF127" s="751"/>
      <c r="DG127" s="817">
        <v>204148</v>
      </c>
      <c r="DH127" s="818"/>
      <c r="DI127" s="818"/>
      <c r="DJ127" s="818"/>
      <c r="DK127" s="818"/>
      <c r="DL127" s="818">
        <v>172121</v>
      </c>
      <c r="DM127" s="818"/>
      <c r="DN127" s="818"/>
      <c r="DO127" s="818"/>
      <c r="DP127" s="818"/>
      <c r="DQ127" s="818">
        <v>165500</v>
      </c>
      <c r="DR127" s="818"/>
      <c r="DS127" s="818"/>
      <c r="DT127" s="818"/>
      <c r="DU127" s="818"/>
      <c r="DV127" s="819">
        <v>0.7</v>
      </c>
      <c r="DW127" s="819"/>
      <c r="DX127" s="819"/>
      <c r="DY127" s="819"/>
      <c r="DZ127" s="820"/>
    </row>
    <row r="128" spans="1:130" s="197" customFormat="1" ht="26.25" customHeight="1">
      <c r="A128" s="793" t="s">
        <v>460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461</v>
      </c>
      <c r="X128" s="795"/>
      <c r="Y128" s="795"/>
      <c r="Z128" s="796"/>
      <c r="AA128" s="721">
        <v>1459919</v>
      </c>
      <c r="AB128" s="722"/>
      <c r="AC128" s="722"/>
      <c r="AD128" s="722"/>
      <c r="AE128" s="723"/>
      <c r="AF128" s="724">
        <v>1342426</v>
      </c>
      <c r="AG128" s="722"/>
      <c r="AH128" s="722"/>
      <c r="AI128" s="722"/>
      <c r="AJ128" s="723"/>
      <c r="AK128" s="724">
        <v>1457038</v>
      </c>
      <c r="AL128" s="722"/>
      <c r="AM128" s="722"/>
      <c r="AN128" s="722"/>
      <c r="AO128" s="723"/>
      <c r="AP128" s="725"/>
      <c r="AQ128" s="726"/>
      <c r="AR128" s="726"/>
      <c r="AS128" s="726"/>
      <c r="AT128" s="727"/>
      <c r="AU128" s="235"/>
      <c r="AV128" s="235"/>
      <c r="AW128" s="235"/>
      <c r="AX128" s="770" t="s">
        <v>462</v>
      </c>
      <c r="AY128" s="766"/>
      <c r="AZ128" s="766"/>
      <c r="BA128" s="766"/>
      <c r="BB128" s="766"/>
      <c r="BC128" s="766"/>
      <c r="BD128" s="766"/>
      <c r="BE128" s="767"/>
      <c r="BF128" s="788" t="s">
        <v>111</v>
      </c>
      <c r="BG128" s="789"/>
      <c r="BH128" s="789"/>
      <c r="BI128" s="789"/>
      <c r="BJ128" s="789"/>
      <c r="BK128" s="789"/>
      <c r="BL128" s="790"/>
      <c r="BM128" s="788">
        <v>16.86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463</v>
      </c>
      <c r="X129" s="779"/>
      <c r="Y129" s="779"/>
      <c r="Z129" s="780"/>
      <c r="AA129" s="781">
        <v>27887234</v>
      </c>
      <c r="AB129" s="782"/>
      <c r="AC129" s="782"/>
      <c r="AD129" s="782"/>
      <c r="AE129" s="783"/>
      <c r="AF129" s="784">
        <v>28000993</v>
      </c>
      <c r="AG129" s="782"/>
      <c r="AH129" s="782"/>
      <c r="AI129" s="782"/>
      <c r="AJ129" s="783"/>
      <c r="AK129" s="784">
        <v>28879366</v>
      </c>
      <c r="AL129" s="782"/>
      <c r="AM129" s="782"/>
      <c r="AN129" s="782"/>
      <c r="AO129" s="783"/>
      <c r="AP129" s="785"/>
      <c r="AQ129" s="786"/>
      <c r="AR129" s="786"/>
      <c r="AS129" s="786"/>
      <c r="AT129" s="787"/>
      <c r="AU129" s="235"/>
      <c r="AV129" s="235"/>
      <c r="AW129" s="235"/>
      <c r="AX129" s="770" t="s">
        <v>464</v>
      </c>
      <c r="AY129" s="766"/>
      <c r="AZ129" s="766"/>
      <c r="BA129" s="766"/>
      <c r="BB129" s="766"/>
      <c r="BC129" s="766"/>
      <c r="BD129" s="766"/>
      <c r="BE129" s="767"/>
      <c r="BF129" s="771">
        <v>10.3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466</v>
      </c>
      <c r="X130" s="779"/>
      <c r="Y130" s="779"/>
      <c r="Z130" s="780"/>
      <c r="AA130" s="781">
        <v>3285308</v>
      </c>
      <c r="AB130" s="782"/>
      <c r="AC130" s="782"/>
      <c r="AD130" s="782"/>
      <c r="AE130" s="783"/>
      <c r="AF130" s="784">
        <v>3429807</v>
      </c>
      <c r="AG130" s="782"/>
      <c r="AH130" s="782"/>
      <c r="AI130" s="782"/>
      <c r="AJ130" s="783"/>
      <c r="AK130" s="784">
        <v>3614150</v>
      </c>
      <c r="AL130" s="782"/>
      <c r="AM130" s="782"/>
      <c r="AN130" s="782"/>
      <c r="AO130" s="783"/>
      <c r="AP130" s="785"/>
      <c r="AQ130" s="786"/>
      <c r="AR130" s="786"/>
      <c r="AS130" s="786"/>
      <c r="AT130" s="787"/>
      <c r="AU130" s="235"/>
      <c r="AV130" s="235"/>
      <c r="AW130" s="235"/>
      <c r="AX130" s="749" t="s">
        <v>467</v>
      </c>
      <c r="AY130" s="750"/>
      <c r="AZ130" s="750"/>
      <c r="BA130" s="750"/>
      <c r="BB130" s="750"/>
      <c r="BC130" s="750"/>
      <c r="BD130" s="750"/>
      <c r="BE130" s="751"/>
      <c r="BF130" s="703">
        <v>31.3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468</v>
      </c>
      <c r="X131" s="712"/>
      <c r="Y131" s="712"/>
      <c r="Z131" s="713"/>
      <c r="AA131" s="714">
        <v>24601926</v>
      </c>
      <c r="AB131" s="715"/>
      <c r="AC131" s="715"/>
      <c r="AD131" s="715"/>
      <c r="AE131" s="716"/>
      <c r="AF131" s="717">
        <v>24571186</v>
      </c>
      <c r="AG131" s="715"/>
      <c r="AH131" s="715"/>
      <c r="AI131" s="715"/>
      <c r="AJ131" s="716"/>
      <c r="AK131" s="717">
        <v>25265216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470</v>
      </c>
      <c r="W132" s="735"/>
      <c r="X132" s="735"/>
      <c r="Y132" s="735"/>
      <c r="Z132" s="736"/>
      <c r="AA132" s="737">
        <v>11.513375010000001</v>
      </c>
      <c r="AB132" s="738"/>
      <c r="AC132" s="738"/>
      <c r="AD132" s="738"/>
      <c r="AE132" s="739"/>
      <c r="AF132" s="740">
        <v>10.37577104</v>
      </c>
      <c r="AG132" s="738"/>
      <c r="AH132" s="738"/>
      <c r="AI132" s="738"/>
      <c r="AJ132" s="739"/>
      <c r="AK132" s="740">
        <v>9.1577764459999997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471</v>
      </c>
      <c r="W133" s="744"/>
      <c r="X133" s="744"/>
      <c r="Y133" s="744"/>
      <c r="Z133" s="745"/>
      <c r="AA133" s="746">
        <v>11.3</v>
      </c>
      <c r="AB133" s="747"/>
      <c r="AC133" s="747"/>
      <c r="AD133" s="747"/>
      <c r="AE133" s="748"/>
      <c r="AF133" s="746">
        <v>11</v>
      </c>
      <c r="AG133" s="747"/>
      <c r="AH133" s="747"/>
      <c r="AI133" s="747"/>
      <c r="AJ133" s="748"/>
      <c r="AK133" s="746">
        <v>10.3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M25" sqref="M2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31" t="s">
        <v>479</v>
      </c>
      <c r="H9" s="1132"/>
      <c r="I9" s="1132"/>
      <c r="J9" s="1133"/>
      <c r="K9" s="263">
        <v>6721375</v>
      </c>
      <c r="L9" s="264">
        <v>42163</v>
      </c>
      <c r="M9" s="265">
        <v>57294</v>
      </c>
      <c r="N9" s="266">
        <v>-26.4</v>
      </c>
    </row>
    <row r="10" spans="1:16">
      <c r="A10" s="248"/>
      <c r="B10" s="244"/>
      <c r="C10" s="244"/>
      <c r="D10" s="244"/>
      <c r="E10" s="244"/>
      <c r="F10" s="244"/>
      <c r="G10" s="1131" t="s">
        <v>480</v>
      </c>
      <c r="H10" s="1132"/>
      <c r="I10" s="1132"/>
      <c r="J10" s="1133"/>
      <c r="K10" s="267">
        <v>104216</v>
      </c>
      <c r="L10" s="268">
        <v>654</v>
      </c>
      <c r="M10" s="269">
        <v>3408</v>
      </c>
      <c r="N10" s="270">
        <v>-80.8</v>
      </c>
    </row>
    <row r="11" spans="1:16" ht="13.5" customHeight="1">
      <c r="A11" s="248"/>
      <c r="B11" s="244"/>
      <c r="C11" s="244"/>
      <c r="D11" s="244"/>
      <c r="E11" s="244"/>
      <c r="F11" s="244"/>
      <c r="G11" s="1131" t="s">
        <v>481</v>
      </c>
      <c r="H11" s="1132"/>
      <c r="I11" s="1132"/>
      <c r="J11" s="1133"/>
      <c r="K11" s="267">
        <v>1043447</v>
      </c>
      <c r="L11" s="268">
        <v>6545</v>
      </c>
      <c r="M11" s="269">
        <v>2192</v>
      </c>
      <c r="N11" s="270">
        <v>198.6</v>
      </c>
    </row>
    <row r="12" spans="1:16" ht="13.5" customHeight="1">
      <c r="A12" s="248"/>
      <c r="B12" s="244"/>
      <c r="C12" s="244"/>
      <c r="D12" s="244"/>
      <c r="E12" s="244"/>
      <c r="F12" s="244"/>
      <c r="G12" s="1131" t="s">
        <v>482</v>
      </c>
      <c r="H12" s="1132"/>
      <c r="I12" s="1132"/>
      <c r="J12" s="1133"/>
      <c r="K12" s="267">
        <v>13751</v>
      </c>
      <c r="L12" s="268">
        <v>86</v>
      </c>
      <c r="M12" s="269">
        <v>715</v>
      </c>
      <c r="N12" s="270">
        <v>-88</v>
      </c>
    </row>
    <row r="13" spans="1:16" ht="13.5" customHeight="1">
      <c r="A13" s="248"/>
      <c r="B13" s="244"/>
      <c r="C13" s="244"/>
      <c r="D13" s="244"/>
      <c r="E13" s="244"/>
      <c r="F13" s="244"/>
      <c r="G13" s="1131" t="s">
        <v>483</v>
      </c>
      <c r="H13" s="1132"/>
      <c r="I13" s="1132"/>
      <c r="J13" s="1133"/>
      <c r="K13" s="267" t="s">
        <v>484</v>
      </c>
      <c r="L13" s="268" t="s">
        <v>484</v>
      </c>
      <c r="M13" s="269" t="s">
        <v>484</v>
      </c>
      <c r="N13" s="270" t="s">
        <v>484</v>
      </c>
    </row>
    <row r="14" spans="1:16" ht="13.5" customHeight="1">
      <c r="A14" s="248"/>
      <c r="B14" s="244"/>
      <c r="C14" s="244"/>
      <c r="D14" s="244"/>
      <c r="E14" s="244"/>
      <c r="F14" s="244"/>
      <c r="G14" s="1131" t="s">
        <v>485</v>
      </c>
      <c r="H14" s="1132"/>
      <c r="I14" s="1132"/>
      <c r="J14" s="1133"/>
      <c r="K14" s="267">
        <v>480627</v>
      </c>
      <c r="L14" s="268">
        <v>3015</v>
      </c>
      <c r="M14" s="269">
        <v>2255</v>
      </c>
      <c r="N14" s="270">
        <v>33.700000000000003</v>
      </c>
    </row>
    <row r="15" spans="1:16" ht="13.5" customHeight="1">
      <c r="A15" s="248"/>
      <c r="B15" s="244"/>
      <c r="C15" s="244"/>
      <c r="D15" s="244"/>
      <c r="E15" s="244"/>
      <c r="F15" s="244"/>
      <c r="G15" s="1131" t="s">
        <v>486</v>
      </c>
      <c r="H15" s="1132"/>
      <c r="I15" s="1132"/>
      <c r="J15" s="1133"/>
      <c r="K15" s="267">
        <v>42584</v>
      </c>
      <c r="L15" s="268">
        <v>267</v>
      </c>
      <c r="M15" s="269">
        <v>1285</v>
      </c>
      <c r="N15" s="270">
        <v>-79.2</v>
      </c>
    </row>
    <row r="16" spans="1:16">
      <c r="A16" s="248"/>
      <c r="B16" s="244"/>
      <c r="C16" s="244"/>
      <c r="D16" s="244"/>
      <c r="E16" s="244"/>
      <c r="F16" s="244"/>
      <c r="G16" s="1134" t="s">
        <v>487</v>
      </c>
      <c r="H16" s="1135"/>
      <c r="I16" s="1135"/>
      <c r="J16" s="1136"/>
      <c r="K16" s="268">
        <v>-835993</v>
      </c>
      <c r="L16" s="268">
        <v>-5244</v>
      </c>
      <c r="M16" s="269">
        <v>-6247</v>
      </c>
      <c r="N16" s="270">
        <v>-16.100000000000001</v>
      </c>
    </row>
    <row r="17" spans="1:16">
      <c r="A17" s="248"/>
      <c r="B17" s="244"/>
      <c r="C17" s="244"/>
      <c r="D17" s="244"/>
      <c r="E17" s="244"/>
      <c r="F17" s="244"/>
      <c r="G17" s="1134" t="s">
        <v>169</v>
      </c>
      <c r="H17" s="1135"/>
      <c r="I17" s="1135"/>
      <c r="J17" s="1136"/>
      <c r="K17" s="268">
        <v>7570007</v>
      </c>
      <c r="L17" s="268">
        <v>47486</v>
      </c>
      <c r="M17" s="269">
        <v>60903</v>
      </c>
      <c r="N17" s="270">
        <v>-22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8" t="s">
        <v>492</v>
      </c>
      <c r="H21" s="1129"/>
      <c r="I21" s="1129"/>
      <c r="J21" s="1130"/>
      <c r="K21" s="280">
        <v>4.43</v>
      </c>
      <c r="L21" s="281">
        <v>6.11</v>
      </c>
      <c r="M21" s="282">
        <v>-1.68</v>
      </c>
      <c r="N21" s="249"/>
      <c r="O21" s="283"/>
      <c r="P21" s="279"/>
    </row>
    <row r="22" spans="1:16" s="284" customFormat="1">
      <c r="A22" s="279"/>
      <c r="B22" s="249"/>
      <c r="C22" s="249"/>
      <c r="D22" s="249"/>
      <c r="E22" s="249"/>
      <c r="F22" s="249"/>
      <c r="G22" s="1128" t="s">
        <v>493</v>
      </c>
      <c r="H22" s="1129"/>
      <c r="I22" s="1129"/>
      <c r="J22" s="1130"/>
      <c r="K22" s="285">
        <v>98.3</v>
      </c>
      <c r="L22" s="286">
        <v>100</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19" t="s">
        <v>497</v>
      </c>
      <c r="H32" s="1120"/>
      <c r="I32" s="1120"/>
      <c r="J32" s="1121"/>
      <c r="K32" s="294">
        <v>5131205</v>
      </c>
      <c r="L32" s="294">
        <v>32188</v>
      </c>
      <c r="M32" s="295">
        <v>32245</v>
      </c>
      <c r="N32" s="296">
        <v>-0.2</v>
      </c>
    </row>
    <row r="33" spans="1:16" ht="13.5" customHeight="1">
      <c r="A33" s="248"/>
      <c r="B33" s="244"/>
      <c r="C33" s="244"/>
      <c r="D33" s="244"/>
      <c r="E33" s="244"/>
      <c r="F33" s="244"/>
      <c r="G33" s="1119" t="s">
        <v>498</v>
      </c>
      <c r="H33" s="1120"/>
      <c r="I33" s="1120"/>
      <c r="J33" s="1121"/>
      <c r="K33" s="294" t="s">
        <v>484</v>
      </c>
      <c r="L33" s="294" t="s">
        <v>484</v>
      </c>
      <c r="M33" s="295">
        <v>4</v>
      </c>
      <c r="N33" s="296" t="s">
        <v>484</v>
      </c>
    </row>
    <row r="34" spans="1:16" ht="27" customHeight="1">
      <c r="A34" s="248"/>
      <c r="B34" s="244"/>
      <c r="C34" s="244"/>
      <c r="D34" s="244"/>
      <c r="E34" s="244"/>
      <c r="F34" s="244"/>
      <c r="G34" s="1119" t="s">
        <v>499</v>
      </c>
      <c r="H34" s="1120"/>
      <c r="I34" s="1120"/>
      <c r="J34" s="1121"/>
      <c r="K34" s="294">
        <v>48333</v>
      </c>
      <c r="L34" s="294">
        <v>303</v>
      </c>
      <c r="M34" s="295">
        <v>33</v>
      </c>
      <c r="N34" s="296">
        <v>818.2</v>
      </c>
    </row>
    <row r="35" spans="1:16" ht="27" customHeight="1">
      <c r="A35" s="248"/>
      <c r="B35" s="244"/>
      <c r="C35" s="244"/>
      <c r="D35" s="244"/>
      <c r="E35" s="244"/>
      <c r="F35" s="244"/>
      <c r="G35" s="1119" t="s">
        <v>500</v>
      </c>
      <c r="H35" s="1120"/>
      <c r="I35" s="1120"/>
      <c r="J35" s="1121"/>
      <c r="K35" s="294">
        <v>2085917</v>
      </c>
      <c r="L35" s="294">
        <v>13085</v>
      </c>
      <c r="M35" s="295">
        <v>8277</v>
      </c>
      <c r="N35" s="296">
        <v>58.1</v>
      </c>
    </row>
    <row r="36" spans="1:16" ht="27" customHeight="1">
      <c r="A36" s="248"/>
      <c r="B36" s="244"/>
      <c r="C36" s="244"/>
      <c r="D36" s="244"/>
      <c r="E36" s="244"/>
      <c r="F36" s="244"/>
      <c r="G36" s="1119" t="s">
        <v>501</v>
      </c>
      <c r="H36" s="1120"/>
      <c r="I36" s="1120"/>
      <c r="J36" s="1121"/>
      <c r="K36" s="294">
        <v>921</v>
      </c>
      <c r="L36" s="294">
        <v>6</v>
      </c>
      <c r="M36" s="295">
        <v>932</v>
      </c>
      <c r="N36" s="296">
        <v>-99.4</v>
      </c>
    </row>
    <row r="37" spans="1:16" ht="13.5" customHeight="1">
      <c r="A37" s="248"/>
      <c r="B37" s="244"/>
      <c r="C37" s="244"/>
      <c r="D37" s="244"/>
      <c r="E37" s="244"/>
      <c r="F37" s="244"/>
      <c r="G37" s="1119" t="s">
        <v>502</v>
      </c>
      <c r="H37" s="1120"/>
      <c r="I37" s="1120"/>
      <c r="J37" s="1121"/>
      <c r="K37" s="294">
        <v>118413</v>
      </c>
      <c r="L37" s="294">
        <v>743</v>
      </c>
      <c r="M37" s="295">
        <v>1529</v>
      </c>
      <c r="N37" s="296">
        <v>-51.4</v>
      </c>
    </row>
    <row r="38" spans="1:16" ht="27" customHeight="1">
      <c r="A38" s="248"/>
      <c r="B38" s="244"/>
      <c r="C38" s="244"/>
      <c r="D38" s="244"/>
      <c r="E38" s="244"/>
      <c r="F38" s="244"/>
      <c r="G38" s="1122" t="s">
        <v>503</v>
      </c>
      <c r="H38" s="1123"/>
      <c r="I38" s="1123"/>
      <c r="J38" s="1124"/>
      <c r="K38" s="297">
        <v>131</v>
      </c>
      <c r="L38" s="297">
        <v>1</v>
      </c>
      <c r="M38" s="298">
        <v>3</v>
      </c>
      <c r="N38" s="299">
        <v>-66.7</v>
      </c>
      <c r="O38" s="293"/>
    </row>
    <row r="39" spans="1:16">
      <c r="A39" s="248"/>
      <c r="B39" s="244"/>
      <c r="C39" s="244"/>
      <c r="D39" s="244"/>
      <c r="E39" s="244"/>
      <c r="F39" s="244"/>
      <c r="G39" s="1122" t="s">
        <v>504</v>
      </c>
      <c r="H39" s="1123"/>
      <c r="I39" s="1123"/>
      <c r="J39" s="1124"/>
      <c r="K39" s="300">
        <v>-1457038</v>
      </c>
      <c r="L39" s="300">
        <v>-9140</v>
      </c>
      <c r="M39" s="301">
        <v>-7647</v>
      </c>
      <c r="N39" s="302">
        <v>19.5</v>
      </c>
      <c r="O39" s="293"/>
    </row>
    <row r="40" spans="1:16" ht="27" customHeight="1">
      <c r="A40" s="248"/>
      <c r="B40" s="244"/>
      <c r="C40" s="244"/>
      <c r="D40" s="244"/>
      <c r="E40" s="244"/>
      <c r="F40" s="244"/>
      <c r="G40" s="1119" t="s">
        <v>505</v>
      </c>
      <c r="H40" s="1120"/>
      <c r="I40" s="1120"/>
      <c r="J40" s="1121"/>
      <c r="K40" s="300">
        <v>-3614150</v>
      </c>
      <c r="L40" s="300">
        <v>-22671</v>
      </c>
      <c r="M40" s="301">
        <v>-26081</v>
      </c>
      <c r="N40" s="302">
        <v>-13.1</v>
      </c>
      <c r="O40" s="293"/>
    </row>
    <row r="41" spans="1:16">
      <c r="A41" s="248"/>
      <c r="B41" s="244"/>
      <c r="C41" s="244"/>
      <c r="D41" s="244"/>
      <c r="E41" s="244"/>
      <c r="F41" s="244"/>
      <c r="G41" s="1125" t="s">
        <v>279</v>
      </c>
      <c r="H41" s="1126"/>
      <c r="I41" s="1126"/>
      <c r="J41" s="1127"/>
      <c r="K41" s="294">
        <v>2313732</v>
      </c>
      <c r="L41" s="300">
        <v>14514</v>
      </c>
      <c r="M41" s="301">
        <v>9295</v>
      </c>
      <c r="N41" s="302">
        <v>56.1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2" t="s">
        <v>474</v>
      </c>
      <c r="J49" s="1114" t="s">
        <v>509</v>
      </c>
      <c r="K49" s="1115"/>
      <c r="L49" s="1115"/>
      <c r="M49" s="1115"/>
      <c r="N49" s="1116"/>
    </row>
    <row r="50" spans="1:14">
      <c r="A50" s="248"/>
      <c r="B50" s="244"/>
      <c r="C50" s="244"/>
      <c r="D50" s="244"/>
      <c r="E50" s="244"/>
      <c r="F50" s="244"/>
      <c r="G50" s="312"/>
      <c r="H50" s="313"/>
      <c r="I50" s="1113"/>
      <c r="J50" s="314" t="s">
        <v>510</v>
      </c>
      <c r="K50" s="315" t="s">
        <v>511</v>
      </c>
      <c r="L50" s="316" t="s">
        <v>512</v>
      </c>
      <c r="M50" s="317" t="s">
        <v>513</v>
      </c>
      <c r="N50" s="318" t="s">
        <v>514</v>
      </c>
    </row>
    <row r="51" spans="1:14">
      <c r="A51" s="248"/>
      <c r="B51" s="244"/>
      <c r="C51" s="244"/>
      <c r="D51" s="244"/>
      <c r="E51" s="244"/>
      <c r="F51" s="244"/>
      <c r="G51" s="310" t="s">
        <v>515</v>
      </c>
      <c r="H51" s="311"/>
      <c r="I51" s="319">
        <v>6325937</v>
      </c>
      <c r="J51" s="320">
        <v>39938</v>
      </c>
      <c r="K51" s="321">
        <v>7.3</v>
      </c>
      <c r="L51" s="322">
        <v>51722</v>
      </c>
      <c r="M51" s="323">
        <v>1.2</v>
      </c>
      <c r="N51" s="324">
        <v>6.1</v>
      </c>
    </row>
    <row r="52" spans="1:14">
      <c r="A52" s="248"/>
      <c r="B52" s="244"/>
      <c r="C52" s="244"/>
      <c r="D52" s="244"/>
      <c r="E52" s="244"/>
      <c r="F52" s="244"/>
      <c r="G52" s="325"/>
      <c r="H52" s="326" t="s">
        <v>516</v>
      </c>
      <c r="I52" s="327">
        <v>3755207</v>
      </c>
      <c r="J52" s="328">
        <v>23708</v>
      </c>
      <c r="K52" s="329">
        <v>1.4</v>
      </c>
      <c r="L52" s="330">
        <v>30749</v>
      </c>
      <c r="M52" s="331">
        <v>-6.7</v>
      </c>
      <c r="N52" s="332">
        <v>8.1</v>
      </c>
    </row>
    <row r="53" spans="1:14">
      <c r="A53" s="248"/>
      <c r="B53" s="244"/>
      <c r="C53" s="244"/>
      <c r="D53" s="244"/>
      <c r="E53" s="244"/>
      <c r="F53" s="244"/>
      <c r="G53" s="310" t="s">
        <v>517</v>
      </c>
      <c r="H53" s="311"/>
      <c r="I53" s="319">
        <v>9236009</v>
      </c>
      <c r="J53" s="320">
        <v>58303</v>
      </c>
      <c r="K53" s="321">
        <v>46</v>
      </c>
      <c r="L53" s="322">
        <v>54805</v>
      </c>
      <c r="M53" s="323">
        <v>6</v>
      </c>
      <c r="N53" s="324">
        <v>40</v>
      </c>
    </row>
    <row r="54" spans="1:14">
      <c r="A54" s="248"/>
      <c r="B54" s="244"/>
      <c r="C54" s="244"/>
      <c r="D54" s="244"/>
      <c r="E54" s="244"/>
      <c r="F54" s="244"/>
      <c r="G54" s="325"/>
      <c r="H54" s="326" t="s">
        <v>516</v>
      </c>
      <c r="I54" s="327">
        <v>3065336</v>
      </c>
      <c r="J54" s="328">
        <v>19350</v>
      </c>
      <c r="K54" s="329">
        <v>-18.399999999999999</v>
      </c>
      <c r="L54" s="330">
        <v>29572</v>
      </c>
      <c r="M54" s="331">
        <v>-3.8</v>
      </c>
      <c r="N54" s="332">
        <v>-14.6</v>
      </c>
    </row>
    <row r="55" spans="1:14">
      <c r="A55" s="248"/>
      <c r="B55" s="244"/>
      <c r="C55" s="244"/>
      <c r="D55" s="244"/>
      <c r="E55" s="244"/>
      <c r="F55" s="244"/>
      <c r="G55" s="310" t="s">
        <v>518</v>
      </c>
      <c r="H55" s="311"/>
      <c r="I55" s="319">
        <v>9644348</v>
      </c>
      <c r="J55" s="320">
        <v>60954</v>
      </c>
      <c r="K55" s="321">
        <v>4.5</v>
      </c>
      <c r="L55" s="322">
        <v>38606</v>
      </c>
      <c r="M55" s="323">
        <v>-29.6</v>
      </c>
      <c r="N55" s="324">
        <v>34.1</v>
      </c>
    </row>
    <row r="56" spans="1:14">
      <c r="A56" s="248"/>
      <c r="B56" s="244"/>
      <c r="C56" s="244"/>
      <c r="D56" s="244"/>
      <c r="E56" s="244"/>
      <c r="F56" s="244"/>
      <c r="G56" s="325"/>
      <c r="H56" s="326" t="s">
        <v>516</v>
      </c>
      <c r="I56" s="327">
        <v>3105887</v>
      </c>
      <c r="J56" s="328">
        <v>19630</v>
      </c>
      <c r="K56" s="329">
        <v>1.4</v>
      </c>
      <c r="L56" s="330">
        <v>22435</v>
      </c>
      <c r="M56" s="331">
        <v>-24.1</v>
      </c>
      <c r="N56" s="332">
        <v>25.5</v>
      </c>
    </row>
    <row r="57" spans="1:14">
      <c r="A57" s="248"/>
      <c r="B57" s="244"/>
      <c r="C57" s="244"/>
      <c r="D57" s="244"/>
      <c r="E57" s="244"/>
      <c r="F57" s="244"/>
      <c r="G57" s="310" t="s">
        <v>519</v>
      </c>
      <c r="H57" s="311"/>
      <c r="I57" s="319">
        <v>5494006</v>
      </c>
      <c r="J57" s="320">
        <v>34429</v>
      </c>
      <c r="K57" s="321">
        <v>-43.5</v>
      </c>
      <c r="L57" s="322">
        <v>39425</v>
      </c>
      <c r="M57" s="323">
        <v>2.1</v>
      </c>
      <c r="N57" s="324">
        <v>-45.6</v>
      </c>
    </row>
    <row r="58" spans="1:14">
      <c r="A58" s="248"/>
      <c r="B58" s="244"/>
      <c r="C58" s="244"/>
      <c r="D58" s="244"/>
      <c r="E58" s="244"/>
      <c r="F58" s="244"/>
      <c r="G58" s="325"/>
      <c r="H58" s="326" t="s">
        <v>516</v>
      </c>
      <c r="I58" s="327">
        <v>1715709</v>
      </c>
      <c r="J58" s="328">
        <v>10752</v>
      </c>
      <c r="K58" s="329">
        <v>-45.2</v>
      </c>
      <c r="L58" s="330">
        <v>22414</v>
      </c>
      <c r="M58" s="331">
        <v>-0.1</v>
      </c>
      <c r="N58" s="332">
        <v>-45.1</v>
      </c>
    </row>
    <row r="59" spans="1:14">
      <c r="A59" s="248"/>
      <c r="B59" s="244"/>
      <c r="C59" s="244"/>
      <c r="D59" s="244"/>
      <c r="E59" s="244"/>
      <c r="F59" s="244"/>
      <c r="G59" s="310" t="s">
        <v>520</v>
      </c>
      <c r="H59" s="311"/>
      <c r="I59" s="319">
        <v>4927939</v>
      </c>
      <c r="J59" s="320">
        <v>30913</v>
      </c>
      <c r="K59" s="321">
        <v>-10.199999999999999</v>
      </c>
      <c r="L59" s="322">
        <v>43141</v>
      </c>
      <c r="M59" s="323">
        <v>9.4</v>
      </c>
      <c r="N59" s="324">
        <v>-19.600000000000001</v>
      </c>
    </row>
    <row r="60" spans="1:14">
      <c r="A60" s="248"/>
      <c r="B60" s="244"/>
      <c r="C60" s="244"/>
      <c r="D60" s="244"/>
      <c r="E60" s="244"/>
      <c r="F60" s="244"/>
      <c r="G60" s="325"/>
      <c r="H60" s="326" t="s">
        <v>516</v>
      </c>
      <c r="I60" s="333">
        <v>2313241</v>
      </c>
      <c r="J60" s="328">
        <v>14511</v>
      </c>
      <c r="K60" s="329">
        <v>35</v>
      </c>
      <c r="L60" s="330">
        <v>21887</v>
      </c>
      <c r="M60" s="331">
        <v>-2.4</v>
      </c>
      <c r="N60" s="332">
        <v>37.4</v>
      </c>
    </row>
    <row r="61" spans="1:14">
      <c r="A61" s="248"/>
      <c r="B61" s="244"/>
      <c r="C61" s="244"/>
      <c r="D61" s="244"/>
      <c r="E61" s="244"/>
      <c r="F61" s="244"/>
      <c r="G61" s="310" t="s">
        <v>521</v>
      </c>
      <c r="H61" s="334"/>
      <c r="I61" s="335">
        <v>7125648</v>
      </c>
      <c r="J61" s="336">
        <v>44907</v>
      </c>
      <c r="K61" s="337">
        <v>0.8</v>
      </c>
      <c r="L61" s="338">
        <v>45540</v>
      </c>
      <c r="M61" s="339">
        <v>-2.2000000000000002</v>
      </c>
      <c r="N61" s="324">
        <v>3</v>
      </c>
    </row>
    <row r="62" spans="1:14">
      <c r="A62" s="248"/>
      <c r="B62" s="244"/>
      <c r="C62" s="244"/>
      <c r="D62" s="244"/>
      <c r="E62" s="244"/>
      <c r="F62" s="244"/>
      <c r="G62" s="325"/>
      <c r="H62" s="326" t="s">
        <v>516</v>
      </c>
      <c r="I62" s="327">
        <v>2791076</v>
      </c>
      <c r="J62" s="328">
        <v>17590</v>
      </c>
      <c r="K62" s="329">
        <v>-5.2</v>
      </c>
      <c r="L62" s="330">
        <v>25411</v>
      </c>
      <c r="M62" s="331">
        <v>-7.4</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4"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7.94</v>
      </c>
      <c r="G47" s="12">
        <v>7.6</v>
      </c>
      <c r="H47" s="12">
        <v>10.029999999999999</v>
      </c>
      <c r="I47" s="12">
        <v>16.62</v>
      </c>
      <c r="J47" s="13">
        <v>16.13</v>
      </c>
    </row>
    <row r="48" spans="2:10" ht="57.75" customHeight="1">
      <c r="B48" s="14"/>
      <c r="C48" s="1139" t="s">
        <v>4</v>
      </c>
      <c r="D48" s="1139"/>
      <c r="E48" s="1140"/>
      <c r="F48" s="15">
        <v>5.2</v>
      </c>
      <c r="G48" s="16">
        <v>4.07</v>
      </c>
      <c r="H48" s="16">
        <v>6.01</v>
      </c>
      <c r="I48" s="16">
        <v>9.5399999999999991</v>
      </c>
      <c r="J48" s="17">
        <v>6.27</v>
      </c>
    </row>
    <row r="49" spans="2:10" ht="57.75" customHeight="1" thickBot="1">
      <c r="B49" s="18"/>
      <c r="C49" s="1141" t="s">
        <v>5</v>
      </c>
      <c r="D49" s="1141"/>
      <c r="E49" s="1142"/>
      <c r="F49" s="19">
        <v>0.89</v>
      </c>
      <c r="G49" s="20" t="s">
        <v>528</v>
      </c>
      <c r="H49" s="20">
        <v>4.45</v>
      </c>
      <c r="I49" s="20">
        <v>10.06</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530</v>
      </c>
      <c r="D34" s="1149"/>
      <c r="E34" s="1150"/>
      <c r="F34" s="32">
        <v>5.13</v>
      </c>
      <c r="G34" s="33">
        <v>4.07</v>
      </c>
      <c r="H34" s="33">
        <v>5.93</v>
      </c>
      <c r="I34" s="33">
        <v>9.4</v>
      </c>
      <c r="J34" s="34">
        <v>6.12</v>
      </c>
      <c r="K34" s="22"/>
      <c r="L34" s="22"/>
      <c r="M34" s="22"/>
      <c r="N34" s="22"/>
      <c r="O34" s="22"/>
      <c r="P34" s="22"/>
    </row>
    <row r="35" spans="1:16" ht="39" customHeight="1">
      <c r="A35" s="22"/>
      <c r="B35" s="35"/>
      <c r="C35" s="1143" t="s">
        <v>531</v>
      </c>
      <c r="D35" s="1144"/>
      <c r="E35" s="1145"/>
      <c r="F35" s="36">
        <v>5.23</v>
      </c>
      <c r="G35" s="37">
        <v>5.73</v>
      </c>
      <c r="H35" s="37">
        <v>4.83</v>
      </c>
      <c r="I35" s="37">
        <v>5.43</v>
      </c>
      <c r="J35" s="38">
        <v>4.79</v>
      </c>
      <c r="K35" s="22"/>
      <c r="L35" s="22"/>
      <c r="M35" s="22"/>
      <c r="N35" s="22"/>
      <c r="O35" s="22"/>
      <c r="P35" s="22"/>
    </row>
    <row r="36" spans="1:16" ht="39" customHeight="1">
      <c r="A36" s="22"/>
      <c r="B36" s="35"/>
      <c r="C36" s="1143" t="s">
        <v>532</v>
      </c>
      <c r="D36" s="1144"/>
      <c r="E36" s="1145"/>
      <c r="F36" s="36">
        <v>1.65</v>
      </c>
      <c r="G36" s="37">
        <v>1.23</v>
      </c>
      <c r="H36" s="37">
        <v>1.04</v>
      </c>
      <c r="I36" s="37">
        <v>2.65</v>
      </c>
      <c r="J36" s="38">
        <v>1.75</v>
      </c>
      <c r="K36" s="22"/>
      <c r="L36" s="22"/>
      <c r="M36" s="22"/>
      <c r="N36" s="22"/>
      <c r="O36" s="22"/>
      <c r="P36" s="22"/>
    </row>
    <row r="37" spans="1:16" ht="39" customHeight="1">
      <c r="A37" s="22"/>
      <c r="B37" s="35"/>
      <c r="C37" s="1143" t="s">
        <v>533</v>
      </c>
      <c r="D37" s="1144"/>
      <c r="E37" s="1145"/>
      <c r="F37" s="36">
        <v>0.55000000000000004</v>
      </c>
      <c r="G37" s="37">
        <v>0.34</v>
      </c>
      <c r="H37" s="37">
        <v>1.1599999999999999</v>
      </c>
      <c r="I37" s="37">
        <v>0.25</v>
      </c>
      <c r="J37" s="38">
        <v>0.55000000000000004</v>
      </c>
      <c r="K37" s="22"/>
      <c r="L37" s="22"/>
      <c r="M37" s="22"/>
      <c r="N37" s="22"/>
      <c r="O37" s="22"/>
      <c r="P37" s="22"/>
    </row>
    <row r="38" spans="1:16" ht="39" customHeight="1">
      <c r="A38" s="22"/>
      <c r="B38" s="35"/>
      <c r="C38" s="1143" t="s">
        <v>534</v>
      </c>
      <c r="D38" s="1144"/>
      <c r="E38" s="1145"/>
      <c r="F38" s="36">
        <v>0.19</v>
      </c>
      <c r="G38" s="37">
        <v>0.21</v>
      </c>
      <c r="H38" s="37">
        <v>0.31</v>
      </c>
      <c r="I38" s="37">
        <v>0.78</v>
      </c>
      <c r="J38" s="38">
        <v>0.28000000000000003</v>
      </c>
      <c r="K38" s="22"/>
      <c r="L38" s="22"/>
      <c r="M38" s="22"/>
      <c r="N38" s="22"/>
      <c r="O38" s="22"/>
      <c r="P38" s="22"/>
    </row>
    <row r="39" spans="1:16" ht="39" customHeight="1">
      <c r="A39" s="22"/>
      <c r="B39" s="35"/>
      <c r="C39" s="1143" t="s">
        <v>535</v>
      </c>
      <c r="D39" s="1144"/>
      <c r="E39" s="1145"/>
      <c r="F39" s="36" t="s">
        <v>484</v>
      </c>
      <c r="G39" s="37">
        <v>0.09</v>
      </c>
      <c r="H39" s="37">
        <v>0.21</v>
      </c>
      <c r="I39" s="37">
        <v>0.26</v>
      </c>
      <c r="J39" s="38">
        <v>0.11</v>
      </c>
      <c r="K39" s="22"/>
      <c r="L39" s="22"/>
      <c r="M39" s="22"/>
      <c r="N39" s="22"/>
      <c r="O39" s="22"/>
      <c r="P39" s="22"/>
    </row>
    <row r="40" spans="1:16" ht="39" customHeight="1">
      <c r="A40" s="22"/>
      <c r="B40" s="35"/>
      <c r="C40" s="1143" t="s">
        <v>536</v>
      </c>
      <c r="D40" s="1144"/>
      <c r="E40" s="1145"/>
      <c r="F40" s="36" t="s">
        <v>484</v>
      </c>
      <c r="G40" s="37" t="s">
        <v>484</v>
      </c>
      <c r="H40" s="37">
        <v>0.14000000000000001</v>
      </c>
      <c r="I40" s="37">
        <v>0.04</v>
      </c>
      <c r="J40" s="38">
        <v>0.1</v>
      </c>
      <c r="K40" s="22"/>
      <c r="L40" s="22"/>
      <c r="M40" s="22"/>
      <c r="N40" s="22"/>
      <c r="O40" s="22"/>
      <c r="P40" s="22"/>
    </row>
    <row r="41" spans="1:16" ht="39" customHeight="1">
      <c r="A41" s="22"/>
      <c r="B41" s="35"/>
      <c r="C41" s="1143" t="s">
        <v>537</v>
      </c>
      <c r="D41" s="1144"/>
      <c r="E41" s="1145"/>
      <c r="F41" s="36">
        <v>0.06</v>
      </c>
      <c r="G41" s="37">
        <v>0.04</v>
      </c>
      <c r="H41" s="37">
        <v>0.04</v>
      </c>
      <c r="I41" s="37">
        <v>0.09</v>
      </c>
      <c r="J41" s="38">
        <v>0.09</v>
      </c>
      <c r="K41" s="22"/>
      <c r="L41" s="22"/>
      <c r="M41" s="22"/>
      <c r="N41" s="22"/>
      <c r="O41" s="22"/>
      <c r="P41" s="22"/>
    </row>
    <row r="42" spans="1:16" ht="39" customHeight="1">
      <c r="A42" s="22"/>
      <c r="B42" s="39"/>
      <c r="C42" s="1143" t="s">
        <v>538</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539</v>
      </c>
      <c r="D43" s="1147"/>
      <c r="E43" s="1148"/>
      <c r="F43" s="41">
        <v>0.43</v>
      </c>
      <c r="G43" s="42">
        <v>0.23</v>
      </c>
      <c r="H43" s="42">
        <v>0.11</v>
      </c>
      <c r="I43" s="42">
        <v>0.2</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25" zoomScale="85" zoomScaleNormal="85"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5026</v>
      </c>
      <c r="L45" s="60">
        <v>4929</v>
      </c>
      <c r="M45" s="60">
        <v>4757</v>
      </c>
      <c r="N45" s="60">
        <v>4961</v>
      </c>
      <c r="O45" s="61">
        <v>5131</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v>47</v>
      </c>
      <c r="L47" s="64">
        <v>43</v>
      </c>
      <c r="M47" s="64">
        <v>43</v>
      </c>
      <c r="N47" s="64">
        <v>45</v>
      </c>
      <c r="O47" s="65">
        <v>48</v>
      </c>
      <c r="P47" s="48"/>
      <c r="Q47" s="48"/>
      <c r="R47" s="48"/>
      <c r="S47" s="48"/>
      <c r="T47" s="48"/>
      <c r="U47" s="48"/>
    </row>
    <row r="48" spans="1:21" ht="30.75" customHeight="1">
      <c r="A48" s="48"/>
      <c r="B48" s="1161"/>
      <c r="C48" s="1162"/>
      <c r="D48" s="62"/>
      <c r="E48" s="1153" t="s">
        <v>15</v>
      </c>
      <c r="F48" s="1153"/>
      <c r="G48" s="1153"/>
      <c r="H48" s="1153"/>
      <c r="I48" s="1153"/>
      <c r="J48" s="1154"/>
      <c r="K48" s="63">
        <v>2115</v>
      </c>
      <c r="L48" s="64">
        <v>2188</v>
      </c>
      <c r="M48" s="64">
        <v>2569</v>
      </c>
      <c r="N48" s="64">
        <v>2195</v>
      </c>
      <c r="O48" s="65">
        <v>2086</v>
      </c>
      <c r="P48" s="48"/>
      <c r="Q48" s="48"/>
      <c r="R48" s="48"/>
      <c r="S48" s="48"/>
      <c r="T48" s="48"/>
      <c r="U48" s="48"/>
    </row>
    <row r="49" spans="1:21" ht="30.75" customHeight="1">
      <c r="A49" s="48"/>
      <c r="B49" s="1161"/>
      <c r="C49" s="1162"/>
      <c r="D49" s="62"/>
      <c r="E49" s="1153" t="s">
        <v>16</v>
      </c>
      <c r="F49" s="1153"/>
      <c r="G49" s="1153"/>
      <c r="H49" s="1153"/>
      <c r="I49" s="1153"/>
      <c r="J49" s="1154"/>
      <c r="K49" s="63" t="s">
        <v>484</v>
      </c>
      <c r="L49" s="64" t="s">
        <v>484</v>
      </c>
      <c r="M49" s="64">
        <v>0</v>
      </c>
      <c r="N49" s="64">
        <v>0</v>
      </c>
      <c r="O49" s="65">
        <v>1</v>
      </c>
      <c r="P49" s="48"/>
      <c r="Q49" s="48"/>
      <c r="R49" s="48"/>
      <c r="S49" s="48"/>
      <c r="T49" s="48"/>
      <c r="U49" s="48"/>
    </row>
    <row r="50" spans="1:21" ht="30.75" customHeight="1">
      <c r="A50" s="48"/>
      <c r="B50" s="1161"/>
      <c r="C50" s="1162"/>
      <c r="D50" s="62"/>
      <c r="E50" s="1153" t="s">
        <v>17</v>
      </c>
      <c r="F50" s="1153"/>
      <c r="G50" s="1153"/>
      <c r="H50" s="1153"/>
      <c r="I50" s="1153"/>
      <c r="J50" s="1154"/>
      <c r="K50" s="63">
        <v>159</v>
      </c>
      <c r="L50" s="64">
        <v>200</v>
      </c>
      <c r="M50" s="64">
        <v>208</v>
      </c>
      <c r="N50" s="64">
        <v>120</v>
      </c>
      <c r="O50" s="65">
        <v>118</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4490</v>
      </c>
      <c r="L52" s="64">
        <v>4638</v>
      </c>
      <c r="M52" s="64">
        <v>4747</v>
      </c>
      <c r="N52" s="64">
        <v>4772</v>
      </c>
      <c r="O52" s="65">
        <v>5071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2858</v>
      </c>
      <c r="L53" s="69">
        <v>2722</v>
      </c>
      <c r="M53" s="69">
        <v>2830</v>
      </c>
      <c r="N53" s="69">
        <v>2549</v>
      </c>
      <c r="O53" s="70">
        <v>2313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2015-04-16T12:56:50Z</cp:lastPrinted>
  <dcterms:created xsi:type="dcterms:W3CDTF">2015-02-17T06:15:00Z</dcterms:created>
  <dcterms:modified xsi:type="dcterms:W3CDTF">2015-05-11T03:31:59Z</dcterms:modified>
  <cp:category/>
</cp:coreProperties>
</file>