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C34" i="9"/>
  <c r="C35" i="9" l="1"/>
  <c r="C36" i="9" s="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<sst xmlns="http://schemas.openxmlformats.org/spreadsheetml/2006/main" count="1012" uniqueCount="551">
  <si>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</si>
  <si>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</si>
  <si>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</si>
  <si>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</si>
  <si>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</si>
  <si>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</si>
  <si>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</si>
  <si>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</si>
  <si>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</si>
  <si>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</si>
  <si>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</si>
  <si>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</si>
  <si>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</si>
  <si>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</si>
  <si>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</si>
  <si>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</si>
  <si>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</si>
  <si>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</si>
  <si>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</si>
  <si>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</si>
  <si>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</si>
  <si>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</si>
  <si>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</si>
  <si>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</si>
  <si>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</si>
  <si>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</si>
  <si>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</si>
  <si>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</si>
  <si>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</si>
  <si>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</si>
  <si>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</si>
  <si>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</si>
  <si>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</si>
  <si>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</si>
  <si>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</si>
  <si>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</si>
  <si>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</si>
  <si>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</si>
  <si>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</si>
  <si>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</si>
  <si>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</si>
  <si>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</si>
  <si>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</si>
  <si>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</si>
  <si>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</si>
  <si>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</si>
  <si>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</si>
  <si>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</si>
  <si>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</si>
  <si>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</si>
  <si>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</si>
  <si>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</si>
  <si>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</si>
  <si>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</si>
  <si>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</si>
  <si>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</si>
  <si>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</si>
  <si>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</si>
  <si>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</si>
  <si>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</si>
  <si>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</si>
  <si>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</si>
  <si>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</si>
  <si>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</si>
  <si>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</si>
  <si>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</si>
  <si>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</si>
  <si>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</si>
  <si>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</si>
  <si>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</si>
  <si>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</si>
  <si>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</si>
  <si>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</si>
  <si>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</si>
  <si>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</si>
  <si>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</si>
  <si>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</si>
  <si>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</si>
  <si>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</si>
  <si>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</si>
  <si>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</si>
  <si>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</si>
  <si>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</si>
  <si>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</si>
  <si>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</si>
  <si>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</si>
  <si>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</si>
  <si>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</si>
  <si>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</si>
  <si>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</si>
  <si>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</si>
  <si>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</si>
  <si>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</si>
  <si>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</si>
  <si>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</si>
  <si>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</si>
  <si>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</si>
  <si>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</si>
  <si>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</si>
  <si>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</si>
  <si>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</si>
  <si>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</si>
  <si>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</si>
  <si>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</si>
  <si>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</si>
  <si>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</si>
  <si>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</si>
  <si>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</si>
  <si>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</si>
  <si>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</si>
  <si>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</si>
  <si>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</si>
  <si>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</si>
  <si>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</si>
  <si>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</si>
  <si>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</si>
  <si>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</si>
  <si>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</si>
  <si>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</si>
  <si>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</si>
  <si>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</si>
  <si>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</si>
  <si>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</si>
  <si>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</si>
  <si>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</si>
  <si>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</si>
  <si>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</si>
  <si>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</si>
  <si>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</si>
  <si>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</si>
  <si>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</si>
  <si>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</si>
  <si>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</si>
  <si>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</si>
  <si>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</si>
  <si>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</si>
  <si>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</si>
  <si>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</si>
  <si>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</si>
  <si>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</si>
  <si>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</si>
  <si>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</si>
  <si>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</si>
  <si>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</si>
  <si>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</si>
  <si>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</si>
  <si>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</si>
  <si>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</si>
  <si>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</si>
  <si>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</si>
  <si>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</si>
  <si>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</si>
  <si>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</si>
  <si>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</si>
  <si>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</si>
  <si>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</si>
  <si>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</si>
  <si>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</si>
  <si>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</si>
  <si>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</si>
  <si>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</si>
  <si>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</si>
  <si>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</si>
  <si>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</si>
  <si>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</si>
  <si>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</si>
  <si>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</si>
  <si>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</si>
  <si>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</si>
  <si>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</si>
  <si>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</si>
  <si>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</si>
  <si>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</si>
  <si>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</si>
  <si>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</si>
  <si>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</si>
  <si>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</si>
  <si>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</si>
  <si>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</si>
  <si>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</si>
  <si>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</si>
  <si>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</si>
  <si>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</si>
  <si>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</si>
  <si>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</si>
  <si>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</si>
  <si>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</si>
  <si>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</si>
  <si>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</si>
  <si>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</si>
  <si>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</si>
  <si>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</si>
  <si>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</si>
  <si>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</si>
  <si>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茨城県那珂市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</si>
  <si>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</si>
  <si>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</si>
  <si>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</si>
  <si>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</si>
  <si>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</si>
  <si>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</si>
  <si>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</si>
  <si>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</si>
  <si>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</si>
  <si>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</si>
  <si>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</si>
  <si>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</si>
  <si>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</si>
  <si>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</si>
  <si>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</si>
  <si>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</si>
  <si>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</si>
  <si>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</si>
  <si>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</si>
  <si>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</si>
  <si>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</si>
  <si>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</si>
  <si>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</si>
  <si>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</si>
  <si>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</si>
  <si>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</si>
  <si>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</si>
  <si>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</si>
  <si>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</si>
  <si>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</si>
  <si>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</si>
  <si>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</si>
  <si>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</si>
  <si>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</si>
  <si>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</si>
  <si>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</si>
  <si>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</si>
  <si>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</si>
  <si>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</si>
  <si>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</si>
  <si>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</si>
  <si>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</si>
  <si>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</si>
  <si>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</si>
  <si>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</si>
  <si>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</si>
  <si>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</si>
  <si>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</si>
  <si>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</si>
  <si>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</si>
  <si>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</si>
  <si>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</si>
  <si>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</si>
  <si>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</si>
  <si>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</si>
  <si>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</si>
  <si>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</si>
  <si>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</si>
  <si>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</si>
  <si>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</si>
  <si>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</si>
  <si>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</si>
  <si>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</si>
  <si>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</si>
  <si>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</si>
  <si>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</si>
  <si>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</si>
  <si>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</si>
  <si>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</si>
  <si>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</si>
  <si>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</si>
  <si>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</si>
  <si>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</si>
  <si>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</si>
  <si>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</si>
  <si>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</si>
  <si>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</si>
  <si>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</si>
  <si>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</si>
  <si>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</si>
  <si>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</si>
  <si>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</si>
  <si>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</si>
  <si>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</si>
  <si>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</si>
  <si>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</si>
  <si>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</si>
  <si>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</si>
  <si>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</si>
  <si>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</si>
  <si>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</si>
  <si>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</si>
  <si>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</si>
  <si>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</si>
  <si>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</si>
  <si>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</si>
  <si>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</si>
  <si>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</si>
  <si>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</si>
  <si>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</si>
  <si>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</si>
  <si>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</si>
  <si>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</si>
  <si>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</si>
  <si>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</si>
  <si>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</si>
  <si>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</si>
  <si>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</si>
  <si>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</si>
  <si>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</si>
  <si>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</si>
  <si>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</si>
  <si>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</si>
  <si>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</si>
  <si>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</si>
  <si>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</si>
  <si>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</si>
  <si>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</si>
  <si>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</si>
  <si>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</si>
  <si>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</si>
  <si>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</si>
  <si>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</si>
  <si>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</si>
  <si>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</si>
  <si>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</si>
  <si>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</si>
  <si>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</si>
  <si>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</si>
  <si>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</si>
  <si>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</si>
  <si>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</si>
  <si>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</si>
  <si>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</si>
  <si>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</si>
  <si>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</si>
  <si>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</si>
  <si>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</si>
  <si>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</si>
  <si>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</si>
  <si>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</si>
  <si>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</si>
  <si>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</si>
  <si>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</si>
  <si>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</si>
  <si>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</si>
  <si>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</si>
  <si>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</si>
  <si>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</si>
  <si>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茨城県那珂市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</si>
  <si>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</si>
  <si>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</si>
  <si>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</si>
  <si>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</si>
  <si>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</si>
  <si>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</si>
  <si>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</si>
  <si>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</si>
  <si>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</si>
  <si>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</si>
  <si>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</si>
  <si>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</si>
  <si>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</si>
  <si>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</si>
  <si>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</si>
  <si>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</si>
  <si>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</si>
  <si>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</si>
  <si>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</si>
  <si>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</si>
  <si>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</si>
  <si>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</si>
  <si>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</si>
  <si>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</si>
  <si>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</si>
  <si>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</si>
  <si>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</si>
  <si>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</si>
  <si>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</si>
  <si>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</si>
  <si>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</si>
  <si>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</si>
  <si>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</si>
  <si>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</si>
  <si>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</si>
  <si>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</si>
  <si>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</si>
  <si>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</si>
  <si>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</si>
  <si>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</si>
  <si>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</si>
  <si>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</si>
  <si>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</si>
  <si>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</si>
  <si>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</si>
  <si>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</si>
  <si>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</si>
  <si>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</si>
  <si>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</si>
  <si>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</si>
  <si>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</si>
  <si>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</si>
  <si>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</si>
  <si>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</si>
  <si>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</si>
  <si>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</si>
  <si>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</si>
  <si>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</si>
  <si>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</si>
  <si>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</si>
  <si>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</si>
  <si>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</si>
  <si>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</si>
  <si>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</si>
  <si>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</si>
  <si>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</si>
  <si>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</si>
  <si>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</si>
  <si>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</si>
  <si>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</si>
  <si>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</si>
  <si>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</si>
  <si>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</si>
  <si>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</si>
  <si>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</si>
  <si>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</si>
  <si>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</si>
  <si>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</si>
  <si>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</si>
  <si>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</si>
  <si>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</si>
  <si>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</si>
  <si>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</si>
  <si>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</si>
  <si>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</si>
  <si>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</si>
  <si>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</si>
  <si>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</si>
  <si>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</si>
  <si>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</si>
  <si>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</si>
  <si>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</si>
  <si>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</si>
  <si>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</si>
  <si>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</si>
  <si>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</si>
  <si>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</si>
  <si>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</si>
  <si>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</si>
  <si>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</si>
  <si>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</si>
  <si>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</si>
  <si>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</si>
  <si>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</si>
  <si>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</si>
  <si>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</si>
  <si>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</si>
  <si>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</si>
  <si>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</si>
  <si>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</si>
  <si>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</si>
  <si>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</si>
  <si>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</si>
  <si>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</si>
  <si>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</si>
  <si>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</si>
  <si>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</si>
  <si>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</si>
  <si>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</si>
  <si>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</si>
  <si>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</si>
  <si>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</si>
  <si>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</si>
  <si>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</si>
  <si>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</si>
  <si>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</si>
  <si>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</si>
  <si>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</si>
  <si>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</si>
  <si>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</si>
  <si>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</si>
  <si>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</si>
  <si>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</si>
  <si>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</si>
  <si>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</si>
  <si>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</si>
  <si>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</si>
  <si>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</si>
  <si>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</si>
  <si>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</si>
  <si>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</si>
  <si>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</si>
  <si>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</si>
  <si>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</si>
  <si>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</si>
  <si>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</si>
  <si>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</si>
  <si>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</si>
  <si>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</si>
  <si>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</si>
  <si>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</si>
  <si>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</si>
  <si>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</si>
  <si>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</si>
  <si>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</si>
  <si>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</si>
  <si>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</si>
  <si>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</si>
  <si>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</si>
  <si>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</si>
  <si>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</si>
  <si>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</si>
  <si>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</si>
  <si>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</si>
  <si>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</si>
  <si>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</si>
  <si>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</si>
  <si>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</si>
  <si>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</si>
  <si>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</si>
  <si>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</si>
  <si>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</si>
  <si>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</si>
  <si>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</si>
  <si>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</si>
  <si>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</si>
  <si>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0.45</t>
  </si>
  <si>
    <t>▲ 0.26</t>
  </si>
  <si>
    <t>一般会計</t>
  </si>
  <si>
    <t>水道事業会計</t>
  </si>
  <si>
    <t>国民健康保険特別会計（事業勘定）</t>
  </si>
  <si>
    <t>介護保険特別会計（保険事業勘定）</t>
  </si>
  <si>
    <t>下水道事業特別会計</t>
  </si>
  <si>
    <t>農業集落排水整備事業特別会計</t>
  </si>
  <si>
    <t>上菅谷駅前地区土地区画整理事業特別会計</t>
  </si>
  <si>
    <t>公園墓地事業特別会計</t>
  </si>
  <si>
    <t>その他会計（赤字）</t>
  </si>
  <si>
    <t>その他会計（黒字）</t>
  </si>
  <si>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</si>
  <si>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</si>
  <si>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</si>
  <si>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</si>
  <si>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</si>
  <si>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</si>
  <si>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</si>
  <si>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</si>
  <si>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</si>
  <si>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</si>
  <si>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</si>
  <si>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</si>
  <si>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</si>
  <si>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</si>
  <si>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t>
    <phoneticPr fontId="2"/>
  </si>
  <si>
    <t>那珂市土地開発公社</t>
    <rPh sb="0" eb="2">
      <t>ナカ</t>
    </rPh>
    <rPh sb="2" eb="3">
      <t>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</si>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</sst>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35626</c:v>
                </c:pt>
                <c:pt idx="1">
                  <c:v>43352</c:v>
                </c:pt>
                <c:pt idx="2">
                  <c:v>17662</c:v>
                </c:pt>
                <c:pt idx="3">
                  <c:v>28603</c:v>
                </c:pt>
                <c:pt idx="4">
                  <c:v>45913</c:v>
                </c:pt>
              </c:numCache>
            </c:numRef>
          </c:val>
          <c:smooth val="0"/>
        </c:ser>
        <c:dLbls>
          <c:showLegendKey val="0"/>
          <c:showVal val="0"/>
          <c:showCatName val="0"/>
          <c:showSerName val="0"/>
          <c:showPercent val="0"/>
          <c:showBubbleSize val="0"/>
        </c:dLbls>
        <c:marker val="1"/>
        <c:smooth val="0"/>
        <c:axId val="186893056"/>
        <c:axId val="188247424"/>
      </c:lineChart>
      <c:catAx>
        <c:axId val="18689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247424"/>
        <c:crosses val="autoZero"/>
        <c:auto val="1"/>
        <c:lblAlgn val="ctr"/>
        <c:lblOffset val="100"/>
        <c:tickLblSkip val="1"/>
        <c:tickMarkSkip val="1"/>
        <c:noMultiLvlLbl val="0"/>
      </c:catAx>
      <c:valAx>
        <c:axId val="1882474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89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6.01</c:v>
                </c:pt>
                <c:pt idx="1">
                  <c:v>7.47</c:v>
                </c:pt>
                <c:pt idx="2">
                  <c:v>9.34</c:v>
                </c:pt>
                <c:pt idx="3">
                  <c:v>8.2200000000000006</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7.22</c:v>
                </c:pt>
                <c:pt idx="1">
                  <c:v>4.95</c:v>
                </c:pt>
                <c:pt idx="2">
                  <c:v>13.62</c:v>
                </c:pt>
                <c:pt idx="3">
                  <c:v>14.74</c:v>
                </c:pt>
                <c:pt idx="4">
                  <c:v>15.36</c:v>
                </c:pt>
              </c:numCache>
            </c:numRef>
          </c:val>
        </c:ser>
        <c:dLbls>
          <c:showLegendKey val="0"/>
          <c:showVal val="0"/>
          <c:showCatName val="0"/>
          <c:showSerName val="0"/>
          <c:showPercent val="0"/>
          <c:showBubbleSize val="0"/>
        </c:dLbls>
        <c:gapWidth val="250"/>
        <c:overlap val="100"/>
        <c:axId val="184942592"/>
        <c:axId val="18494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2.37</c:v>
                </c:pt>
                <c:pt idx="1">
                  <c:v>-0.45</c:v>
                </c:pt>
                <c:pt idx="2">
                  <c:v>10.48</c:v>
                </c:pt>
                <c:pt idx="3">
                  <c:v>-0.26</c:v>
                </c:pt>
                <c:pt idx="4">
                  <c:v>1.78</c:v>
                </c:pt>
              </c:numCache>
            </c:numRef>
          </c:val>
          <c:smooth val="0"/>
        </c:ser>
        <c:dLbls>
          <c:showLegendKey val="0"/>
          <c:showVal val="0"/>
          <c:showCatName val="0"/>
          <c:showSerName val="0"/>
          <c:showPercent val="0"/>
          <c:showBubbleSize val="0"/>
        </c:dLbls>
        <c:marker val="1"/>
        <c:smooth val="0"/>
        <c:axId val="184942592"/>
        <c:axId val="184944128"/>
      </c:lineChart>
      <c:catAx>
        <c:axId val="1849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944128"/>
        <c:crosses val="autoZero"/>
        <c:auto val="1"/>
        <c:lblAlgn val="ctr"/>
        <c:lblOffset val="100"/>
        <c:tickLblSkip val="1"/>
        <c:tickMarkSkip val="1"/>
        <c:noMultiLvlLbl val="0"/>
      </c:catAx>
      <c:valAx>
        <c:axId val="18494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4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0.01</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0.02</c:v>
                </c:pt>
                <c:pt idx="8">
                  <c:v>#N/A</c:v>
                </c:pt>
                <c:pt idx="9">
                  <c:v>0.04</c:v>
                </c:pt>
              </c:numCache>
            </c:numRef>
          </c:val>
        </c:ser>
        <c:ser>
          <c:idx val="3"/>
          <c:order val="3"/>
          <c:tx>
            <c:strRef>
              <c:f>データシート!$A$30</c:f>
              <c:strCache>
                <c:ptCount val="1"/>
                <c:pt idx="0">
                  <c:v>上菅谷駅前地区土地区画整理事業特別会計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0.01</c:v>
                </c:pt>
                <c:pt idx="4">
                  <c:v>#N/A</c:v>
                </c:pt>
                <c:pt idx="5">
                  <c:v>7.0000000000000007E-2</c:v>
                </c:pt>
                <c:pt idx="6">
                  <c:v>#N/A</c:v>
                </c:pt>
                <c:pt idx="7">
                  <c:v>0.08</c:v>
                </c:pt>
                <c:pt idx="8">
                  <c:v>#N/A</c:v>
                </c:pt>
                <c:pt idx="9">
                  <c:v>7.0000000000000007E-2</c:v>
                </c:pt>
              </c:numCache>
            </c:numRef>
          </c:val>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0.25</c:v>
                </c:pt>
                <c:pt idx="4">
                  <c:v>#N/A</c:v>
                </c:pt>
                <c:pt idx="5">
                  <c:v>0.26</c:v>
                </c:pt>
                <c:pt idx="6">
                  <c:v>#N/A</c:v>
                </c:pt>
                <c:pt idx="7">
                  <c:v>0.23</c:v>
                </c:pt>
                <c:pt idx="8">
                  <c:v>#N/A</c:v>
                </c:pt>
                <c:pt idx="9">
                  <c:v>0.19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0.66</c:v>
                </c:pt>
                <c:pt idx="4">
                  <c:v>#N/A</c:v>
                </c:pt>
                <c:pt idx="5">
                  <c:v>0.57999999999999996</c:v>
                </c:pt>
                <c:pt idx="6">
                  <c:v>#N/A</c:v>
                </c:pt>
                <c:pt idx="7">
                  <c:v>1.84</c:v>
                </c:pt>
                <c:pt idx="8">
                  <c:v>#N/A</c:v>
                </c:pt>
                <c:pt idx="9">
                  <c:v>0.2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0.23</c:v>
                </c:pt>
                <c:pt idx="2">
                  <c:v>#N/A</c:v>
                </c:pt>
                <c:pt idx="3">
                  <c:v>0.09</c:v>
                </c:pt>
                <c:pt idx="4">
                  <c:v>#N/A</c:v>
                </c:pt>
                <c:pt idx="5">
                  <c:v>0.12</c:v>
                </c:pt>
                <c:pt idx="6">
                  <c:v>#N/A</c:v>
                </c:pt>
                <c:pt idx="7">
                  <c:v>0.63</c:v>
                </c:pt>
                <c:pt idx="8">
                  <c:v>#N/A</c:v>
                </c:pt>
                <c:pt idx="9">
                  <c:v>1.03</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1.26</c:v>
                </c:pt>
                <c:pt idx="2">
                  <c:v>#N/A</c:v>
                </c:pt>
                <c:pt idx="3">
                  <c:v>1.08</c:v>
                </c:pt>
                <c:pt idx="4">
                  <c:v>#N/A</c:v>
                </c:pt>
                <c:pt idx="5">
                  <c:v>1.01</c:v>
                </c:pt>
                <c:pt idx="6">
                  <c:v>#N/A</c:v>
                </c:pt>
                <c:pt idx="7">
                  <c:v>2.62</c:v>
                </c:pt>
                <c:pt idx="8">
                  <c:v>#N/A</c:v>
                </c:pt>
                <c:pt idx="9">
                  <c:v>2.14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5.54</c:v>
                </c:pt>
                <c:pt idx="2">
                  <c:v>#N/A</c:v>
                </c:pt>
                <c:pt idx="3">
                  <c:v>5.25</c:v>
                </c:pt>
                <c:pt idx="4">
                  <c:v>#N/A</c:v>
                </c:pt>
                <c:pt idx="5">
                  <c:v>5.04</c:v>
                </c:pt>
                <c:pt idx="6">
                  <c:v>#N/A</c:v>
                </c:pt>
                <c:pt idx="7">
                  <c:v>6.5</c:v>
                </c:pt>
                <c:pt idx="8">
                  <c:v>#N/A</c:v>
                </c:pt>
                <c:pt idx="9">
                  <c:v>7.54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5.92</c:v>
                </c:pt>
                <c:pt idx="2">
                  <c:v>#N/A</c:v>
                </c:pt>
                <c:pt idx="3">
                  <c:v>7.42</c:v>
                </c:pt>
                <c:pt idx="4">
                  <c:v>#N/A</c:v>
                </c:pt>
                <c:pt idx="5">
                  <c:v>9.24</c:v>
                </c:pt>
                <c:pt idx="6">
                  <c:v>#N/A</c:v>
                </c:pt>
                <c:pt idx="7">
                  <c:v>8.1199999999999992</c:v>
                </c:pt>
                <c:pt idx="8">
                  <c:v>#N/A</c:v>
                </c:pt>
                <c:pt idx="9">
                  <c:v>8.18</c:v>
                </c:pt>
              </c:numCache>
            </c:numRef>
          </c:val>
        </c:ser>
        <c:dLbls>
          <c:showLegendKey val="0"/>
          <c:showVal val="0"/>
          <c:showCatName val="0"/>
          <c:showSerName val="0"/>
          <c:showPercent val="0"/>
          <c:showBubbleSize val="0"/>
        </c:dLbls>
        <c:gapWidth val="150"/>
        <c:overlap val="100"/>
        <c:axId val="189846656"/>
        <c:axId val="189848192"/>
      </c:barChart>
      <c:catAx>
        <c:axId val="1898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48192"/>
        <c:crosses val="autoZero"/>
        <c:auto val="1"/>
        <c:lblAlgn val="ctr"/>
        <c:lblOffset val="100"/>
        <c:tickLblSkip val="1"/>
        <c:tickMarkSkip val="1"/>
        <c:noMultiLvlLbl val="0"/>
      </c:catAx>
      <c:valAx>
        <c:axId val="18984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4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1709</c:v>
                </c:pt>
                <c:pt idx="5">
                  <c:v>1778</c:v>
                </c:pt>
                <c:pt idx="8">
                  <c:v>1702</c:v>
                </c:pt>
                <c:pt idx="11">
                  <c:v>1849</c:v>
                </c:pt>
                <c:pt idx="14">
                  <c:v>1946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82</c:v>
                </c:pt>
                <c:pt idx="3">
                  <c:v>81</c:v>
                </c:pt>
                <c:pt idx="6">
                  <c:v>39</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881</c:v>
                </c:pt>
                <c:pt idx="3">
                  <c:v>927</c:v>
                </c:pt>
                <c:pt idx="6">
                  <c:v>793</c:v>
                </c:pt>
                <c:pt idx="9">
                  <c:v>714</c:v>
                </c:pt>
                <c:pt idx="12">
                  <c:v>727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1952</c:v>
                </c:pt>
                <c:pt idx="3">
                  <c:v>2036</c:v>
                </c:pt>
                <c:pt idx="6">
                  <c:v>2097</c:v>
                </c:pt>
                <c:pt idx="9">
                  <c:v>2054</c:v>
                </c:pt>
                <c:pt idx="12">
                  <c:v>1958</c:v>
                </c:pt>
              </c:numCache>
            </c:numRef>
          </c:val>
        </c:ser>
        <c:dLbls>
          <c:showLegendKey val="0"/>
          <c:showVal val="0"/>
          <c:showCatName val="0"/>
          <c:showSerName val="0"/>
          <c:showPercent val="0"/>
          <c:showBubbleSize val="0"/>
        </c:dLbls>
        <c:gapWidth val="100"/>
        <c:overlap val="100"/>
        <c:axId val="189247872"/>
        <c:axId val="18924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1206</c:v>
                </c:pt>
                <c:pt idx="2">
                  <c:v>#N/A</c:v>
                </c:pt>
                <c:pt idx="3">
                  <c:v>#N/A</c:v>
                </c:pt>
                <c:pt idx="4">
                  <c:v>1266</c:v>
                </c:pt>
                <c:pt idx="5">
                  <c:v>#N/A</c:v>
                </c:pt>
                <c:pt idx="6">
                  <c:v>#N/A</c:v>
                </c:pt>
                <c:pt idx="7">
                  <c:v>1227</c:v>
                </c:pt>
                <c:pt idx="8">
                  <c:v>#N/A</c:v>
                </c:pt>
                <c:pt idx="9">
                  <c:v>#N/A</c:v>
                </c:pt>
                <c:pt idx="10">
                  <c:v>920</c:v>
                </c:pt>
                <c:pt idx="11">
                  <c:v>#N/A</c:v>
                </c:pt>
                <c:pt idx="12">
                  <c:v>#N/A</c:v>
                </c:pt>
                <c:pt idx="13">
                  <c:v>739</c:v>
                </c:pt>
                <c:pt idx="14">
                  <c:v>#N/A</c:v>
                </c:pt>
              </c:numCache>
            </c:numRef>
          </c:val>
          <c:smooth val="0"/>
        </c:ser>
        <c:dLbls>
          <c:showLegendKey val="0"/>
          <c:showVal val="0"/>
          <c:showCatName val="0"/>
          <c:showSerName val="0"/>
          <c:showPercent val="0"/>
          <c:showBubbleSize val="0"/>
        </c:dLbls>
        <c:marker val="1"/>
        <c:smooth val="0"/>
        <c:axId val="189247872"/>
        <c:axId val="189249792"/>
      </c:lineChart>
      <c:catAx>
        <c:axId val="1892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249792"/>
        <c:crosses val="autoZero"/>
        <c:auto val="1"/>
        <c:lblAlgn val="ctr"/>
        <c:lblOffset val="100"/>
        <c:tickLblSkip val="1"/>
        <c:tickMarkSkip val="1"/>
        <c:noMultiLvlLbl val="0"/>
      </c:catAx>
      <c:valAx>
        <c:axId val="1892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18495</c:v>
                </c:pt>
                <c:pt idx="5">
                  <c:v>19332</c:v>
                </c:pt>
                <c:pt idx="8">
                  <c:v>19440</c:v>
                </c:pt>
                <c:pt idx="11">
                  <c:v>20296</c:v>
                </c:pt>
                <c:pt idx="14">
                  <c:v>20848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4388</c:v>
                </c:pt>
                <c:pt idx="5">
                  <c:v>4531</c:v>
                </c:pt>
                <c:pt idx="8">
                  <c:v>4319</c:v>
                </c:pt>
                <c:pt idx="11">
                  <c:v>4247</c:v>
                </c:pt>
                <c:pt idx="14">
                  <c:v>4386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3333</c:v>
                </c:pt>
                <c:pt idx="5">
                  <c:v>3730</c:v>
                </c:pt>
                <c:pt idx="8">
                  <c:v>4938</c:v>
                </c:pt>
                <c:pt idx="11">
                  <c:v>5816</c:v>
                </c:pt>
                <c:pt idx="14">
                  <c:v>6070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c:v>
                </c:pt>
                <c:pt idx="3">
                  <c:v>6</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4339</c:v>
                </c:pt>
                <c:pt idx="3">
                  <c:v>4095</c:v>
                </c:pt>
                <c:pt idx="6">
                  <c:v>3859</c:v>
                </c:pt>
                <c:pt idx="9">
                  <c:v>3613</c:v>
                </c:pt>
                <c:pt idx="12">
                  <c:v>3427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159</c:v>
                </c:pt>
                <c:pt idx="3">
                  <c:v>42</c:v>
                </c:pt>
                <c:pt idx="6">
                  <c:v>15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13069</c:v>
                </c:pt>
                <c:pt idx="3">
                  <c:v>13285</c:v>
                </c:pt>
                <c:pt idx="6">
                  <c:v>13041</c:v>
                </c:pt>
                <c:pt idx="9">
                  <c:v>12660</c:v>
                </c:pt>
                <c:pt idx="12">
                  <c:v>12348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760</c:v>
                </c:pt>
                <c:pt idx="3">
                  <c:v>221</c:v>
                </c:pt>
                <c:pt idx="6">
                  <c:v>314</c:v>
                </c:pt>
                <c:pt idx="9">
                  <c:v>407</c:v>
                </c:pt>
                <c:pt idx="12">
                  <c:v>277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18232</c:v>
                </c:pt>
                <c:pt idx="3">
                  <c:v>18378</c:v>
                </c:pt>
                <c:pt idx="6">
                  <c:v>18026</c:v>
                </c:pt>
                <c:pt idx="9">
                  <c:v>17731</c:v>
                </c:pt>
                <c:pt idx="12">
                  <c:v>17477</c:v>
                </c:pt>
              </c:numCache>
            </c:numRef>
          </c:val>
        </c:ser>
        <c:dLbls>
          <c:showLegendKey val="0"/>
          <c:showVal val="0"/>
          <c:showCatName val="0"/>
          <c:showSerName val="0"/>
          <c:showPercent val="0"/>
          <c:showBubbleSize val="0"/>
        </c:dLbls>
        <c:gapWidth val="100"/>
        <c:overlap val="100"/>
        <c:axId val="188496512"/>
        <c:axId val="18851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10352</c:v>
                </c:pt>
                <c:pt idx="2">
                  <c:v>#N/A</c:v>
                </c:pt>
                <c:pt idx="3">
                  <c:v>#N/A</c:v>
                </c:pt>
                <c:pt idx="4">
                  <c:v>8435</c:v>
                </c:pt>
                <c:pt idx="5">
                  <c:v>#N/A</c:v>
                </c:pt>
                <c:pt idx="6">
                  <c:v>#N/A</c:v>
                </c:pt>
                <c:pt idx="7">
                  <c:v>6559</c:v>
                </c:pt>
                <c:pt idx="8">
                  <c:v>#N/A</c:v>
                </c:pt>
                <c:pt idx="9">
                  <c:v>#N/A</c:v>
                </c:pt>
                <c:pt idx="10">
                  <c:v>4052</c:v>
                </c:pt>
                <c:pt idx="11">
                  <c:v>#N/A</c:v>
                </c:pt>
                <c:pt idx="12">
                  <c:v>#N/A</c:v>
                </c:pt>
                <c:pt idx="13">
                  <c:v>2225</c:v>
                </c:pt>
                <c:pt idx="14">
                  <c:v>#N/A</c:v>
                </c:pt>
              </c:numCache>
            </c:numRef>
          </c:val>
          <c:smooth val="0"/>
        </c:ser>
        <c:dLbls>
          <c:showLegendKey val="0"/>
          <c:showVal val="0"/>
          <c:showCatName val="0"/>
          <c:showSerName val="0"/>
          <c:showPercent val="0"/>
          <c:showBubbleSize val="0"/>
        </c:dLbls>
        <c:marker val="1"/>
        <c:smooth val="0"/>
        <c:axId val="188496512"/>
        <c:axId val="188510976"/>
      </c:lineChart>
      <c:catAx>
        <c:axId val="1884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510976"/>
        <c:crosses val="autoZero"/>
        <c:auto val="1"/>
        <c:lblAlgn val="ctr"/>
        <c:lblOffset val="100"/>
        <c:tickLblSkip val="1"/>
        <c:tickMarkSkip val="1"/>
        <c:noMultiLvlLbl val="0"/>
      </c:catAx>
      <c:valAx>
        <c:axId val="1885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55,957
55,761
97.80
20,025,794
18,893,478
1,010,596
12,188,588
17,476,616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en-US" sz="1100" b="0" baseline="0">
              <a:solidFill>
                <a:schemeClr val="dk1"/>
              </a:solidFill>
              <a:effectLst/>
              <a:latin typeface="+mn-lt"/>
              <a:ea typeface="+mn-ea"/>
              <a:cs typeface="+mn-cs"/>
            </a:rPr>
            <a:t> </a:t>
          </a:r>
          <a:r>
            <a:rPr lang="ja-JP" altLang="ja-JP" sz="1100" b="0">
              <a:solidFill>
                <a:schemeClr val="dk1"/>
              </a:solidFill>
              <a:effectLst/>
              <a:latin typeface="+mn-lt"/>
              <a:ea typeface="+mn-ea"/>
              <a:cs typeface="+mn-cs"/>
            </a:rPr>
            <a:t>景気の低迷により税収の減少が続いてきたが、個人市民税の増加や新築家屋の増加による固定資産税の微増に加え、消費税率の引き上げに伴う地方消費税交付金の増により前年度に比べ</a:t>
          </a:r>
          <a:r>
            <a:rPr lang="en-US" altLang="ja-JP" sz="1100" b="0">
              <a:solidFill>
                <a:schemeClr val="dk1"/>
              </a:solidFill>
              <a:effectLst/>
              <a:latin typeface="+mn-lt"/>
              <a:ea typeface="+mn-ea"/>
              <a:cs typeface="+mn-cs"/>
            </a:rPr>
            <a:t>0.009</a:t>
          </a:r>
          <a:r>
            <a:rPr lang="ja-JP" altLang="ja-JP" sz="1100" b="0">
              <a:solidFill>
                <a:schemeClr val="dk1"/>
              </a:solidFill>
              <a:effectLst/>
              <a:latin typeface="+mn-lt"/>
              <a:ea typeface="+mn-ea"/>
              <a:cs typeface="+mn-cs"/>
            </a:rPr>
            <a:t>ポイント増となり、類似団体平均は上回っている状況である。今後も、国の経済対策等によりある程度市税収入の回復は見込まれるところであるが、引き続き、市税の徴収率向上対策等の取り組みを通して、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46567</xdr:rowOff>
    </xdr:to>
    <xdr:cxnSp macro="">
      <xdr:nvCxnSpPr>
        <xdr:cNvPr id="71" name="直線コネクタ 70"/>
        <xdr:cNvCxnSpPr/>
      </xdr:nvCxnSpPr>
      <xdr:spPr>
        <a:xfrm>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6350</xdr:rowOff>
    </xdr:to>
    <xdr:cxnSp macro="">
      <xdr:nvCxnSpPr>
        <xdr:cNvPr id="74" name="直線コネクタ 73"/>
        <xdr:cNvCxnSpPr/>
      </xdr:nvCxnSpPr>
      <xdr:spPr>
        <a:xfrm>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137583</xdr:rowOff>
    </xdr:to>
    <xdr:cxnSp macro="">
      <xdr:nvCxnSpPr>
        <xdr:cNvPr id="77" name="直線コネクタ 76"/>
        <xdr:cNvCxnSpPr/>
      </xdr:nvCxnSpPr>
      <xdr:spPr>
        <a:xfrm>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公債費や人件費等に係る経常経費の減により、経常経費充当一般財源等が</a:t>
          </a:r>
          <a:r>
            <a:rPr lang="en-US" altLang="ja-JP" sz="1100" b="0">
              <a:solidFill>
                <a:schemeClr val="dk1"/>
              </a:solidFill>
              <a:effectLst/>
              <a:latin typeface="+mn-lt"/>
              <a:ea typeface="+mn-ea"/>
              <a:cs typeface="+mn-cs"/>
            </a:rPr>
            <a:t>90</a:t>
          </a:r>
          <a:r>
            <a:rPr lang="ja-JP" altLang="ja-JP" sz="1100" b="0">
              <a:solidFill>
                <a:schemeClr val="dk1"/>
              </a:solidFill>
              <a:effectLst/>
              <a:latin typeface="+mn-lt"/>
              <a:ea typeface="+mn-ea"/>
              <a:cs typeface="+mn-cs"/>
            </a:rPr>
            <a:t>百万円減少したことに加え、地方税等の増により経常一般財源等総額が増加したことから、前年度に比べ</a:t>
          </a:r>
          <a:r>
            <a:rPr lang="en-US" altLang="ja-JP" sz="1100" b="0">
              <a:solidFill>
                <a:schemeClr val="dk1"/>
              </a:solidFill>
              <a:effectLst/>
              <a:latin typeface="+mn-lt"/>
              <a:ea typeface="+mn-ea"/>
              <a:cs typeface="+mn-cs"/>
            </a:rPr>
            <a:t>1.1</a:t>
          </a:r>
          <a:r>
            <a:rPr lang="ja-JP" altLang="ja-JP" sz="1100" b="0">
              <a:solidFill>
                <a:schemeClr val="dk1"/>
              </a:solidFill>
              <a:effectLst/>
              <a:latin typeface="+mn-lt"/>
              <a:ea typeface="+mn-ea"/>
              <a:cs typeface="+mn-cs"/>
            </a:rPr>
            <a:t>ポイント低下したが、類似団体平均を上回っている状況である。今後は、財源確保に加え、事務事業の継続的な見直し・改善を図り、経常経費等の削減をより一層推進し、財政基盤の強化を図ることで、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37888</xdr:rowOff>
    </xdr:to>
    <xdr:cxnSp macro="">
      <xdr:nvCxnSpPr>
        <xdr:cNvPr id="131" name="直線コネクタ 130"/>
        <xdr:cNvCxnSpPr/>
      </xdr:nvCxnSpPr>
      <xdr:spPr>
        <a:xfrm flipV="1">
          <a:off x="4114800" y="1079500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37888</xdr:rowOff>
    </xdr:to>
    <xdr:cxnSp macro="">
      <xdr:nvCxnSpPr>
        <xdr:cNvPr id="134" name="直線コネクタ 133"/>
        <xdr:cNvCxnSpPr/>
      </xdr:nvCxnSpPr>
      <xdr:spPr>
        <a:xfrm>
          <a:off x="3225800" y="1076282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62</xdr:row>
      <xdr:rowOff>132927</xdr:rowOff>
    </xdr:to>
    <xdr:cxnSp macro="">
      <xdr:nvCxnSpPr>
        <xdr:cNvPr id="137" name="直線コネクタ 136"/>
        <xdr:cNvCxnSpPr/>
      </xdr:nvCxnSpPr>
      <xdr:spPr>
        <a:xfrm>
          <a:off x="2336800" y="1071054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63</xdr:row>
      <xdr:rowOff>41910</xdr:rowOff>
    </xdr:to>
    <xdr:cxnSp macro="">
      <xdr:nvCxnSpPr>
        <xdr:cNvPr id="140" name="直線コネクタ 139"/>
        <xdr:cNvCxnSpPr/>
      </xdr:nvCxnSpPr>
      <xdr:spPr>
        <a:xfrm flipV="1">
          <a:off x="1447800" y="1071054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2" name="円/楕円 151"/>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73465</xdr:rowOff>
    </xdr:from>
    <xdr:ext cx="736600" cy="259045"/>
    <xdr:sp macro="" textlink="">
      <xdr:nvSpPr>
        <xdr:cNvPr id="153" name="テキスト ボックス 152"/>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4" name="円/楕円 153"/>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5" name="テキスト ボックス 154"/>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6" name="円/楕円 155"/>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57" name="テキスト ボックス 156"/>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人件費決算額については、職員給や共済費</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減</a:t>
          </a:r>
          <a:r>
            <a:rPr lang="ja-JP" altLang="en-US" sz="1100" b="0">
              <a:solidFill>
                <a:schemeClr val="dk1"/>
              </a:solidFill>
              <a:effectLst/>
              <a:latin typeface="+mn-lt"/>
              <a:ea typeface="+mn-ea"/>
              <a:cs typeface="+mn-cs"/>
            </a:rPr>
            <a:t>等</a:t>
          </a:r>
          <a:r>
            <a:rPr lang="ja-JP" altLang="ja-JP" sz="1100" b="0">
              <a:solidFill>
                <a:schemeClr val="dk1"/>
              </a:solidFill>
              <a:effectLst/>
              <a:latin typeface="+mn-lt"/>
              <a:ea typeface="+mn-ea"/>
              <a:cs typeface="+mn-cs"/>
            </a:rPr>
            <a:t>により減となり、また物件費についても、東日本大震災に関連した幼稚園施設事業の減等により減となったが、道路維持補修費の増加により維持補修費が増となった結果、前年比</a:t>
          </a:r>
          <a:r>
            <a:rPr lang="en-US" altLang="ja-JP" sz="1100" b="0">
              <a:solidFill>
                <a:schemeClr val="dk1"/>
              </a:solidFill>
              <a:effectLst/>
              <a:latin typeface="+mn-lt"/>
              <a:ea typeface="+mn-ea"/>
              <a:cs typeface="+mn-cs"/>
            </a:rPr>
            <a:t>1,199</a:t>
          </a:r>
          <a:r>
            <a:rPr lang="ja-JP" altLang="ja-JP" sz="1100" b="0">
              <a:solidFill>
                <a:schemeClr val="dk1"/>
              </a:solidFill>
              <a:effectLst/>
              <a:latin typeface="+mn-lt"/>
              <a:ea typeface="+mn-ea"/>
              <a:cs typeface="+mn-cs"/>
            </a:rPr>
            <a:t>円増加となった。類似団体平均との比較では</a:t>
          </a:r>
          <a:r>
            <a:rPr lang="en-US" altLang="ja-JP" sz="1100" b="0">
              <a:solidFill>
                <a:schemeClr val="dk1"/>
              </a:solidFill>
              <a:effectLst/>
              <a:latin typeface="+mn-lt"/>
              <a:ea typeface="+mn-ea"/>
              <a:cs typeface="+mn-cs"/>
            </a:rPr>
            <a:t>2,586</a:t>
          </a:r>
          <a:r>
            <a:rPr lang="ja-JP" altLang="ja-JP" sz="1100" b="0">
              <a:solidFill>
                <a:schemeClr val="dk1"/>
              </a:solidFill>
              <a:effectLst/>
              <a:latin typeface="+mn-lt"/>
              <a:ea typeface="+mn-ea"/>
              <a:cs typeface="+mn-cs"/>
            </a:rPr>
            <a:t>円低い決算額となっているが、引き続き、定員適正化計画により更なる組織の簡素合理化に努めるとともに、施設の管理経費等の抑制により物件費の削減に努める。</a:t>
          </a:r>
          <a:endParaRPr kumimoji="1" lang="ja-JP" altLang="en-US" sz="1300" b="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56632</xdr:rowOff>
    </xdr:from>
    <xdr:to>
      <xdr:col>7</xdr:col>
      <xdr:colOff>152400</xdr:colOff>
      <xdr:row>81</xdr:row>
      <xdr:rowOff>58699</xdr:rowOff>
    </xdr:to>
    <xdr:cxnSp macro="">
      <xdr:nvCxnSpPr>
        <xdr:cNvPr id="195" name="直線コネクタ 194"/>
        <xdr:cNvCxnSpPr/>
      </xdr:nvCxnSpPr>
      <xdr:spPr>
        <a:xfrm>
          <a:off x="4114800" y="13944082"/>
          <a:ext cx="8382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43476</xdr:rowOff>
    </xdr:from>
    <xdr:ext cx="762000" cy="259045"/>
    <xdr:sp macro="" textlink="">
      <xdr:nvSpPr>
        <xdr:cNvPr id="196" name="人件費・物件費等の状況平均値テキスト"/>
        <xdr:cNvSpPr txBox="1"/>
      </xdr:nvSpPr>
      <xdr:spPr>
        <a:xfrm>
          <a:off x="5041900" y="13930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56632</xdr:rowOff>
    </xdr:from>
    <xdr:to>
      <xdr:col>6</xdr:col>
      <xdr:colOff>0</xdr:colOff>
      <xdr:row>81</xdr:row>
      <xdr:rowOff>59900</xdr:rowOff>
    </xdr:to>
    <xdr:cxnSp macro="">
      <xdr:nvCxnSpPr>
        <xdr:cNvPr id="198" name="直線コネクタ 197"/>
        <xdr:cNvCxnSpPr/>
      </xdr:nvCxnSpPr>
      <xdr:spPr>
        <a:xfrm flipV="1">
          <a:off x="3225800" y="13944082"/>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52298</xdr:rowOff>
    </xdr:from>
    <xdr:to>
      <xdr:col>4</xdr:col>
      <xdr:colOff>482600</xdr:colOff>
      <xdr:row>81</xdr:row>
      <xdr:rowOff>59900</xdr:rowOff>
    </xdr:to>
    <xdr:cxnSp macro="">
      <xdr:nvCxnSpPr>
        <xdr:cNvPr id="201" name="直線コネクタ 200"/>
        <xdr:cNvCxnSpPr/>
      </xdr:nvCxnSpPr>
      <xdr:spPr>
        <a:xfrm>
          <a:off x="2336800" y="13939748"/>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52298</xdr:rowOff>
    </xdr:from>
    <xdr:to>
      <xdr:col>3</xdr:col>
      <xdr:colOff>279400</xdr:colOff>
      <xdr:row>81</xdr:row>
      <xdr:rowOff>55121</xdr:rowOff>
    </xdr:to>
    <xdr:cxnSp macro="">
      <xdr:nvCxnSpPr>
        <xdr:cNvPr id="204" name="直線コネクタ 203"/>
        <xdr:cNvCxnSpPr/>
      </xdr:nvCxnSpPr>
      <xdr:spPr>
        <a:xfrm flipV="1">
          <a:off x="1447800" y="13939748"/>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7899</xdr:rowOff>
    </xdr:from>
    <xdr:to>
      <xdr:col>7</xdr:col>
      <xdr:colOff>203200</xdr:colOff>
      <xdr:row>81</xdr:row>
      <xdr:rowOff>109499</xdr:rowOff>
    </xdr:to>
    <xdr:sp macro="" textlink="">
      <xdr:nvSpPr>
        <xdr:cNvPr id="214" name="円/楕円 213"/>
        <xdr:cNvSpPr/>
      </xdr:nvSpPr>
      <xdr:spPr>
        <a:xfrm>
          <a:off x="4902200" y="1389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100626</xdr:rowOff>
    </xdr:from>
    <xdr:ext cx="762000" cy="259045"/>
    <xdr:sp macro="" textlink="">
      <xdr:nvSpPr>
        <xdr:cNvPr id="215" name="人件費・物件費等の状況該当値テキスト"/>
        <xdr:cNvSpPr txBox="1"/>
      </xdr:nvSpPr>
      <xdr:spPr>
        <a:xfrm>
          <a:off x="5041900" y="138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5832</xdr:rowOff>
    </xdr:from>
    <xdr:to>
      <xdr:col>6</xdr:col>
      <xdr:colOff>50800</xdr:colOff>
      <xdr:row>81</xdr:row>
      <xdr:rowOff>107432</xdr:rowOff>
    </xdr:to>
    <xdr:sp macro="" textlink="">
      <xdr:nvSpPr>
        <xdr:cNvPr id="216" name="円/楕円 215"/>
        <xdr:cNvSpPr/>
      </xdr:nvSpPr>
      <xdr:spPr>
        <a:xfrm>
          <a:off x="4064000" y="138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117609</xdr:rowOff>
    </xdr:from>
    <xdr:ext cx="736600" cy="259045"/>
    <xdr:sp macro="" textlink="">
      <xdr:nvSpPr>
        <xdr:cNvPr id="217" name="テキスト ボックス 216"/>
        <xdr:cNvSpPr txBox="1"/>
      </xdr:nvSpPr>
      <xdr:spPr>
        <a:xfrm>
          <a:off x="3733800" y="1366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9100</xdr:rowOff>
    </xdr:from>
    <xdr:to>
      <xdr:col>4</xdr:col>
      <xdr:colOff>533400</xdr:colOff>
      <xdr:row>81</xdr:row>
      <xdr:rowOff>110700</xdr:rowOff>
    </xdr:to>
    <xdr:sp macro="" textlink="">
      <xdr:nvSpPr>
        <xdr:cNvPr id="218" name="円/楕円 217"/>
        <xdr:cNvSpPr/>
      </xdr:nvSpPr>
      <xdr:spPr>
        <a:xfrm>
          <a:off x="3175000" y="138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120877</xdr:rowOff>
    </xdr:from>
    <xdr:ext cx="762000" cy="259045"/>
    <xdr:sp macro="" textlink="">
      <xdr:nvSpPr>
        <xdr:cNvPr id="219" name="テキスト ボックス 218"/>
        <xdr:cNvSpPr txBox="1"/>
      </xdr:nvSpPr>
      <xdr:spPr>
        <a:xfrm>
          <a:off x="2844800" y="1366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1498</xdr:rowOff>
    </xdr:from>
    <xdr:to>
      <xdr:col>3</xdr:col>
      <xdr:colOff>330200</xdr:colOff>
      <xdr:row>81</xdr:row>
      <xdr:rowOff>103098</xdr:rowOff>
    </xdr:to>
    <xdr:sp macro="" textlink="">
      <xdr:nvSpPr>
        <xdr:cNvPr id="220" name="円/楕円 219"/>
        <xdr:cNvSpPr/>
      </xdr:nvSpPr>
      <xdr:spPr>
        <a:xfrm>
          <a:off x="2286000" y="138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113275</xdr:rowOff>
    </xdr:from>
    <xdr:ext cx="762000" cy="259045"/>
    <xdr:sp macro="" textlink="">
      <xdr:nvSpPr>
        <xdr:cNvPr id="221" name="テキスト ボックス 220"/>
        <xdr:cNvSpPr txBox="1"/>
      </xdr:nvSpPr>
      <xdr:spPr>
        <a:xfrm>
          <a:off x="1955800" y="1365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4321</xdr:rowOff>
    </xdr:from>
    <xdr:to>
      <xdr:col>2</xdr:col>
      <xdr:colOff>127000</xdr:colOff>
      <xdr:row>81</xdr:row>
      <xdr:rowOff>105921</xdr:rowOff>
    </xdr:to>
    <xdr:sp macro="" textlink="">
      <xdr:nvSpPr>
        <xdr:cNvPr id="222" name="円/楕円 221"/>
        <xdr:cNvSpPr/>
      </xdr:nvSpPr>
      <xdr:spPr>
        <a:xfrm>
          <a:off x="1397000" y="138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116098</xdr:rowOff>
    </xdr:from>
    <xdr:ext cx="762000" cy="259045"/>
    <xdr:sp macro="" textlink="">
      <xdr:nvSpPr>
        <xdr:cNvPr id="223" name="テキスト ボックス 222"/>
        <xdr:cNvSpPr txBox="1"/>
      </xdr:nvSpPr>
      <xdr:spPr>
        <a:xfrm>
          <a:off x="1066800" y="136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東日本大震災に伴う国家公務員給与の削減措置の終了により国の給与水準が上がった結果、前年度より</a:t>
          </a:r>
          <a:r>
            <a:rPr lang="en-US" altLang="ja-JP" sz="1100" b="0">
              <a:solidFill>
                <a:schemeClr val="dk1"/>
              </a:solidFill>
              <a:effectLst/>
              <a:latin typeface="+mn-lt"/>
              <a:ea typeface="+mn-ea"/>
              <a:cs typeface="+mn-cs"/>
            </a:rPr>
            <a:t>7.7</a:t>
          </a:r>
          <a:r>
            <a:rPr lang="ja-JP" altLang="ja-JP" sz="1100" b="0">
              <a:solidFill>
                <a:schemeClr val="dk1"/>
              </a:solidFill>
              <a:effectLst/>
              <a:latin typeface="+mn-lt"/>
              <a:ea typeface="+mn-ea"/>
              <a:cs typeface="+mn-cs"/>
            </a:rPr>
            <a:t>ポイント減となった。類似団体平均との比較では</a:t>
          </a:r>
          <a:r>
            <a:rPr lang="en-US" altLang="ja-JP" sz="1100" b="0">
              <a:solidFill>
                <a:schemeClr val="dk1"/>
              </a:solidFill>
              <a:effectLst/>
              <a:latin typeface="+mn-lt"/>
              <a:ea typeface="+mn-ea"/>
              <a:cs typeface="+mn-cs"/>
            </a:rPr>
            <a:t>0.5</a:t>
          </a:r>
          <a:r>
            <a:rPr lang="ja-JP" altLang="ja-JP" sz="1100" b="0">
              <a:solidFill>
                <a:schemeClr val="dk1"/>
              </a:solidFill>
              <a:effectLst/>
              <a:latin typeface="+mn-lt"/>
              <a:ea typeface="+mn-ea"/>
              <a:cs typeface="+mn-cs"/>
            </a:rPr>
            <a:t>ポイント下回っている状況にあるが、今後も定員適正化計画に基づき職員数の削減を図り、より一層の給与の適正化に努める。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90</xdr:row>
      <xdr:rowOff>2963</xdr:rowOff>
    </xdr:to>
    <xdr:cxnSp macro="">
      <xdr:nvCxnSpPr>
        <xdr:cNvPr id="257" name="直線コネクタ 256"/>
        <xdr:cNvCxnSpPr/>
      </xdr:nvCxnSpPr>
      <xdr:spPr>
        <a:xfrm flipV="1">
          <a:off x="16179800" y="14814127"/>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2963</xdr:rowOff>
    </xdr:from>
    <xdr:to>
      <xdr:col>23</xdr:col>
      <xdr:colOff>406400</xdr:colOff>
      <xdr:row>90</xdr:row>
      <xdr:rowOff>43180</xdr:rowOff>
    </xdr:to>
    <xdr:cxnSp macro="">
      <xdr:nvCxnSpPr>
        <xdr:cNvPr id="260" name="直線コネクタ 259"/>
        <xdr:cNvCxnSpPr/>
      </xdr:nvCxnSpPr>
      <xdr:spPr>
        <a:xfrm flipV="1">
          <a:off x="15290800" y="154334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93557</xdr:rowOff>
    </xdr:from>
    <xdr:to>
      <xdr:col>22</xdr:col>
      <xdr:colOff>203200</xdr:colOff>
      <xdr:row>90</xdr:row>
      <xdr:rowOff>43180</xdr:rowOff>
    </xdr:to>
    <xdr:cxnSp macro="">
      <xdr:nvCxnSpPr>
        <xdr:cNvPr id="263" name="直線コネクタ 262"/>
        <xdr:cNvCxnSpPr/>
      </xdr:nvCxnSpPr>
      <xdr:spPr>
        <a:xfrm>
          <a:off x="14401800" y="1483825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93557</xdr:rowOff>
    </xdr:to>
    <xdr:cxnSp macro="">
      <xdr:nvCxnSpPr>
        <xdr:cNvPr id="266" name="直線コネクタ 265"/>
        <xdr:cNvCxnSpPr/>
      </xdr:nvCxnSpPr>
      <xdr:spPr>
        <a:xfrm>
          <a:off x="13512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8" name="テキスト ボックス 267"/>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6" name="円/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7"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123613</xdr:rowOff>
    </xdr:from>
    <xdr:to>
      <xdr:col>23</xdr:col>
      <xdr:colOff>457200</xdr:colOff>
      <xdr:row>90</xdr:row>
      <xdr:rowOff>53763</xdr:rowOff>
    </xdr:to>
    <xdr:sp macro="" textlink="">
      <xdr:nvSpPr>
        <xdr:cNvPr id="278" name="円/楕円 277"/>
        <xdr:cNvSpPr/>
      </xdr:nvSpPr>
      <xdr:spPr>
        <a:xfrm>
          <a:off x="16129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63940</xdr:rowOff>
    </xdr:from>
    <xdr:ext cx="736600" cy="259045"/>
    <xdr:sp macro="" textlink="">
      <xdr:nvSpPr>
        <xdr:cNvPr id="279" name="テキスト ボックス 278"/>
        <xdr:cNvSpPr txBox="1"/>
      </xdr:nvSpPr>
      <xdr:spPr>
        <a:xfrm>
          <a:off x="15798800" y="1515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80" name="円/楕円 279"/>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104157</xdr:rowOff>
    </xdr:from>
    <xdr:ext cx="762000" cy="259045"/>
    <xdr:sp macro="" textlink="">
      <xdr:nvSpPr>
        <xdr:cNvPr id="281" name="テキスト ボックス 280"/>
        <xdr:cNvSpPr txBox="1"/>
      </xdr:nvSpPr>
      <xdr:spPr>
        <a:xfrm>
          <a:off x="14909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42757</xdr:rowOff>
    </xdr:from>
    <xdr:to>
      <xdr:col>21</xdr:col>
      <xdr:colOff>50800</xdr:colOff>
      <xdr:row>86</xdr:row>
      <xdr:rowOff>144357</xdr:rowOff>
    </xdr:to>
    <xdr:sp macro="" textlink="">
      <xdr:nvSpPr>
        <xdr:cNvPr id="282" name="円/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129134</xdr:rowOff>
    </xdr:from>
    <xdr:ext cx="762000" cy="259045"/>
    <xdr:sp macro="" textlink="">
      <xdr:nvSpPr>
        <xdr:cNvPr id="283" name="テキスト ボックス 282"/>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職員数は前年より</a:t>
          </a:r>
          <a:r>
            <a:rPr lang="en-US" altLang="ja-JP" sz="1100" b="0">
              <a:solidFill>
                <a:schemeClr val="dk1"/>
              </a:solidFill>
              <a:effectLst/>
              <a:latin typeface="+mn-lt"/>
              <a:ea typeface="+mn-ea"/>
              <a:cs typeface="+mn-cs"/>
            </a:rPr>
            <a:t>1</a:t>
          </a:r>
          <a:r>
            <a:rPr lang="ja-JP" altLang="en-US" sz="1100" b="0">
              <a:solidFill>
                <a:schemeClr val="dk1"/>
              </a:solidFill>
              <a:effectLst/>
              <a:latin typeface="+mn-lt"/>
              <a:ea typeface="+mn-ea"/>
              <a:cs typeface="+mn-cs"/>
            </a:rPr>
            <a:t>人減少し</a:t>
          </a:r>
          <a:r>
            <a:rPr lang="en-US" altLang="ja-JP" sz="1100" b="0">
              <a:solidFill>
                <a:schemeClr val="dk1"/>
              </a:solidFill>
              <a:effectLst/>
              <a:latin typeface="+mn-lt"/>
              <a:ea typeface="+mn-ea"/>
              <a:cs typeface="+mn-cs"/>
            </a:rPr>
            <a:t>0.01</a:t>
          </a:r>
          <a:r>
            <a:rPr lang="ja-JP" altLang="en-US" sz="1100" b="0">
              <a:solidFill>
                <a:schemeClr val="dk1"/>
              </a:solidFill>
              <a:effectLst/>
              <a:latin typeface="+mn-lt"/>
              <a:ea typeface="+mn-ea"/>
              <a:cs typeface="+mn-cs"/>
            </a:rPr>
            <a:t>ポイント減となったが、</a:t>
          </a:r>
          <a:r>
            <a:rPr lang="ja-JP" altLang="ja-JP" sz="1100" b="0">
              <a:solidFill>
                <a:schemeClr val="dk1"/>
              </a:solidFill>
              <a:effectLst/>
              <a:latin typeface="+mn-lt"/>
              <a:ea typeface="+mn-ea"/>
              <a:cs typeface="+mn-cs"/>
            </a:rPr>
            <a:t>類似団体平均をわずかに上回っている</a:t>
          </a:r>
          <a:r>
            <a:rPr lang="ja-JP" altLang="en-US" sz="1100" b="0">
              <a:solidFill>
                <a:schemeClr val="dk1"/>
              </a:solidFill>
              <a:effectLst/>
              <a:latin typeface="+mn-lt"/>
              <a:ea typeface="+mn-ea"/>
              <a:cs typeface="+mn-cs"/>
            </a:rPr>
            <a:t>状況にある</a:t>
          </a:r>
          <a:r>
            <a:rPr lang="ja-JP" altLang="ja-JP" sz="1100" b="0">
              <a:solidFill>
                <a:schemeClr val="dk1"/>
              </a:solidFill>
              <a:effectLst/>
              <a:latin typeface="+mn-lt"/>
              <a:ea typeface="+mn-ea"/>
              <a:cs typeface="+mn-cs"/>
            </a:rPr>
            <a:t>。今後とも、事務事業の整理を図り、組織の合理化、職員の適正配置に勤め、「第</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次那珂市行政改革大綱実施計画」に基づき、平成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年度までに、平成</a:t>
          </a:r>
          <a:r>
            <a:rPr lang="en-US" altLang="ja-JP" sz="1100" b="0">
              <a:solidFill>
                <a:schemeClr val="dk1"/>
              </a:solidFill>
              <a:effectLst/>
              <a:latin typeface="+mn-lt"/>
              <a:ea typeface="+mn-ea"/>
              <a:cs typeface="+mn-cs"/>
            </a:rPr>
            <a:t>24</a:t>
          </a:r>
          <a:r>
            <a:rPr lang="ja-JP" altLang="ja-JP" sz="1100" b="0">
              <a:solidFill>
                <a:schemeClr val="dk1"/>
              </a:solidFill>
              <a:effectLst/>
              <a:latin typeface="+mn-lt"/>
              <a:ea typeface="+mn-ea"/>
              <a:cs typeface="+mn-cs"/>
            </a:rPr>
            <a:t>年度対比で</a:t>
          </a:r>
          <a:r>
            <a:rPr lang="en-US" altLang="ja-JP" sz="1100" b="0">
              <a:solidFill>
                <a:schemeClr val="dk1"/>
              </a:solidFill>
              <a:effectLst/>
              <a:latin typeface="+mn-lt"/>
              <a:ea typeface="+mn-ea"/>
              <a:cs typeface="+mn-cs"/>
            </a:rPr>
            <a:t>1.5</a:t>
          </a:r>
          <a:r>
            <a:rPr lang="ja-JP" altLang="ja-JP" sz="1100" b="0">
              <a:solidFill>
                <a:schemeClr val="dk1"/>
              </a:solidFill>
              <a:effectLst/>
              <a:latin typeface="+mn-lt"/>
              <a:ea typeface="+mn-ea"/>
              <a:cs typeface="+mn-cs"/>
            </a:rPr>
            <a:t>％の削減を進める。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51586</xdr:rowOff>
    </xdr:to>
    <xdr:cxnSp macro="">
      <xdr:nvCxnSpPr>
        <xdr:cNvPr id="322" name="直線コネクタ 321"/>
        <xdr:cNvCxnSpPr/>
      </xdr:nvCxnSpPr>
      <xdr:spPr>
        <a:xfrm flipV="1">
          <a:off x="16179800" y="1050888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51586</xdr:rowOff>
    </xdr:from>
    <xdr:to>
      <xdr:col>23</xdr:col>
      <xdr:colOff>406400</xdr:colOff>
      <xdr:row>61</xdr:row>
      <xdr:rowOff>53884</xdr:rowOff>
    </xdr:to>
    <xdr:cxnSp macro="">
      <xdr:nvCxnSpPr>
        <xdr:cNvPr id="325" name="直線コネクタ 324"/>
        <xdr:cNvCxnSpPr/>
      </xdr:nvCxnSpPr>
      <xdr:spPr>
        <a:xfrm flipV="1">
          <a:off x="15290800" y="1051003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48139</xdr:rowOff>
    </xdr:from>
    <xdr:to>
      <xdr:col>22</xdr:col>
      <xdr:colOff>203200</xdr:colOff>
      <xdr:row>61</xdr:row>
      <xdr:rowOff>53884</xdr:rowOff>
    </xdr:to>
    <xdr:cxnSp macro="">
      <xdr:nvCxnSpPr>
        <xdr:cNvPr id="328" name="直線コネクタ 327"/>
        <xdr:cNvCxnSpPr/>
      </xdr:nvCxnSpPr>
      <xdr:spPr>
        <a:xfrm>
          <a:off x="14401800" y="105065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48139</xdr:rowOff>
    </xdr:to>
    <xdr:cxnSp macro="">
      <xdr:nvCxnSpPr>
        <xdr:cNvPr id="331" name="直線コネクタ 330"/>
        <xdr:cNvCxnSpPr/>
      </xdr:nvCxnSpPr>
      <xdr:spPr>
        <a:xfrm>
          <a:off x="13512800" y="1050544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41" name="円/楕円 340"/>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143164</xdr:rowOff>
    </xdr:from>
    <xdr:ext cx="762000" cy="259045"/>
    <xdr:sp macro="" textlink="">
      <xdr:nvSpPr>
        <xdr:cNvPr id="342" name="定員管理の状況該当値テキスト"/>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786</xdr:rowOff>
    </xdr:from>
    <xdr:to>
      <xdr:col>23</xdr:col>
      <xdr:colOff>457200</xdr:colOff>
      <xdr:row>61</xdr:row>
      <xdr:rowOff>102386</xdr:rowOff>
    </xdr:to>
    <xdr:sp macro="" textlink="">
      <xdr:nvSpPr>
        <xdr:cNvPr id="343" name="円/楕円 342"/>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87163</xdr:rowOff>
    </xdr:from>
    <xdr:ext cx="736600" cy="259045"/>
    <xdr:sp macro="" textlink="">
      <xdr:nvSpPr>
        <xdr:cNvPr id="344" name="テキスト ボックス 343"/>
        <xdr:cNvSpPr txBox="1"/>
      </xdr:nvSpPr>
      <xdr:spPr>
        <a:xfrm>
          <a:off x="15798800" y="105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3084</xdr:rowOff>
    </xdr:from>
    <xdr:to>
      <xdr:col>22</xdr:col>
      <xdr:colOff>254000</xdr:colOff>
      <xdr:row>61</xdr:row>
      <xdr:rowOff>104684</xdr:rowOff>
    </xdr:to>
    <xdr:sp macro="" textlink="">
      <xdr:nvSpPr>
        <xdr:cNvPr id="345" name="円/楕円 344"/>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46" name="テキスト ボックス 345"/>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168789</xdr:rowOff>
    </xdr:from>
    <xdr:to>
      <xdr:col>21</xdr:col>
      <xdr:colOff>50800</xdr:colOff>
      <xdr:row>61</xdr:row>
      <xdr:rowOff>98939</xdr:rowOff>
    </xdr:to>
    <xdr:sp macro="" textlink="">
      <xdr:nvSpPr>
        <xdr:cNvPr id="347" name="円/楕円 346"/>
        <xdr:cNvSpPr/>
      </xdr:nvSpPr>
      <xdr:spPr>
        <a:xfrm>
          <a:off x="14351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83716</xdr:rowOff>
    </xdr:from>
    <xdr:ext cx="762000" cy="259045"/>
    <xdr:sp macro="" textlink="">
      <xdr:nvSpPr>
        <xdr:cNvPr id="348" name="テキスト ボックス 347"/>
        <xdr:cNvSpPr txBox="1"/>
      </xdr:nvSpPr>
      <xdr:spPr>
        <a:xfrm>
          <a:off x="14020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9" name="円/楕円 348"/>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82567</xdr:rowOff>
    </xdr:from>
    <xdr:ext cx="762000" cy="259045"/>
    <xdr:sp macro="" textlink="">
      <xdr:nvSpPr>
        <xdr:cNvPr id="350" name="テキスト ボックス 349"/>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市町村民税法人税割等の増加により標準税収入額等が</a:t>
          </a:r>
          <a:r>
            <a:rPr lang="en-US" altLang="ja-JP" sz="1100" b="0">
              <a:solidFill>
                <a:schemeClr val="dk1"/>
              </a:solidFill>
              <a:effectLst/>
              <a:latin typeface="+mn-lt"/>
              <a:ea typeface="+mn-ea"/>
              <a:cs typeface="+mn-cs"/>
            </a:rPr>
            <a:t>203</a:t>
          </a:r>
          <a:r>
            <a:rPr lang="ja-JP" altLang="ja-JP" sz="1100" b="0">
              <a:solidFill>
                <a:schemeClr val="dk1"/>
              </a:solidFill>
              <a:effectLst/>
              <a:latin typeface="+mn-lt"/>
              <a:ea typeface="+mn-ea"/>
              <a:cs typeface="+mn-cs"/>
            </a:rPr>
            <a:t>百万円増加したことに加え、らぽーるや福祉センターに係る起債の償還が終了</a:t>
          </a:r>
          <a:r>
            <a:rPr lang="ja-JP" altLang="en-US" sz="1100" b="0">
              <a:solidFill>
                <a:schemeClr val="dk1"/>
              </a:solidFill>
              <a:effectLst/>
              <a:latin typeface="+mn-lt"/>
              <a:ea typeface="+mn-ea"/>
              <a:cs typeface="+mn-cs"/>
            </a:rPr>
            <a:t>したこと</a:t>
          </a:r>
          <a:r>
            <a:rPr lang="ja-JP" altLang="ja-JP" sz="1100" b="0">
              <a:solidFill>
                <a:schemeClr val="dk1"/>
              </a:solidFill>
              <a:effectLst/>
              <a:latin typeface="+mn-lt"/>
              <a:ea typeface="+mn-ea"/>
              <a:cs typeface="+mn-cs"/>
            </a:rPr>
            <a:t>や特定被災地方公共団体補償金免除繰上償還等により、公債費充当一般財源等額が</a:t>
          </a:r>
          <a:r>
            <a:rPr lang="en-US" altLang="ja-JP" sz="1100" b="0">
              <a:solidFill>
                <a:schemeClr val="dk1"/>
              </a:solidFill>
              <a:effectLst/>
              <a:latin typeface="+mn-lt"/>
              <a:ea typeface="+mn-ea"/>
              <a:cs typeface="+mn-cs"/>
            </a:rPr>
            <a:t>102</a:t>
          </a:r>
          <a:r>
            <a:rPr lang="ja-JP" altLang="ja-JP" sz="1100" b="0">
              <a:solidFill>
                <a:schemeClr val="dk1"/>
              </a:solidFill>
              <a:effectLst/>
              <a:latin typeface="+mn-lt"/>
              <a:ea typeface="+mn-ea"/>
              <a:cs typeface="+mn-cs"/>
            </a:rPr>
            <a:t>百万円減少したこと等の要因により、実質公債費比率は、単年度で</a:t>
          </a:r>
          <a:r>
            <a:rPr lang="en-US" altLang="ja-JP" sz="1100" b="0">
              <a:solidFill>
                <a:schemeClr val="dk1"/>
              </a:solidFill>
              <a:effectLst/>
              <a:latin typeface="+mn-lt"/>
              <a:ea typeface="+mn-ea"/>
              <a:cs typeface="+mn-cs"/>
            </a:rPr>
            <a:t>7.0</a:t>
          </a:r>
          <a:r>
            <a:rPr lang="ja-JP" altLang="ja-JP" sz="1100" b="0">
              <a:solidFill>
                <a:schemeClr val="dk1"/>
              </a:solidFill>
              <a:effectLst/>
              <a:latin typeface="+mn-lt"/>
              <a:ea typeface="+mn-ea"/>
              <a:cs typeface="+mn-cs"/>
            </a:rPr>
            <a:t>％、三ヵ年平均では</a:t>
          </a:r>
          <a:r>
            <a:rPr lang="en-US" altLang="ja-JP" sz="1100" b="0">
              <a:solidFill>
                <a:schemeClr val="dk1"/>
              </a:solidFill>
              <a:effectLst/>
              <a:latin typeface="+mn-lt"/>
              <a:ea typeface="+mn-ea"/>
              <a:cs typeface="+mn-cs"/>
            </a:rPr>
            <a:t>9.0</a:t>
          </a:r>
          <a:r>
            <a:rPr lang="ja-JP" altLang="ja-JP" sz="1100" b="0">
              <a:solidFill>
                <a:schemeClr val="dk1"/>
              </a:solidFill>
              <a:effectLst/>
              <a:latin typeface="+mn-lt"/>
              <a:ea typeface="+mn-ea"/>
              <a:cs typeface="+mn-cs"/>
            </a:rPr>
            <a:t>％となり、昨年度より</a:t>
          </a:r>
          <a:r>
            <a:rPr lang="en-US" altLang="ja-JP" sz="1100" b="0">
              <a:solidFill>
                <a:schemeClr val="dk1"/>
              </a:solidFill>
              <a:effectLst/>
              <a:latin typeface="+mn-lt"/>
              <a:ea typeface="+mn-ea"/>
              <a:cs typeface="+mn-cs"/>
            </a:rPr>
            <a:t>1.6</a:t>
          </a:r>
          <a:r>
            <a:rPr lang="ja-JP" altLang="ja-JP" sz="1100" b="0">
              <a:solidFill>
                <a:schemeClr val="dk1"/>
              </a:solidFill>
              <a:effectLst/>
              <a:latin typeface="+mn-lt"/>
              <a:ea typeface="+mn-ea"/>
              <a:cs typeface="+mn-cs"/>
            </a:rPr>
            <a:t>ポイント改善し、類似団体平均と比較しても</a:t>
          </a:r>
          <a:r>
            <a:rPr lang="en-US" altLang="ja-JP" sz="1100" b="0">
              <a:solidFill>
                <a:schemeClr val="dk1"/>
              </a:solidFill>
              <a:effectLst/>
              <a:latin typeface="+mn-lt"/>
              <a:ea typeface="+mn-ea"/>
              <a:cs typeface="+mn-cs"/>
            </a:rPr>
            <a:t>0.6</a:t>
          </a:r>
          <a:r>
            <a:rPr lang="ja-JP" altLang="ja-JP" sz="1100" b="0">
              <a:solidFill>
                <a:schemeClr val="dk1"/>
              </a:solidFill>
              <a:effectLst/>
              <a:latin typeface="+mn-lt"/>
              <a:ea typeface="+mn-ea"/>
              <a:cs typeface="+mn-cs"/>
            </a:rPr>
            <a:t>ポイント下回っている状況にある。今後も、公営企業会計に対する繰出金が高水準で推移することが見込まれるが、引き続き市債発行の抑制や、後年度の公債費の推移を考慮した償還条件を設定することにより、公債費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163195</xdr:rowOff>
    </xdr:to>
    <xdr:cxnSp macro="">
      <xdr:nvCxnSpPr>
        <xdr:cNvPr id="380" name="直線コネクタ 379"/>
        <xdr:cNvCxnSpPr/>
      </xdr:nvCxnSpPr>
      <xdr:spPr>
        <a:xfrm flipV="1">
          <a:off x="16179800" y="692467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52070</xdr:rowOff>
    </xdr:to>
    <xdr:cxnSp macro="">
      <xdr:nvCxnSpPr>
        <xdr:cNvPr id="383" name="直線コネクタ 382"/>
        <xdr:cNvCxnSpPr/>
      </xdr:nvCxnSpPr>
      <xdr:spPr>
        <a:xfrm flipV="1">
          <a:off x="15290800" y="702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106363</xdr:rowOff>
    </xdr:to>
    <xdr:cxnSp macro="">
      <xdr:nvCxnSpPr>
        <xdr:cNvPr id="386" name="直線コネクタ 385"/>
        <xdr:cNvCxnSpPr/>
      </xdr:nvCxnSpPr>
      <xdr:spPr>
        <a:xfrm flipV="1">
          <a:off x="14401800" y="70815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41</xdr:row>
      <xdr:rowOff>166688</xdr:rowOff>
    </xdr:to>
    <xdr:cxnSp macro="">
      <xdr:nvCxnSpPr>
        <xdr:cNvPr id="389" name="直線コネクタ 388"/>
        <xdr:cNvCxnSpPr/>
      </xdr:nvCxnSpPr>
      <xdr:spPr>
        <a:xfrm flipV="1">
          <a:off x="13512800" y="71358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9" name="円/楕円 398"/>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32402</xdr:rowOff>
    </xdr:from>
    <xdr:ext cx="762000" cy="259045"/>
    <xdr:sp macro="" textlink="">
      <xdr:nvSpPr>
        <xdr:cNvPr id="400" name="公債費負担の状況該当値テキスト"/>
        <xdr:cNvSpPr txBox="1"/>
      </xdr:nvSpPr>
      <xdr:spPr>
        <a:xfrm>
          <a:off x="17106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401" name="円/楕円 400"/>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402" name="テキスト ボックス 401"/>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3" name="円/楕円 402"/>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4" name="テキスト ボックス 403"/>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5" name="円/楕円 404"/>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406" name="テキスト ボックス 405"/>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407" name="円/楕円 406"/>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56215</xdr:rowOff>
    </xdr:from>
    <xdr:ext cx="762000" cy="259045"/>
    <xdr:sp macro="" textlink="">
      <xdr:nvSpPr>
        <xdr:cNvPr id="408" name="テキスト ボックス 407"/>
        <xdr:cNvSpPr txBox="1"/>
      </xdr:nvSpPr>
      <xdr:spPr>
        <a:xfrm>
          <a:off x="13131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将来負担比率については、臨時財政対策債は増となったが、建設事業債の新規発行を抑制することで、市行財政改革大綱に基づく起債償還元金の範囲内での市債発行に努めたことで地方債現在高が、前年度と比較して</a:t>
          </a:r>
          <a:r>
            <a:rPr lang="en-US" altLang="ja-JP" sz="1100" b="0">
              <a:solidFill>
                <a:schemeClr val="dk1"/>
              </a:solidFill>
              <a:effectLst/>
              <a:latin typeface="+mn-lt"/>
              <a:ea typeface="+mn-ea"/>
              <a:cs typeface="+mn-cs"/>
            </a:rPr>
            <a:t>254</a:t>
          </a:r>
          <a:r>
            <a:rPr lang="ja-JP" altLang="ja-JP" sz="1100" b="0">
              <a:solidFill>
                <a:schemeClr val="dk1"/>
              </a:solidFill>
              <a:effectLst/>
              <a:latin typeface="+mn-lt"/>
              <a:ea typeface="+mn-ea"/>
              <a:cs typeface="+mn-cs"/>
            </a:rPr>
            <a:t>百万円減少したことに加え、財政調整基金の増等から充当可能基金が、前年度と比較して</a:t>
          </a:r>
          <a:r>
            <a:rPr lang="en-US" altLang="ja-JP" sz="1100" b="0">
              <a:solidFill>
                <a:schemeClr val="dk1"/>
              </a:solidFill>
              <a:effectLst/>
              <a:latin typeface="+mn-lt"/>
              <a:ea typeface="+mn-ea"/>
              <a:cs typeface="+mn-cs"/>
            </a:rPr>
            <a:t>254</a:t>
          </a:r>
          <a:r>
            <a:rPr lang="ja-JP" altLang="ja-JP" sz="1100" b="0">
              <a:solidFill>
                <a:schemeClr val="dk1"/>
              </a:solidFill>
              <a:effectLst/>
              <a:latin typeface="+mn-lt"/>
              <a:ea typeface="+mn-ea"/>
              <a:cs typeface="+mn-cs"/>
            </a:rPr>
            <a:t>百万円増加したことにより、対前年度比</a:t>
          </a:r>
          <a:r>
            <a:rPr lang="en-US" altLang="ja-JP" sz="1100" b="0">
              <a:solidFill>
                <a:schemeClr val="dk1"/>
              </a:solidFill>
              <a:effectLst/>
              <a:latin typeface="+mn-lt"/>
              <a:ea typeface="+mn-ea"/>
              <a:cs typeface="+mn-cs"/>
            </a:rPr>
            <a:t>17.5</a:t>
          </a:r>
          <a:r>
            <a:rPr lang="ja-JP" altLang="ja-JP" sz="1100" b="0">
              <a:solidFill>
                <a:schemeClr val="dk1"/>
              </a:solidFill>
              <a:effectLst/>
              <a:latin typeface="+mn-lt"/>
              <a:ea typeface="+mn-ea"/>
              <a:cs typeface="+mn-cs"/>
            </a:rPr>
            <a:t>ポイント下がり、改善が図られている。また、類似団体平均と比較しても</a:t>
          </a:r>
          <a:r>
            <a:rPr lang="en-US" altLang="ja-JP" sz="1100" b="0">
              <a:solidFill>
                <a:schemeClr val="dk1"/>
              </a:solidFill>
              <a:effectLst/>
              <a:latin typeface="+mn-lt"/>
              <a:ea typeface="+mn-ea"/>
              <a:cs typeface="+mn-cs"/>
            </a:rPr>
            <a:t>29.4</a:t>
          </a:r>
          <a:r>
            <a:rPr lang="ja-JP" altLang="ja-JP" sz="1100" b="0">
              <a:solidFill>
                <a:schemeClr val="dk1"/>
              </a:solidFill>
              <a:effectLst/>
              <a:latin typeface="+mn-lt"/>
              <a:ea typeface="+mn-ea"/>
              <a:cs typeface="+mn-cs"/>
            </a:rPr>
            <a:t>ポイント下回っている状況にある、今後も行財政改革の推進により、より一層財政の健全化に努める。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126079</xdr:rowOff>
    </xdr:from>
    <xdr:to>
      <xdr:col>24</xdr:col>
      <xdr:colOff>558800</xdr:colOff>
      <xdr:row>16</xdr:row>
      <xdr:rowOff>60198</xdr:rowOff>
    </xdr:to>
    <xdr:cxnSp macro="">
      <xdr:nvCxnSpPr>
        <xdr:cNvPr id="438" name="直線コネクタ 437"/>
        <xdr:cNvCxnSpPr/>
      </xdr:nvCxnSpPr>
      <xdr:spPr>
        <a:xfrm flipV="1">
          <a:off x="16179800" y="2697829"/>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60198</xdr:rowOff>
    </xdr:from>
    <xdr:to>
      <xdr:col>23</xdr:col>
      <xdr:colOff>406400</xdr:colOff>
      <xdr:row>17</xdr:row>
      <xdr:rowOff>27495</xdr:rowOff>
    </xdr:to>
    <xdr:cxnSp macro="">
      <xdr:nvCxnSpPr>
        <xdr:cNvPr id="441" name="直線コネクタ 440"/>
        <xdr:cNvCxnSpPr/>
      </xdr:nvCxnSpPr>
      <xdr:spPr>
        <a:xfrm flipV="1">
          <a:off x="15290800" y="280339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27495</xdr:rowOff>
    </xdr:from>
    <xdr:to>
      <xdr:col>22</xdr:col>
      <xdr:colOff>203200</xdr:colOff>
      <xdr:row>17</xdr:row>
      <xdr:rowOff>131858</xdr:rowOff>
    </xdr:to>
    <xdr:cxnSp macro="">
      <xdr:nvCxnSpPr>
        <xdr:cNvPr id="444" name="直線コネクタ 443"/>
        <xdr:cNvCxnSpPr/>
      </xdr:nvCxnSpPr>
      <xdr:spPr>
        <a:xfrm flipV="1">
          <a:off x="14401800" y="2942145"/>
          <a:ext cx="889000" cy="10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131858</xdr:rowOff>
    </xdr:from>
    <xdr:to>
      <xdr:col>21</xdr:col>
      <xdr:colOff>0</xdr:colOff>
      <xdr:row>18</xdr:row>
      <xdr:rowOff>79851</xdr:rowOff>
    </xdr:to>
    <xdr:cxnSp macro="">
      <xdr:nvCxnSpPr>
        <xdr:cNvPr id="447" name="直線コネクタ 446"/>
        <xdr:cNvCxnSpPr/>
      </xdr:nvCxnSpPr>
      <xdr:spPr>
        <a:xfrm flipV="1">
          <a:off x="13512800" y="3046508"/>
          <a:ext cx="8890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75279</xdr:rowOff>
    </xdr:from>
    <xdr:to>
      <xdr:col>24</xdr:col>
      <xdr:colOff>609600</xdr:colOff>
      <xdr:row>16</xdr:row>
      <xdr:rowOff>5429</xdr:rowOff>
    </xdr:to>
    <xdr:sp macro="" textlink="">
      <xdr:nvSpPr>
        <xdr:cNvPr id="457" name="円/楕円 456"/>
        <xdr:cNvSpPr/>
      </xdr:nvSpPr>
      <xdr:spPr>
        <a:xfrm>
          <a:off x="169672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168006</xdr:rowOff>
    </xdr:from>
    <xdr:ext cx="762000" cy="259045"/>
    <xdr:sp macro="" textlink="">
      <xdr:nvSpPr>
        <xdr:cNvPr id="458" name="将来負担の状況該当値テキスト"/>
        <xdr:cNvSpPr txBox="1"/>
      </xdr:nvSpPr>
      <xdr:spPr>
        <a:xfrm>
          <a:off x="17106900" y="256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9398</xdr:rowOff>
    </xdr:from>
    <xdr:to>
      <xdr:col>23</xdr:col>
      <xdr:colOff>457200</xdr:colOff>
      <xdr:row>16</xdr:row>
      <xdr:rowOff>110998</xdr:rowOff>
    </xdr:to>
    <xdr:sp macro="" textlink="">
      <xdr:nvSpPr>
        <xdr:cNvPr id="459" name="円/楕円 458"/>
        <xdr:cNvSpPr/>
      </xdr:nvSpPr>
      <xdr:spPr>
        <a:xfrm>
          <a:off x="16129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121175</xdr:rowOff>
    </xdr:from>
    <xdr:ext cx="736600" cy="259045"/>
    <xdr:sp macro="" textlink="">
      <xdr:nvSpPr>
        <xdr:cNvPr id="460" name="テキスト ボックス 459"/>
        <xdr:cNvSpPr txBox="1"/>
      </xdr:nvSpPr>
      <xdr:spPr>
        <a:xfrm>
          <a:off x="15798800" y="252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148145</xdr:rowOff>
    </xdr:from>
    <xdr:to>
      <xdr:col>22</xdr:col>
      <xdr:colOff>254000</xdr:colOff>
      <xdr:row>17</xdr:row>
      <xdr:rowOff>78295</xdr:rowOff>
    </xdr:to>
    <xdr:sp macro="" textlink="">
      <xdr:nvSpPr>
        <xdr:cNvPr id="461" name="円/楕円 460"/>
        <xdr:cNvSpPr/>
      </xdr:nvSpPr>
      <xdr:spPr>
        <a:xfrm>
          <a:off x="15240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88472</xdr:rowOff>
    </xdr:from>
    <xdr:ext cx="762000" cy="259045"/>
    <xdr:sp macro="" textlink="">
      <xdr:nvSpPr>
        <xdr:cNvPr id="462" name="テキスト ボックス 461"/>
        <xdr:cNvSpPr txBox="1"/>
      </xdr:nvSpPr>
      <xdr:spPr>
        <a:xfrm>
          <a:off x="14909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81058</xdr:rowOff>
    </xdr:from>
    <xdr:to>
      <xdr:col>21</xdr:col>
      <xdr:colOff>50800</xdr:colOff>
      <xdr:row>18</xdr:row>
      <xdr:rowOff>11208</xdr:rowOff>
    </xdr:to>
    <xdr:sp macro="" textlink="">
      <xdr:nvSpPr>
        <xdr:cNvPr id="463" name="円/楕円 462"/>
        <xdr:cNvSpPr/>
      </xdr:nvSpPr>
      <xdr:spPr>
        <a:xfrm>
          <a:off x="14351000" y="29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21385</xdr:rowOff>
    </xdr:from>
    <xdr:ext cx="762000" cy="259045"/>
    <xdr:sp macro="" textlink="">
      <xdr:nvSpPr>
        <xdr:cNvPr id="464" name="テキスト ボックス 463"/>
        <xdr:cNvSpPr txBox="1"/>
      </xdr:nvSpPr>
      <xdr:spPr>
        <a:xfrm>
          <a:off x="14020800" y="2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29051</xdr:rowOff>
    </xdr:from>
    <xdr:to>
      <xdr:col>19</xdr:col>
      <xdr:colOff>533400</xdr:colOff>
      <xdr:row>18</xdr:row>
      <xdr:rowOff>130651</xdr:rowOff>
    </xdr:to>
    <xdr:sp macro="" textlink="">
      <xdr:nvSpPr>
        <xdr:cNvPr id="465" name="円/楕円 464"/>
        <xdr:cNvSpPr/>
      </xdr:nvSpPr>
      <xdr:spPr>
        <a:xfrm>
          <a:off x="13462000" y="31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140828</xdr:rowOff>
    </xdr:from>
    <xdr:ext cx="762000" cy="259045"/>
    <xdr:sp macro="" textlink="">
      <xdr:nvSpPr>
        <xdr:cNvPr id="466" name="テキスト ボックス 465"/>
        <xdr:cNvSpPr txBox="1"/>
      </xdr:nvSpPr>
      <xdr:spPr>
        <a:xfrm>
          <a:off x="13131800" y="28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茨城県那珂市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55,957
55,761
97.80
20,025,794
18,893,478
1,010,596
12,188,588
17,476,616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退職者が増えたことにより退職手当負担金が増加したが、地方公務員共済組合等負担金や職員給の減少により、経常経費充当一般財源等が</a:t>
          </a:r>
          <a:r>
            <a:rPr lang="en-US" altLang="ja-JP" sz="1100" b="0">
              <a:solidFill>
                <a:schemeClr val="dk1"/>
              </a:solidFill>
              <a:effectLst/>
              <a:latin typeface="+mn-lt"/>
              <a:ea typeface="+mn-ea"/>
              <a:cs typeface="+mn-cs"/>
            </a:rPr>
            <a:t>37</a:t>
          </a:r>
          <a:r>
            <a:rPr lang="ja-JP" altLang="ja-JP" sz="1100" b="0">
              <a:solidFill>
                <a:schemeClr val="dk1"/>
              </a:solidFill>
              <a:effectLst/>
              <a:latin typeface="+mn-lt"/>
              <a:ea typeface="+mn-ea"/>
              <a:cs typeface="+mn-cs"/>
            </a:rPr>
            <a:t>百万円減少し、経常収支比率に係る人件費の割合は前年度に比べ</a:t>
          </a:r>
          <a:r>
            <a:rPr lang="en-US" altLang="ja-JP" sz="1100" b="0">
              <a:solidFill>
                <a:schemeClr val="dk1"/>
              </a:solidFill>
              <a:effectLst/>
              <a:latin typeface="+mn-lt"/>
              <a:ea typeface="+mn-ea"/>
              <a:cs typeface="+mn-cs"/>
            </a:rPr>
            <a:t>0.5</a:t>
          </a:r>
          <a:r>
            <a:rPr lang="ja-JP" altLang="ja-JP" sz="1100" b="0">
              <a:solidFill>
                <a:schemeClr val="dk1"/>
              </a:solidFill>
              <a:effectLst/>
              <a:latin typeface="+mn-lt"/>
              <a:ea typeface="+mn-ea"/>
              <a:cs typeface="+mn-cs"/>
            </a:rPr>
            <a:t>ポイント低下した。しかし、依然として類似団体の平均値を上回っていることから、今後とも、職員数の削減など行財政改革への取組みを推進して、人件費の削減に努めていく。</a:t>
          </a:r>
        </a:p>
        <a:p>
          <a:r>
            <a:rPr lang="en-US" altLang="ja-JP" sz="1100" b="0">
              <a:solidFill>
                <a:schemeClr val="dk1"/>
              </a:solidFill>
              <a:effectLst/>
              <a:latin typeface="+mn-lt"/>
              <a:ea typeface="+mn-ea"/>
              <a:cs typeface="+mn-cs"/>
            </a:rPr>
            <a:t> </a:t>
          </a:r>
          <a:endParaRPr lang="ja-JP" altLang="ja-JP" sz="1100" b="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43180</xdr:rowOff>
    </xdr:from>
    <xdr:to>
      <xdr:col>7</xdr:col>
      <xdr:colOff>15875</xdr:colOff>
      <xdr:row>40</xdr:row>
      <xdr:rowOff>81280</xdr:rowOff>
    </xdr:to>
    <xdr:cxnSp macro="">
      <xdr:nvCxnSpPr>
        <xdr:cNvPr id="65" name="直線コネクタ 64"/>
        <xdr:cNvCxnSpPr/>
      </xdr:nvCxnSpPr>
      <xdr:spPr>
        <a:xfrm flipV="1">
          <a:off x="3987800" y="6901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40</xdr:row>
      <xdr:rowOff>81280</xdr:rowOff>
    </xdr:to>
    <xdr:cxnSp macro="">
      <xdr:nvCxnSpPr>
        <xdr:cNvPr id="68" name="直線コネクタ 67"/>
        <xdr:cNvCxnSpPr/>
      </xdr:nvCxnSpPr>
      <xdr:spPr>
        <a:xfrm>
          <a:off x="3098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73660</xdr:rowOff>
    </xdr:to>
    <xdr:cxnSp macro="">
      <xdr:nvCxnSpPr>
        <xdr:cNvPr id="71" name="直線コネクタ 70"/>
        <xdr:cNvCxnSpPr/>
      </xdr:nvCxnSpPr>
      <xdr:spPr>
        <a:xfrm>
          <a:off x="2209800" y="689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35560</xdr:rowOff>
    </xdr:from>
    <xdr:to>
      <xdr:col>3</xdr:col>
      <xdr:colOff>142875</xdr:colOff>
      <xdr:row>41</xdr:row>
      <xdr:rowOff>54610</xdr:rowOff>
    </xdr:to>
    <xdr:cxnSp macro="">
      <xdr:nvCxnSpPr>
        <xdr:cNvPr id="74" name="直線コネクタ 73"/>
        <xdr:cNvCxnSpPr/>
      </xdr:nvCxnSpPr>
      <xdr:spPr>
        <a:xfrm flipV="1">
          <a:off x="1320800" y="6893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163830</xdr:rowOff>
    </xdr:from>
    <xdr:to>
      <xdr:col>7</xdr:col>
      <xdr:colOff>66675</xdr:colOff>
      <xdr:row>40</xdr:row>
      <xdr:rowOff>93980</xdr:rowOff>
    </xdr:to>
    <xdr:sp macro="" textlink="">
      <xdr:nvSpPr>
        <xdr:cNvPr id="84" name="円/楕円 83"/>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135907</xdr:rowOff>
    </xdr:from>
    <xdr:ext cx="762000" cy="259045"/>
    <xdr:sp macro="" textlink="">
      <xdr:nvSpPr>
        <xdr:cNvPr id="85" name="人件費該当値テキスト"/>
        <xdr:cNvSpPr txBox="1"/>
      </xdr:nvSpPr>
      <xdr:spPr>
        <a:xfrm>
          <a:off x="4914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6" name="円/楕円 85"/>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7" name="テキスト ボックス 86"/>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156210</xdr:rowOff>
    </xdr:from>
    <xdr:to>
      <xdr:col>3</xdr:col>
      <xdr:colOff>193675</xdr:colOff>
      <xdr:row>40</xdr:row>
      <xdr:rowOff>86360</xdr:rowOff>
    </xdr:to>
    <xdr:sp macro="" textlink="">
      <xdr:nvSpPr>
        <xdr:cNvPr id="90" name="円/楕円 89"/>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71137</xdr:rowOff>
    </xdr:from>
    <xdr:ext cx="762000" cy="259045"/>
    <xdr:sp macro="" textlink="">
      <xdr:nvSpPr>
        <xdr:cNvPr id="91" name="テキスト ボックス 90"/>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3810</xdr:rowOff>
    </xdr:from>
    <xdr:to>
      <xdr:col>1</xdr:col>
      <xdr:colOff>676275</xdr:colOff>
      <xdr:row>41</xdr:row>
      <xdr:rowOff>105410</xdr:rowOff>
    </xdr:to>
    <xdr:sp macro="" textlink="">
      <xdr:nvSpPr>
        <xdr:cNvPr id="92" name="円/楕円 91"/>
        <xdr:cNvSpPr/>
      </xdr:nvSpPr>
      <xdr:spPr>
        <a:xfrm>
          <a:off x="1270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90187</xdr:rowOff>
    </xdr:from>
    <xdr:ext cx="762000" cy="259045"/>
    <xdr:sp macro="" textlink="">
      <xdr:nvSpPr>
        <xdr:cNvPr id="93" name="テキスト ボックス 92"/>
        <xdr:cNvSpPr txBox="1"/>
      </xdr:nvSpPr>
      <xdr:spPr>
        <a:xfrm>
          <a:off x="939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物件費については、新たにこども発達相談センターの運営開始などにより、物件費に係る経常経費充当一般財源等が増加したことで、経常収支比率に係る物件費の割合は、前年度より</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ポイント上昇し</a:t>
          </a:r>
          <a:r>
            <a:rPr lang="en-US" altLang="ja-JP" sz="1100" b="0">
              <a:solidFill>
                <a:schemeClr val="dk1"/>
              </a:solidFill>
              <a:effectLst/>
              <a:latin typeface="+mn-lt"/>
              <a:ea typeface="+mn-ea"/>
              <a:cs typeface="+mn-cs"/>
            </a:rPr>
            <a:t>13.2</a:t>
          </a:r>
          <a:r>
            <a:rPr lang="ja-JP" altLang="ja-JP" sz="1100" b="0">
              <a:solidFill>
                <a:schemeClr val="dk1"/>
              </a:solidFill>
              <a:effectLst/>
              <a:latin typeface="+mn-lt"/>
              <a:ea typeface="+mn-ea"/>
              <a:cs typeface="+mn-cs"/>
            </a:rPr>
            <a:t>％となったが、類似団体平均は下回っている状況にある。今後とも、民間委託等の推進をはじめ、施設の統廃合、委託事業内容の検証・施設管理経費の見直し等を通し、経費の徹底した節減・合理化を図る。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104140</xdr:rowOff>
    </xdr:to>
    <xdr:cxnSp macro="">
      <xdr:nvCxnSpPr>
        <xdr:cNvPr id="126" name="直線コネクタ 125"/>
        <xdr:cNvCxnSpPr/>
      </xdr:nvCxnSpPr>
      <xdr:spPr>
        <a:xfrm>
          <a:off x="15671800" y="281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73660</xdr:rowOff>
    </xdr:to>
    <xdr:cxnSp macro="">
      <xdr:nvCxnSpPr>
        <xdr:cNvPr id="129" name="直線コネクタ 128"/>
        <xdr:cNvCxnSpPr/>
      </xdr:nvCxnSpPr>
      <xdr:spPr>
        <a:xfrm>
          <a:off x="14782800" y="271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138430</xdr:rowOff>
    </xdr:to>
    <xdr:cxnSp macro="">
      <xdr:nvCxnSpPr>
        <xdr:cNvPr id="132" name="直線コネクタ 131"/>
        <xdr:cNvCxnSpPr/>
      </xdr:nvCxnSpPr>
      <xdr:spPr>
        <a:xfrm>
          <a:off x="13893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130810</xdr:rowOff>
    </xdr:to>
    <xdr:cxnSp macro="">
      <xdr:nvCxnSpPr>
        <xdr:cNvPr id="135" name="直線コネクタ 134"/>
        <xdr:cNvCxnSpPr/>
      </xdr:nvCxnSpPr>
      <xdr:spPr>
        <a:xfrm>
          <a:off x="13004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6"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7" name="円/楕円 146"/>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8" name="テキスト ボックス 14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9" name="円/楕円 148"/>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50" name="テキスト ボックス 149"/>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1" name="円/楕円 150"/>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2" name="テキスト ボックス 151"/>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3" name="円/楕円 152"/>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4" name="テキスト ボックス 153"/>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児童手当支給事業や老人保護措置事業の減などにより、前年度に比べ</a:t>
          </a:r>
          <a:r>
            <a:rPr lang="en-US" altLang="ja-JP" sz="1100" b="0">
              <a:solidFill>
                <a:schemeClr val="dk1"/>
              </a:solidFill>
              <a:effectLst/>
              <a:latin typeface="+mn-lt"/>
              <a:ea typeface="+mn-ea"/>
              <a:cs typeface="+mn-cs"/>
            </a:rPr>
            <a:t>0.3</a:t>
          </a:r>
          <a:r>
            <a:rPr lang="ja-JP" altLang="ja-JP" sz="1100" b="0">
              <a:solidFill>
                <a:schemeClr val="dk1"/>
              </a:solidFill>
              <a:effectLst/>
              <a:latin typeface="+mn-lt"/>
              <a:ea typeface="+mn-ea"/>
              <a:cs typeface="+mn-cs"/>
            </a:rPr>
            <a:t>ポイント低下した。例年、類似団体平均を下回っているが、今後も扶助費は増加傾向が続くと見込まれるため、資格審査等の適正化や自立支援施策を併せて実施し、制度の適正な執行を通じて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72136</xdr:rowOff>
    </xdr:from>
    <xdr:to>
      <xdr:col>7</xdr:col>
      <xdr:colOff>15875</xdr:colOff>
      <xdr:row>54</xdr:row>
      <xdr:rowOff>99568</xdr:rowOff>
    </xdr:to>
    <xdr:cxnSp macro="">
      <xdr:nvCxnSpPr>
        <xdr:cNvPr id="185" name="直線コネクタ 184"/>
        <xdr:cNvCxnSpPr/>
      </xdr:nvCxnSpPr>
      <xdr:spPr>
        <a:xfrm flipV="1">
          <a:off x="3987800" y="93304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62992</xdr:rowOff>
    </xdr:from>
    <xdr:to>
      <xdr:col>5</xdr:col>
      <xdr:colOff>549275</xdr:colOff>
      <xdr:row>54</xdr:row>
      <xdr:rowOff>99568</xdr:rowOff>
    </xdr:to>
    <xdr:cxnSp macro="">
      <xdr:nvCxnSpPr>
        <xdr:cNvPr id="188" name="直線コネクタ 187"/>
        <xdr:cNvCxnSpPr/>
      </xdr:nvCxnSpPr>
      <xdr:spPr>
        <a:xfrm>
          <a:off x="3098800" y="9321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170434</xdr:rowOff>
    </xdr:from>
    <xdr:to>
      <xdr:col>4</xdr:col>
      <xdr:colOff>346075</xdr:colOff>
      <xdr:row>54</xdr:row>
      <xdr:rowOff>62992</xdr:rowOff>
    </xdr:to>
    <xdr:cxnSp macro="">
      <xdr:nvCxnSpPr>
        <xdr:cNvPr id="191" name="直線コネクタ 190"/>
        <xdr:cNvCxnSpPr/>
      </xdr:nvCxnSpPr>
      <xdr:spPr>
        <a:xfrm>
          <a:off x="2209800" y="9257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53</xdr:row>
      <xdr:rowOff>170434</xdr:rowOff>
    </xdr:to>
    <xdr:cxnSp macro="">
      <xdr:nvCxnSpPr>
        <xdr:cNvPr id="194" name="直線コネクタ 193"/>
        <xdr:cNvCxnSpPr/>
      </xdr:nvCxnSpPr>
      <xdr:spPr>
        <a:xfrm>
          <a:off x="1320800" y="9202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21336</xdr:rowOff>
    </xdr:from>
    <xdr:to>
      <xdr:col>7</xdr:col>
      <xdr:colOff>66675</xdr:colOff>
      <xdr:row>54</xdr:row>
      <xdr:rowOff>122936</xdr:rowOff>
    </xdr:to>
    <xdr:sp macro="" textlink="">
      <xdr:nvSpPr>
        <xdr:cNvPr id="204" name="円/楕円 203"/>
        <xdr:cNvSpPr/>
      </xdr:nvSpPr>
      <xdr:spPr>
        <a:xfrm>
          <a:off x="4775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37863</xdr:rowOff>
    </xdr:from>
    <xdr:ext cx="762000" cy="259045"/>
    <xdr:sp macro="" textlink="">
      <xdr:nvSpPr>
        <xdr:cNvPr id="205" name="扶助費該当値テキスト"/>
        <xdr:cNvSpPr txBox="1"/>
      </xdr:nvSpPr>
      <xdr:spPr>
        <a:xfrm>
          <a:off x="4914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48768</xdr:rowOff>
    </xdr:from>
    <xdr:to>
      <xdr:col>5</xdr:col>
      <xdr:colOff>600075</xdr:colOff>
      <xdr:row>54</xdr:row>
      <xdr:rowOff>150368</xdr:rowOff>
    </xdr:to>
    <xdr:sp macro="" textlink="">
      <xdr:nvSpPr>
        <xdr:cNvPr id="206" name="円/楕円 205"/>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160545</xdr:rowOff>
    </xdr:from>
    <xdr:ext cx="736600" cy="259045"/>
    <xdr:sp macro="" textlink="">
      <xdr:nvSpPr>
        <xdr:cNvPr id="207" name="テキスト ボックス 206"/>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xdr:rowOff>
    </xdr:from>
    <xdr:to>
      <xdr:col>4</xdr:col>
      <xdr:colOff>396875</xdr:colOff>
      <xdr:row>54</xdr:row>
      <xdr:rowOff>113792</xdr:rowOff>
    </xdr:to>
    <xdr:sp macro="" textlink="">
      <xdr:nvSpPr>
        <xdr:cNvPr id="208" name="円/楕円 207"/>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123969</xdr:rowOff>
    </xdr:from>
    <xdr:ext cx="762000" cy="259045"/>
    <xdr:sp macro="" textlink="">
      <xdr:nvSpPr>
        <xdr:cNvPr id="209" name="テキスト ボックス 208"/>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119634</xdr:rowOff>
    </xdr:from>
    <xdr:to>
      <xdr:col>3</xdr:col>
      <xdr:colOff>193675</xdr:colOff>
      <xdr:row>54</xdr:row>
      <xdr:rowOff>49784</xdr:rowOff>
    </xdr:to>
    <xdr:sp macro="" textlink="">
      <xdr:nvSpPr>
        <xdr:cNvPr id="210" name="円/楕円 209"/>
        <xdr:cNvSpPr/>
      </xdr:nvSpPr>
      <xdr:spPr>
        <a:xfrm>
          <a:off x="2159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59961</xdr:rowOff>
    </xdr:from>
    <xdr:ext cx="762000" cy="259045"/>
    <xdr:sp macro="" textlink="">
      <xdr:nvSpPr>
        <xdr:cNvPr id="211" name="テキスト ボックス 210"/>
        <xdr:cNvSpPr txBox="1"/>
      </xdr:nvSpPr>
      <xdr:spPr>
        <a:xfrm>
          <a:off x="1828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12" name="円/楕円 211"/>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13" name="テキスト ボックス 212"/>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「その他」に係る経常収支比率が、類似団体平均を</a:t>
          </a:r>
          <a:r>
            <a:rPr lang="en-US" altLang="ja-JP" sz="1100" b="0">
              <a:solidFill>
                <a:schemeClr val="dk1"/>
              </a:solidFill>
              <a:effectLst/>
              <a:latin typeface="+mn-lt"/>
              <a:ea typeface="+mn-ea"/>
              <a:cs typeface="+mn-cs"/>
            </a:rPr>
            <a:t>3.1</a:t>
          </a:r>
          <a:r>
            <a:rPr lang="ja-JP" altLang="ja-JP" sz="1100" b="0">
              <a:solidFill>
                <a:schemeClr val="dk1"/>
              </a:solidFill>
              <a:effectLst/>
              <a:latin typeface="+mn-lt"/>
              <a:ea typeface="+mn-ea"/>
              <a:cs typeface="+mn-cs"/>
            </a:rPr>
            <a:t>ポイント上回っている主な要因は、繰出金の増加である。介護保険や後期高齢者医療において、給付費等の増加に伴い両特別会計への繰出金が増加していることが挙げられる。また、下水道事業や農業集落排水整備事業についても公営企業債償還等により繰出金が高水準で推移することが見込まれるため、公営企業の事業内容を精査するとともに、国民健康保険や介護保険、後期高齢者医療においても保険料徴収率の向上を図ることで繰出金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46" name="直線コネクタ 245"/>
        <xdr:cNvCxnSpPr/>
      </xdr:nvCxnSpPr>
      <xdr:spPr>
        <a:xfrm>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35560</xdr:rowOff>
    </xdr:to>
    <xdr:cxnSp macro="">
      <xdr:nvCxnSpPr>
        <xdr:cNvPr id="249" name="直線コネクタ 248"/>
        <xdr:cNvCxnSpPr/>
      </xdr:nvCxnSpPr>
      <xdr:spPr>
        <a:xfrm>
          <a:off x="14782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50800</xdr:rowOff>
    </xdr:to>
    <xdr:cxnSp macro="">
      <xdr:nvCxnSpPr>
        <xdr:cNvPr id="252" name="直線コネクタ 251"/>
        <xdr:cNvCxnSpPr/>
      </xdr:nvCxnSpPr>
      <xdr:spPr>
        <a:xfrm flipV="1">
          <a:off x="13893800" y="994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81280</xdr:rowOff>
    </xdr:to>
    <xdr:cxnSp macro="">
      <xdr:nvCxnSpPr>
        <xdr:cNvPr id="255" name="直線コネクタ 254"/>
        <xdr:cNvCxnSpPr/>
      </xdr:nvCxnSpPr>
      <xdr:spPr>
        <a:xfrm flipV="1">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5" name="円/楕円 264"/>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6"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7" name="円/楕円 266"/>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8" name="テキスト ボックス 267"/>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69" name="円/楕円 268"/>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0" name="テキスト ボックス 269"/>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1" name="円/楕円 270"/>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2" name="テキスト ボックス 271"/>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3" name="円/楕円 272"/>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4" name="テキスト ボックス 273"/>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コミュニティバス運行事業の減などにより、前年度に比べ</a:t>
          </a:r>
          <a:r>
            <a:rPr lang="en-US" altLang="ja-JP" sz="1100" b="0">
              <a:solidFill>
                <a:schemeClr val="dk1"/>
              </a:solidFill>
              <a:effectLst/>
              <a:latin typeface="+mn-lt"/>
              <a:ea typeface="+mn-ea"/>
              <a:cs typeface="+mn-cs"/>
            </a:rPr>
            <a:t>0.1</a:t>
          </a:r>
          <a:r>
            <a:rPr lang="ja-JP" altLang="ja-JP" sz="1100" b="0">
              <a:solidFill>
                <a:schemeClr val="dk1"/>
              </a:solidFill>
              <a:effectLst/>
              <a:latin typeface="+mn-lt"/>
              <a:ea typeface="+mn-ea"/>
              <a:cs typeface="+mn-cs"/>
            </a:rPr>
            <a:t>ポイント低下した。毎年逓減しており、類似団体平均からも</a:t>
          </a:r>
          <a:r>
            <a:rPr lang="en-US" altLang="ja-JP" sz="1100" b="0">
              <a:solidFill>
                <a:schemeClr val="dk1"/>
              </a:solidFill>
              <a:effectLst/>
              <a:latin typeface="+mn-lt"/>
              <a:ea typeface="+mn-ea"/>
              <a:cs typeface="+mn-cs"/>
            </a:rPr>
            <a:t>4.3</a:t>
          </a:r>
          <a:r>
            <a:rPr lang="ja-JP" altLang="ja-JP" sz="1100" b="0">
              <a:solidFill>
                <a:schemeClr val="dk1"/>
              </a:solidFill>
              <a:effectLst/>
              <a:latin typeface="+mn-lt"/>
              <a:ea typeface="+mn-ea"/>
              <a:cs typeface="+mn-cs"/>
            </a:rPr>
            <a:t>ポイント下回っている状況である。今後も補助金等審議会などを通じて補助金の廃止、縮小、統合等の見直しにより適正化を図りつつ、補助費等の抑制に努める。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5842</xdr:rowOff>
    </xdr:to>
    <xdr:cxnSp macro="">
      <xdr:nvCxnSpPr>
        <xdr:cNvPr id="304" name="直線コネクタ 303"/>
        <xdr:cNvCxnSpPr/>
      </xdr:nvCxnSpPr>
      <xdr:spPr>
        <a:xfrm flipV="1">
          <a:off x="15671800" y="6002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14986</xdr:rowOff>
    </xdr:to>
    <xdr:cxnSp macro="">
      <xdr:nvCxnSpPr>
        <xdr:cNvPr id="307" name="直線コネクタ 306"/>
        <xdr:cNvCxnSpPr/>
      </xdr:nvCxnSpPr>
      <xdr:spPr>
        <a:xfrm flipV="1">
          <a:off x="14782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xdr:rowOff>
    </xdr:from>
    <xdr:to>
      <xdr:col>21</xdr:col>
      <xdr:colOff>361950</xdr:colOff>
      <xdr:row>35</xdr:row>
      <xdr:rowOff>24130</xdr:rowOff>
    </xdr:to>
    <xdr:cxnSp macro="">
      <xdr:nvCxnSpPr>
        <xdr:cNvPr id="310" name="直線コネクタ 309"/>
        <xdr:cNvCxnSpPr/>
      </xdr:nvCxnSpPr>
      <xdr:spPr>
        <a:xfrm flipV="1">
          <a:off x="13893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60706</xdr:rowOff>
    </xdr:to>
    <xdr:cxnSp macro="">
      <xdr:nvCxnSpPr>
        <xdr:cNvPr id="313" name="直線コネクタ 312"/>
        <xdr:cNvCxnSpPr/>
      </xdr:nvCxnSpPr>
      <xdr:spPr>
        <a:xfrm flipV="1">
          <a:off x="13004800" y="6024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3" name="円/楕円 322"/>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4"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5" name="円/楕円 324"/>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6" name="テキスト ボックス 325"/>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27" name="円/楕円 326"/>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28" name="テキスト ボックス 327"/>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29" name="円/楕円 32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0" name="テキスト ボックス 32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1" name="円/楕円 330"/>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2" name="テキスト ボックス 331"/>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次那珂市行政改革大綱実施計画」に基づき、毎年度の元金償還額の範囲内での市債の発行に努めてきたことや、特定被災地方公共団体繰上償還などにより、公債費に係る経常経費充当一般財源等が</a:t>
          </a:r>
          <a:r>
            <a:rPr lang="en-US" altLang="ja-JP" sz="1100" b="0">
              <a:solidFill>
                <a:schemeClr val="dk1"/>
              </a:solidFill>
              <a:effectLst/>
              <a:latin typeface="+mn-lt"/>
              <a:ea typeface="+mn-ea"/>
              <a:cs typeface="+mn-cs"/>
            </a:rPr>
            <a:t>98</a:t>
          </a:r>
          <a:r>
            <a:rPr lang="ja-JP" altLang="ja-JP" sz="1100" b="0">
              <a:solidFill>
                <a:schemeClr val="dk1"/>
              </a:solidFill>
              <a:effectLst/>
              <a:latin typeface="+mn-lt"/>
              <a:ea typeface="+mn-ea"/>
              <a:cs typeface="+mn-cs"/>
            </a:rPr>
            <a:t>百万円減少したため、前年度に比べ</a:t>
          </a:r>
          <a:r>
            <a:rPr lang="en-US" altLang="ja-JP" sz="1100" b="0">
              <a:solidFill>
                <a:schemeClr val="dk1"/>
              </a:solidFill>
              <a:effectLst/>
              <a:latin typeface="+mn-lt"/>
              <a:ea typeface="+mn-ea"/>
              <a:cs typeface="+mn-cs"/>
            </a:rPr>
            <a:t>0.9</a:t>
          </a:r>
          <a:r>
            <a:rPr lang="ja-JP" altLang="ja-JP" sz="1100" b="0">
              <a:solidFill>
                <a:schemeClr val="dk1"/>
              </a:solidFill>
              <a:effectLst/>
              <a:latin typeface="+mn-lt"/>
              <a:ea typeface="+mn-ea"/>
              <a:cs typeface="+mn-cs"/>
            </a:rPr>
            <a:t>ポイント低下した。例年、類似団体平均を下回っており、引き続き市債発行の抑制に取り組むとともに、後年度の公債費の推移を考慮した償還条件を設定し、公債費の抑制を図る。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129287</xdr:rowOff>
    </xdr:to>
    <xdr:cxnSp macro="">
      <xdr:nvCxnSpPr>
        <xdr:cNvPr id="362" name="直線コネクタ 361"/>
        <xdr:cNvCxnSpPr/>
      </xdr:nvCxnSpPr>
      <xdr:spPr>
        <a:xfrm flipV="1">
          <a:off x="3987800" y="13289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143002</xdr:rowOff>
    </xdr:to>
    <xdr:cxnSp macro="">
      <xdr:nvCxnSpPr>
        <xdr:cNvPr id="365" name="直線コネクタ 364"/>
        <xdr:cNvCxnSpPr/>
      </xdr:nvCxnSpPr>
      <xdr:spPr>
        <a:xfrm flipV="1">
          <a:off x="3098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143002</xdr:rowOff>
    </xdr:to>
    <xdr:cxnSp macro="">
      <xdr:nvCxnSpPr>
        <xdr:cNvPr id="368" name="直線コネクタ 367"/>
        <xdr:cNvCxnSpPr/>
      </xdr:nvCxnSpPr>
      <xdr:spPr>
        <a:xfrm>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110998</xdr:rowOff>
    </xdr:to>
    <xdr:cxnSp macro="">
      <xdr:nvCxnSpPr>
        <xdr:cNvPr id="371" name="直線コネクタ 370"/>
        <xdr:cNvCxnSpPr/>
      </xdr:nvCxnSpPr>
      <xdr:spPr>
        <a:xfrm flipV="1">
          <a:off x="1320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1" name="円/楕円 380"/>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2"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3" name="円/楕円 382"/>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4" name="テキスト ボックス 383"/>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5" name="円/楕円 384"/>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6" name="テキスト ボックス 38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7" name="円/楕円 386"/>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8" name="テキスト ボックス 387"/>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9" name="円/楕円 388"/>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0" name="テキスト ボックス 389"/>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「公債費」については類似団体平均を下回っているが、「公債費以外」の経常収支比率に係る割合は、</a:t>
          </a:r>
          <a:r>
            <a:rPr lang="en-US" altLang="ja-JP" sz="1100" b="0">
              <a:solidFill>
                <a:schemeClr val="dk1"/>
              </a:solidFill>
              <a:effectLst/>
              <a:latin typeface="+mn-lt"/>
              <a:ea typeface="+mn-ea"/>
              <a:cs typeface="+mn-cs"/>
            </a:rPr>
            <a:t>2.6</a:t>
          </a:r>
          <a:r>
            <a:rPr lang="ja-JP" altLang="ja-JP" sz="1100" b="0">
              <a:solidFill>
                <a:schemeClr val="dk1"/>
              </a:solidFill>
              <a:effectLst/>
              <a:latin typeface="+mn-lt"/>
              <a:ea typeface="+mn-ea"/>
              <a:cs typeface="+mn-cs"/>
            </a:rPr>
            <a:t>ポイント類似団体平均を上回っている状況である。「公債費以外」の中で、類似団体平均を上回っている費目は｢人件費｣、｢その他｣である。｢人件費｣については、職員給や共済組合等負担金</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減少</a:t>
          </a:r>
          <a:r>
            <a:rPr lang="ja-JP" altLang="en-US" sz="1100" b="0">
              <a:solidFill>
                <a:schemeClr val="dk1"/>
              </a:solidFill>
              <a:effectLst/>
              <a:latin typeface="+mn-lt"/>
              <a:ea typeface="+mn-ea"/>
              <a:cs typeface="+mn-cs"/>
            </a:rPr>
            <a:t>により前年比は減となっている。</a:t>
          </a:r>
          <a:r>
            <a:rPr lang="ja-JP" altLang="ja-JP" sz="1100" b="0">
              <a:solidFill>
                <a:schemeClr val="dk1"/>
              </a:solidFill>
              <a:effectLst/>
              <a:latin typeface="+mn-lt"/>
              <a:ea typeface="+mn-ea"/>
              <a:cs typeface="+mn-cs"/>
            </a:rPr>
            <a:t>また「その他」の内容については、繰出金が増えており、その要因として、介護保険や後期高齢者医療において、給付費等の増加に伴</a:t>
          </a:r>
          <a:r>
            <a:rPr lang="ja-JP" altLang="en-US" sz="1100" b="0">
              <a:solidFill>
                <a:schemeClr val="dk1"/>
              </a:solidFill>
              <a:effectLst/>
              <a:latin typeface="+mn-lt"/>
              <a:ea typeface="+mn-ea"/>
              <a:cs typeface="+mn-cs"/>
            </a:rPr>
            <a:t>う</a:t>
          </a:r>
          <a:r>
            <a:rPr lang="ja-JP" altLang="ja-JP" sz="1100" b="0">
              <a:solidFill>
                <a:schemeClr val="dk1"/>
              </a:solidFill>
              <a:effectLst/>
              <a:latin typeface="+mn-lt"/>
              <a:ea typeface="+mn-ea"/>
              <a:cs typeface="+mn-cs"/>
            </a:rPr>
            <a:t>繰出金</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増加が挙げられる。今後とも、職員数の削減及び事業内容精査等による繰出金の抑制など、経常経費に削減に取り組んでいく。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81280</xdr:rowOff>
    </xdr:to>
    <xdr:cxnSp macro="">
      <xdr:nvCxnSpPr>
        <xdr:cNvPr id="423" name="直線コネクタ 422"/>
        <xdr:cNvCxnSpPr/>
      </xdr:nvCxnSpPr>
      <xdr:spPr>
        <a:xfrm flipV="1">
          <a:off x="15671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81280</xdr:rowOff>
    </xdr:to>
    <xdr:cxnSp macro="">
      <xdr:nvCxnSpPr>
        <xdr:cNvPr id="426" name="直線コネクタ 425"/>
        <xdr:cNvCxnSpPr/>
      </xdr:nvCxnSpPr>
      <xdr:spPr>
        <a:xfrm>
          <a:off x="14782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77</xdr:row>
      <xdr:rowOff>168911</xdr:rowOff>
    </xdr:to>
    <xdr:cxnSp macro="">
      <xdr:nvCxnSpPr>
        <xdr:cNvPr id="429" name="直線コネクタ 428"/>
        <xdr:cNvCxnSpPr/>
      </xdr:nvCxnSpPr>
      <xdr:spPr>
        <a:xfrm>
          <a:off x="13893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100330</xdr:rowOff>
    </xdr:to>
    <xdr:cxnSp macro="">
      <xdr:nvCxnSpPr>
        <xdr:cNvPr id="432" name="直線コネクタ 431"/>
        <xdr:cNvCxnSpPr/>
      </xdr:nvCxnSpPr>
      <xdr:spPr>
        <a:xfrm flipV="1">
          <a:off x="13004800" y="13355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2" name="円/楕円 441"/>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3"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4" name="円/楕円 443"/>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5" name="テキスト ボックス 44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6" name="円/楕円 445"/>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7" name="テキスト ボックス 44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48" name="円/楕円 447"/>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9" name="テキスト ボックス 448"/>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50" name="円/楕円 449"/>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1" name="テキスト ボックス 450"/>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茨城県那珂市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132315</xdr:rowOff>
    </xdr:from>
    <xdr:to>
      <xdr:col>4</xdr:col>
      <xdr:colOff>1117600</xdr:colOff>
      <xdr:row>16</xdr:row>
      <xdr:rowOff>151670</xdr:rowOff>
    </xdr:to>
    <xdr:cxnSp macro="">
      <xdr:nvCxnSpPr>
        <xdr:cNvPr id="50" name="直線コネクタ 49"/>
        <xdr:cNvCxnSpPr/>
      </xdr:nvCxnSpPr>
      <xdr:spPr bwMode="auto">
        <a:xfrm>
          <a:off x="5003800" y="2923140"/>
          <a:ext cx="6477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117437</xdr:rowOff>
    </xdr:from>
    <xdr:to>
      <xdr:col>4</xdr:col>
      <xdr:colOff>469900</xdr:colOff>
      <xdr:row>16</xdr:row>
      <xdr:rowOff>132315</xdr:rowOff>
    </xdr:to>
    <xdr:cxnSp macro="">
      <xdr:nvCxnSpPr>
        <xdr:cNvPr id="53" name="直線コネクタ 52"/>
        <xdr:cNvCxnSpPr/>
      </xdr:nvCxnSpPr>
      <xdr:spPr bwMode="auto">
        <a:xfrm>
          <a:off x="4305300" y="2908262"/>
          <a:ext cx="698500" cy="1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117437</xdr:rowOff>
    </xdr:from>
    <xdr:to>
      <xdr:col>3</xdr:col>
      <xdr:colOff>904875</xdr:colOff>
      <xdr:row>16</xdr:row>
      <xdr:rowOff>128105</xdr:rowOff>
    </xdr:to>
    <xdr:cxnSp macro="">
      <xdr:nvCxnSpPr>
        <xdr:cNvPr id="56" name="直線コネクタ 55"/>
        <xdr:cNvCxnSpPr/>
      </xdr:nvCxnSpPr>
      <xdr:spPr bwMode="auto">
        <a:xfrm flipV="1">
          <a:off x="3606800" y="2908262"/>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102445</xdr:rowOff>
    </xdr:from>
    <xdr:to>
      <xdr:col>3</xdr:col>
      <xdr:colOff>206375</xdr:colOff>
      <xdr:row>16</xdr:row>
      <xdr:rowOff>128105</xdr:rowOff>
    </xdr:to>
    <xdr:cxnSp macro="">
      <xdr:nvCxnSpPr>
        <xdr:cNvPr id="59" name="直線コネクタ 58"/>
        <xdr:cNvCxnSpPr/>
      </xdr:nvCxnSpPr>
      <xdr:spPr bwMode="auto">
        <a:xfrm>
          <a:off x="2908300" y="2893270"/>
          <a:ext cx="698500" cy="2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100870</xdr:rowOff>
    </xdr:from>
    <xdr:to>
      <xdr:col>5</xdr:col>
      <xdr:colOff>34925</xdr:colOff>
      <xdr:row>17</xdr:row>
      <xdr:rowOff>31020</xdr:rowOff>
    </xdr:to>
    <xdr:sp macro="" textlink="">
      <xdr:nvSpPr>
        <xdr:cNvPr id="69" name="円/楕円 68"/>
        <xdr:cNvSpPr/>
      </xdr:nvSpPr>
      <xdr:spPr bwMode="auto">
        <a:xfrm>
          <a:off x="5600700" y="289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72947</xdr:rowOff>
    </xdr:from>
    <xdr:ext cx="762000" cy="259045"/>
    <xdr:sp macro="" textlink="">
      <xdr:nvSpPr>
        <xdr:cNvPr id="70" name="人口1人当たり決算額の推移該当値テキスト130"/>
        <xdr:cNvSpPr txBox="1"/>
      </xdr:nvSpPr>
      <xdr:spPr>
        <a:xfrm>
          <a:off x="5740400" y="28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72,205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81515</xdr:rowOff>
    </xdr:from>
    <xdr:to>
      <xdr:col>4</xdr:col>
      <xdr:colOff>520700</xdr:colOff>
      <xdr:row>17</xdr:row>
      <xdr:rowOff>11665</xdr:rowOff>
    </xdr:to>
    <xdr:sp macro="" textlink="">
      <xdr:nvSpPr>
        <xdr:cNvPr id="71" name="円/楕円 70"/>
        <xdr:cNvSpPr/>
      </xdr:nvSpPr>
      <xdr:spPr bwMode="auto">
        <a:xfrm>
          <a:off x="4953000" y="287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167892</xdr:rowOff>
    </xdr:from>
    <xdr:ext cx="736600" cy="259045"/>
    <xdr:sp macro="" textlink="">
      <xdr:nvSpPr>
        <xdr:cNvPr id="72" name="テキスト ボックス 71"/>
        <xdr:cNvSpPr txBox="1"/>
      </xdr:nvSpPr>
      <xdr:spPr>
        <a:xfrm>
          <a:off x="4622800" y="295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66637</xdr:rowOff>
    </xdr:from>
    <xdr:to>
      <xdr:col>3</xdr:col>
      <xdr:colOff>955675</xdr:colOff>
      <xdr:row>16</xdr:row>
      <xdr:rowOff>168237</xdr:rowOff>
    </xdr:to>
    <xdr:sp macro="" textlink="">
      <xdr:nvSpPr>
        <xdr:cNvPr id="73" name="円/楕円 72"/>
        <xdr:cNvSpPr/>
      </xdr:nvSpPr>
      <xdr:spPr bwMode="auto">
        <a:xfrm>
          <a:off x="4254500" y="285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153014</xdr:rowOff>
    </xdr:from>
    <xdr:ext cx="762000" cy="259045"/>
    <xdr:sp macro="" textlink="">
      <xdr:nvSpPr>
        <xdr:cNvPr id="74" name="テキスト ボックス 73"/>
        <xdr:cNvSpPr txBox="1"/>
      </xdr:nvSpPr>
      <xdr:spPr>
        <a:xfrm>
          <a:off x="3924300" y="2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77305</xdr:rowOff>
    </xdr:from>
    <xdr:to>
      <xdr:col>3</xdr:col>
      <xdr:colOff>257175</xdr:colOff>
      <xdr:row>17</xdr:row>
      <xdr:rowOff>7455</xdr:rowOff>
    </xdr:to>
    <xdr:sp macro="" textlink="">
      <xdr:nvSpPr>
        <xdr:cNvPr id="75" name="円/楕円 74"/>
        <xdr:cNvSpPr/>
      </xdr:nvSpPr>
      <xdr:spPr bwMode="auto">
        <a:xfrm>
          <a:off x="3556000" y="286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163682</xdr:rowOff>
    </xdr:from>
    <xdr:ext cx="762000" cy="259045"/>
    <xdr:sp macro="" textlink="">
      <xdr:nvSpPr>
        <xdr:cNvPr id="76" name="テキスト ボックス 75"/>
        <xdr:cNvSpPr txBox="1"/>
      </xdr:nvSpPr>
      <xdr:spPr>
        <a:xfrm>
          <a:off x="3225800" y="295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51645</xdr:rowOff>
    </xdr:from>
    <xdr:to>
      <xdr:col>2</xdr:col>
      <xdr:colOff>692150</xdr:colOff>
      <xdr:row>16</xdr:row>
      <xdr:rowOff>153245</xdr:rowOff>
    </xdr:to>
    <xdr:sp macro="" textlink="">
      <xdr:nvSpPr>
        <xdr:cNvPr id="77" name="円/楕円 76"/>
        <xdr:cNvSpPr/>
      </xdr:nvSpPr>
      <xdr:spPr bwMode="auto">
        <a:xfrm>
          <a:off x="2857500" y="284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138022</xdr:rowOff>
    </xdr:from>
    <xdr:ext cx="762000" cy="259045"/>
    <xdr:sp macro="" textlink="">
      <xdr:nvSpPr>
        <xdr:cNvPr id="78" name="テキスト ボックス 77"/>
        <xdr:cNvSpPr txBox="1"/>
      </xdr:nvSpPr>
      <xdr:spPr>
        <a:xfrm>
          <a:off x="2527300" y="292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150843</xdr:rowOff>
    </xdr:from>
    <xdr:to>
      <xdr:col>4</xdr:col>
      <xdr:colOff>1117600</xdr:colOff>
      <xdr:row>37</xdr:row>
      <xdr:rowOff>53231</xdr:rowOff>
    </xdr:to>
    <xdr:cxnSp macro="">
      <xdr:nvCxnSpPr>
        <xdr:cNvPr id="110" name="直線コネクタ 109"/>
        <xdr:cNvCxnSpPr/>
      </xdr:nvCxnSpPr>
      <xdr:spPr bwMode="auto">
        <a:xfrm>
          <a:off x="5003800" y="7104093"/>
          <a:ext cx="6477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24793</xdr:rowOff>
    </xdr:from>
    <xdr:to>
      <xdr:col>4</xdr:col>
      <xdr:colOff>469900</xdr:colOff>
      <xdr:row>36</xdr:row>
      <xdr:rowOff>150843</xdr:rowOff>
    </xdr:to>
    <xdr:cxnSp macro="">
      <xdr:nvCxnSpPr>
        <xdr:cNvPr id="113" name="直線コネクタ 112"/>
        <xdr:cNvCxnSpPr/>
      </xdr:nvCxnSpPr>
      <xdr:spPr bwMode="auto">
        <a:xfrm>
          <a:off x="4305300" y="6978043"/>
          <a:ext cx="698500" cy="12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9454</xdr:rowOff>
    </xdr:from>
    <xdr:to>
      <xdr:col>3</xdr:col>
      <xdr:colOff>904875</xdr:colOff>
      <xdr:row>36</xdr:row>
      <xdr:rowOff>24793</xdr:rowOff>
    </xdr:to>
    <xdr:cxnSp macro="">
      <xdr:nvCxnSpPr>
        <xdr:cNvPr id="116" name="直線コネクタ 115"/>
        <xdr:cNvCxnSpPr/>
      </xdr:nvCxnSpPr>
      <xdr:spPr bwMode="auto">
        <a:xfrm>
          <a:off x="3606800" y="6962704"/>
          <a:ext cx="698500" cy="1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9454</xdr:rowOff>
    </xdr:from>
    <xdr:to>
      <xdr:col>3</xdr:col>
      <xdr:colOff>206375</xdr:colOff>
      <xdr:row>36</xdr:row>
      <xdr:rowOff>35377</xdr:rowOff>
    </xdr:to>
    <xdr:cxnSp macro="">
      <xdr:nvCxnSpPr>
        <xdr:cNvPr id="119" name="直線コネクタ 118"/>
        <xdr:cNvCxnSpPr/>
      </xdr:nvCxnSpPr>
      <xdr:spPr bwMode="auto">
        <a:xfrm flipV="1">
          <a:off x="2908300" y="6962704"/>
          <a:ext cx="698500" cy="2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2431</xdr:rowOff>
    </xdr:from>
    <xdr:to>
      <xdr:col>5</xdr:col>
      <xdr:colOff>34925</xdr:colOff>
      <xdr:row>37</xdr:row>
      <xdr:rowOff>104031</xdr:rowOff>
    </xdr:to>
    <xdr:sp macro="" textlink="">
      <xdr:nvSpPr>
        <xdr:cNvPr id="129" name="円/楕円 128"/>
        <xdr:cNvSpPr/>
      </xdr:nvSpPr>
      <xdr:spPr bwMode="auto">
        <a:xfrm>
          <a:off x="5600700" y="712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145958</xdr:rowOff>
    </xdr:from>
    <xdr:ext cx="762000" cy="259045"/>
    <xdr:sp macro="" textlink="">
      <xdr:nvSpPr>
        <xdr:cNvPr id="130" name="人口1人当たり決算額の推移該当値テキスト445"/>
        <xdr:cNvSpPr txBox="1"/>
      </xdr:nvSpPr>
      <xdr:spPr>
        <a:xfrm>
          <a:off x="5740400" y="70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100043</xdr:rowOff>
    </xdr:from>
    <xdr:to>
      <xdr:col>4</xdr:col>
      <xdr:colOff>520700</xdr:colOff>
      <xdr:row>37</xdr:row>
      <xdr:rowOff>30193</xdr:rowOff>
    </xdr:to>
    <xdr:sp macro="" textlink="">
      <xdr:nvSpPr>
        <xdr:cNvPr id="131" name="円/楕円 130"/>
        <xdr:cNvSpPr/>
      </xdr:nvSpPr>
      <xdr:spPr bwMode="auto">
        <a:xfrm>
          <a:off x="4953000" y="70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14970</xdr:rowOff>
    </xdr:from>
    <xdr:ext cx="736600" cy="259045"/>
    <xdr:sp macro="" textlink="">
      <xdr:nvSpPr>
        <xdr:cNvPr id="132" name="テキスト ボックス 131"/>
        <xdr:cNvSpPr txBox="1"/>
      </xdr:nvSpPr>
      <xdr:spPr>
        <a:xfrm>
          <a:off x="4622800" y="713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316893</xdr:rowOff>
    </xdr:from>
    <xdr:to>
      <xdr:col>3</xdr:col>
      <xdr:colOff>955675</xdr:colOff>
      <xdr:row>36</xdr:row>
      <xdr:rowOff>75593</xdr:rowOff>
    </xdr:to>
    <xdr:sp macro="" textlink="">
      <xdr:nvSpPr>
        <xdr:cNvPr id="133" name="円/楕円 132"/>
        <xdr:cNvSpPr/>
      </xdr:nvSpPr>
      <xdr:spPr bwMode="auto">
        <a:xfrm>
          <a:off x="4254500" y="692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85770</xdr:rowOff>
    </xdr:from>
    <xdr:ext cx="762000" cy="259045"/>
    <xdr:sp macro="" textlink="">
      <xdr:nvSpPr>
        <xdr:cNvPr id="134" name="テキスト ボックス 133"/>
        <xdr:cNvSpPr txBox="1"/>
      </xdr:nvSpPr>
      <xdr:spPr>
        <a:xfrm>
          <a:off x="3924300" y="66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301554</xdr:rowOff>
    </xdr:from>
    <xdr:to>
      <xdr:col>3</xdr:col>
      <xdr:colOff>257175</xdr:colOff>
      <xdr:row>36</xdr:row>
      <xdr:rowOff>60254</xdr:rowOff>
    </xdr:to>
    <xdr:sp macro="" textlink="">
      <xdr:nvSpPr>
        <xdr:cNvPr id="135" name="円/楕円 134"/>
        <xdr:cNvSpPr/>
      </xdr:nvSpPr>
      <xdr:spPr bwMode="auto">
        <a:xfrm>
          <a:off x="3556000" y="691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45031</xdr:rowOff>
    </xdr:from>
    <xdr:ext cx="762000" cy="259045"/>
    <xdr:sp macro="" textlink="">
      <xdr:nvSpPr>
        <xdr:cNvPr id="136" name="テキスト ボックス 135"/>
        <xdr:cNvSpPr txBox="1"/>
      </xdr:nvSpPr>
      <xdr:spPr>
        <a:xfrm>
          <a:off x="3225800" y="69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327477</xdr:rowOff>
    </xdr:from>
    <xdr:to>
      <xdr:col>2</xdr:col>
      <xdr:colOff>692150</xdr:colOff>
      <xdr:row>36</xdr:row>
      <xdr:rowOff>86177</xdr:rowOff>
    </xdr:to>
    <xdr:sp macro="" textlink="">
      <xdr:nvSpPr>
        <xdr:cNvPr id="137" name="円/楕円 136"/>
        <xdr:cNvSpPr/>
      </xdr:nvSpPr>
      <xdr:spPr bwMode="auto">
        <a:xfrm>
          <a:off x="2857500" y="69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70954</xdr:rowOff>
    </xdr:from>
    <xdr:ext cx="762000" cy="259045"/>
    <xdr:sp macro="" textlink="">
      <xdr:nvSpPr>
        <xdr:cNvPr id="138" name="テキスト ボックス 137"/>
        <xdr:cNvSpPr txBox="1"/>
      </xdr:nvSpPr>
      <xdr:spPr>
        <a:xfrm>
          <a:off x="2527300" y="70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19</a:t>
          </a:r>
          <a:r>
            <a:rPr lang="ja-JP" altLang="ja-JP" sz="1100" b="0">
              <a:solidFill>
                <a:schemeClr val="dk1"/>
              </a:solidFill>
              <a:effectLst/>
              <a:latin typeface="+mn-lt"/>
              <a:ea typeface="+mn-ea"/>
              <a:cs typeface="+mn-cs"/>
            </a:rPr>
            <a:t>年度は、市税が大幅な増額となったものの、国の三位一体の改革により地方交付税などが市税の増額以上に大幅な減となったことにより、危機的な財政状況となった。このため、平成</a:t>
          </a:r>
          <a:r>
            <a:rPr lang="en-US" altLang="ja-JP" sz="1100" b="0">
              <a:solidFill>
                <a:schemeClr val="dk1"/>
              </a:solidFill>
              <a:effectLst/>
              <a:latin typeface="+mn-lt"/>
              <a:ea typeface="+mn-ea"/>
              <a:cs typeface="+mn-cs"/>
            </a:rPr>
            <a:t>20</a:t>
          </a:r>
          <a:r>
            <a:rPr lang="ja-JP" altLang="ja-JP" sz="1100" b="0">
              <a:solidFill>
                <a:schemeClr val="dk1"/>
              </a:solidFill>
              <a:effectLst/>
              <a:latin typeface="+mn-lt"/>
              <a:ea typeface="+mn-ea"/>
              <a:cs typeface="+mn-cs"/>
            </a:rPr>
            <a:t>年度に「那珂市財政健全化プラン」を策定し、以後、職員数削減や事務事業見直し等により歳出の大幅な削減、基金の積み増しを行うことで東日本大震災の影響を受けたものの、財政調整基金残高は増加しており、財政状況は徐々に回復している。</a:t>
          </a:r>
          <a:endParaRPr lang="en-US" altLang="ja-JP" sz="1100" b="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実質収支額は、災害復旧事業を優先させたことで通常事業の執行が抑制されたこと</a:t>
          </a:r>
          <a:r>
            <a:rPr lang="ja-JP" altLang="en-US" sz="1100">
              <a:solidFill>
                <a:schemeClr val="dk1"/>
              </a:solidFill>
              <a:effectLst/>
              <a:latin typeface="+mn-lt"/>
              <a:ea typeface="+mn-ea"/>
              <a:cs typeface="+mn-cs"/>
            </a:rPr>
            <a:t>で増加した平成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年度からは</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しているが、ほぼ前年度と同程度となった。</a:t>
          </a:r>
          <a:endParaRPr lang="ja-JP"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実質単年度収支比率</a:t>
          </a:r>
          <a:r>
            <a:rPr lang="ja-JP" altLang="en-US" sz="1100" b="0">
              <a:solidFill>
                <a:schemeClr val="dk1"/>
              </a:solidFill>
              <a:effectLst/>
              <a:latin typeface="+mn-lt"/>
              <a:ea typeface="+mn-ea"/>
              <a:cs typeface="+mn-cs"/>
            </a:rPr>
            <a:t>は、</a:t>
          </a:r>
          <a:r>
            <a:rPr lang="ja-JP" altLang="ja-JP" sz="1100" b="0">
              <a:solidFill>
                <a:schemeClr val="dk1"/>
              </a:solidFill>
              <a:effectLst/>
              <a:latin typeface="+mn-lt"/>
              <a:ea typeface="+mn-ea"/>
              <a:cs typeface="+mn-cs"/>
            </a:rPr>
            <a:t>財政調整基金への</a:t>
          </a:r>
          <a:r>
            <a:rPr lang="en-US" altLang="ja-JP" sz="1100" b="0">
              <a:solidFill>
                <a:schemeClr val="dk1"/>
              </a:solidFill>
              <a:effectLst/>
              <a:latin typeface="+mn-lt"/>
              <a:ea typeface="+mn-ea"/>
              <a:cs typeface="+mn-cs"/>
            </a:rPr>
            <a:t>99</a:t>
          </a:r>
          <a:r>
            <a:rPr lang="ja-JP" altLang="ja-JP" sz="1100" b="0">
              <a:solidFill>
                <a:schemeClr val="dk1"/>
              </a:solidFill>
              <a:effectLst/>
              <a:latin typeface="+mn-lt"/>
              <a:ea typeface="+mn-ea"/>
              <a:cs typeface="+mn-cs"/>
            </a:rPr>
            <a:t>百万円積立てや、</a:t>
          </a:r>
          <a:r>
            <a:rPr lang="en-US" altLang="ja-JP" sz="1100" b="0">
              <a:solidFill>
                <a:schemeClr val="dk1"/>
              </a:solidFill>
              <a:effectLst/>
              <a:latin typeface="+mn-lt"/>
              <a:ea typeface="+mn-ea"/>
              <a:cs typeface="+mn-cs"/>
            </a:rPr>
            <a:t>95</a:t>
          </a:r>
          <a:r>
            <a:rPr lang="ja-JP" altLang="ja-JP" sz="1100" b="0">
              <a:solidFill>
                <a:schemeClr val="dk1"/>
              </a:solidFill>
              <a:effectLst/>
              <a:latin typeface="+mn-lt"/>
              <a:ea typeface="+mn-ea"/>
              <a:cs typeface="+mn-cs"/>
            </a:rPr>
            <a:t>百万円の繰上償還により</a:t>
          </a:r>
          <a:r>
            <a:rPr lang="en-US" altLang="ja-JP" sz="1100" b="0">
              <a:solidFill>
                <a:schemeClr val="dk1"/>
              </a:solidFill>
              <a:effectLst/>
              <a:latin typeface="+mn-lt"/>
              <a:ea typeface="+mn-ea"/>
              <a:cs typeface="+mn-cs"/>
            </a:rPr>
            <a:t>2.04</a:t>
          </a:r>
          <a:r>
            <a:rPr lang="ja-JP" altLang="ja-JP" sz="1100" b="0">
              <a:solidFill>
                <a:schemeClr val="dk1"/>
              </a:solidFill>
              <a:effectLst/>
              <a:latin typeface="+mn-lt"/>
              <a:ea typeface="+mn-ea"/>
              <a:cs typeface="+mn-cs"/>
            </a:rPr>
            <a:t>ポイント上昇し、</a:t>
          </a:r>
          <a:r>
            <a:rPr lang="en-US" altLang="ja-JP" sz="1100" b="0">
              <a:solidFill>
                <a:schemeClr val="dk1"/>
              </a:solidFill>
              <a:effectLst/>
              <a:latin typeface="+mn-lt"/>
              <a:ea typeface="+mn-ea"/>
              <a:cs typeface="+mn-cs"/>
            </a:rPr>
            <a:t>1.78</a:t>
          </a:r>
          <a:r>
            <a:rPr lang="ja-JP" altLang="ja-JP" sz="1100" b="0">
              <a:solidFill>
                <a:schemeClr val="dk1"/>
              </a:solidFill>
              <a:effectLst/>
              <a:latin typeface="+mn-lt"/>
              <a:ea typeface="+mn-ea"/>
              <a:cs typeface="+mn-cs"/>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那珂市の実質赤字比率及び連結実質赤字比率の状況については、いずれの年度も黒字となっている。一般会計以外の各会計における対標準財政規模比率については、下水道事業特別会計が低下したものの、その他の会計については、各年度において大きな変化は見られない。</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一方、一般会計においては、平成</a:t>
          </a:r>
          <a:r>
            <a:rPr lang="en-US" altLang="ja-JP" sz="1100" b="0">
              <a:solidFill>
                <a:schemeClr val="dk1"/>
              </a:solidFill>
              <a:effectLst/>
              <a:latin typeface="+mn-lt"/>
              <a:ea typeface="+mn-ea"/>
              <a:cs typeface="+mn-cs"/>
            </a:rPr>
            <a:t>20</a:t>
          </a:r>
          <a:r>
            <a:rPr lang="ja-JP" altLang="ja-JP" sz="1100" b="0">
              <a:solidFill>
                <a:schemeClr val="dk1"/>
              </a:solidFill>
              <a:effectLst/>
              <a:latin typeface="+mn-lt"/>
              <a:ea typeface="+mn-ea"/>
              <a:cs typeface="+mn-cs"/>
            </a:rPr>
            <a:t>年度に「那珂市財政健全化プラン」を策定後、市税等の徴収率の向上、入札差金の凍結、各種団体補助の削減をはじめとした財源の確保・歳出の削減を推進した結果、実質収支額は平成</a:t>
          </a:r>
          <a:r>
            <a:rPr lang="en-US" altLang="ja-JP" sz="1100" b="0">
              <a:solidFill>
                <a:schemeClr val="dk1"/>
              </a:solidFill>
              <a:effectLst/>
              <a:latin typeface="+mn-lt"/>
              <a:ea typeface="+mn-ea"/>
              <a:cs typeface="+mn-cs"/>
            </a:rPr>
            <a:t>20</a:t>
          </a:r>
          <a:r>
            <a:rPr lang="ja-JP" altLang="ja-JP" sz="1100" b="0">
              <a:solidFill>
                <a:schemeClr val="dk1"/>
              </a:solidFill>
              <a:effectLst/>
              <a:latin typeface="+mn-lt"/>
              <a:ea typeface="+mn-ea"/>
              <a:cs typeface="+mn-cs"/>
            </a:rPr>
            <a:t>年度以降増加傾向となっている。</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震災に伴う生活基盤の復旧作業が概ね進んできたことから、今後は、財政健全化に向けた取組みを着実に推進する。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元利償還金については、臨時財政対策債償還費が毎年増加（平成</a:t>
          </a:r>
          <a:r>
            <a:rPr lang="en-US" altLang="ja-JP" sz="1100" b="0">
              <a:solidFill>
                <a:schemeClr val="dk1"/>
              </a:solidFill>
              <a:effectLst/>
              <a:latin typeface="+mn-lt"/>
              <a:ea typeface="+mn-ea"/>
              <a:cs typeface="+mn-cs"/>
            </a:rPr>
            <a:t>25</a:t>
          </a:r>
          <a:r>
            <a:rPr lang="ja-JP" altLang="ja-JP" sz="1100" b="0">
              <a:solidFill>
                <a:schemeClr val="dk1"/>
              </a:solidFill>
              <a:effectLst/>
              <a:latin typeface="+mn-lt"/>
              <a:ea typeface="+mn-ea"/>
              <a:cs typeface="+mn-cs"/>
            </a:rPr>
            <a:t>年度は総元利償還金の</a:t>
          </a:r>
          <a:r>
            <a:rPr lang="en-US" altLang="ja-JP" sz="1100" b="0">
              <a:solidFill>
                <a:schemeClr val="dk1"/>
              </a:solidFill>
              <a:effectLst/>
              <a:latin typeface="+mn-lt"/>
              <a:ea typeface="+mn-ea"/>
              <a:cs typeface="+mn-cs"/>
            </a:rPr>
            <a:t>22.1</a:t>
          </a:r>
          <a:r>
            <a:rPr lang="ja-JP" altLang="ja-JP" sz="1100" b="0">
              <a:solidFill>
                <a:schemeClr val="dk1"/>
              </a:solidFill>
              <a:effectLst/>
              <a:latin typeface="+mn-lt"/>
              <a:ea typeface="+mn-ea"/>
              <a:cs typeface="+mn-cs"/>
            </a:rPr>
            <a:t>％）しているが、市行政改革大綱に基づき、元金償還額の範囲内での市債発行に努め、建設事業債の新規借り入れを抑制したことから、平成</a:t>
          </a:r>
          <a:r>
            <a:rPr lang="en-US" altLang="ja-JP" sz="1100" b="0">
              <a:solidFill>
                <a:schemeClr val="dk1"/>
              </a:solidFill>
              <a:effectLst/>
              <a:latin typeface="+mn-lt"/>
              <a:ea typeface="+mn-ea"/>
              <a:cs typeface="+mn-cs"/>
            </a:rPr>
            <a:t>25</a:t>
          </a:r>
          <a:r>
            <a:rPr lang="ja-JP" altLang="ja-JP" sz="1100" b="0">
              <a:solidFill>
                <a:schemeClr val="dk1"/>
              </a:solidFill>
              <a:effectLst/>
              <a:latin typeface="+mn-lt"/>
              <a:ea typeface="+mn-ea"/>
              <a:cs typeface="+mn-cs"/>
            </a:rPr>
            <a:t>年度の元利償還金総額は、前年度より</a:t>
          </a:r>
          <a:r>
            <a:rPr lang="en-US" altLang="ja-JP" sz="1100" b="0">
              <a:solidFill>
                <a:schemeClr val="dk1"/>
              </a:solidFill>
              <a:effectLst/>
              <a:latin typeface="+mn-lt"/>
              <a:ea typeface="+mn-ea"/>
              <a:cs typeface="+mn-cs"/>
            </a:rPr>
            <a:t>4.7</a:t>
          </a:r>
          <a:r>
            <a:rPr lang="ja-JP" altLang="ja-JP" sz="1100" b="0">
              <a:solidFill>
                <a:schemeClr val="dk1"/>
              </a:solidFill>
              <a:effectLst/>
              <a:latin typeface="+mn-lt"/>
              <a:ea typeface="+mn-ea"/>
              <a:cs typeface="+mn-cs"/>
            </a:rPr>
            <a:t>％減少し、</a:t>
          </a:r>
          <a:r>
            <a:rPr lang="en-US" altLang="ja-JP" sz="1100" b="0">
              <a:solidFill>
                <a:schemeClr val="dk1"/>
              </a:solidFill>
              <a:effectLst/>
              <a:latin typeface="+mn-lt"/>
              <a:ea typeface="+mn-ea"/>
              <a:cs typeface="+mn-cs"/>
            </a:rPr>
            <a:t>1,958</a:t>
          </a:r>
          <a:r>
            <a:rPr lang="ja-JP" altLang="ja-JP" sz="1100" b="0">
              <a:solidFill>
                <a:schemeClr val="dk1"/>
              </a:solidFill>
              <a:effectLst/>
              <a:latin typeface="+mn-lt"/>
              <a:ea typeface="+mn-ea"/>
              <a:cs typeface="+mn-cs"/>
            </a:rPr>
            <a:t>百万円となった。公営企業債の元利償還金に対する繰入金が、下水道事業による元利償還金が前年度比</a:t>
          </a:r>
          <a:r>
            <a:rPr lang="en-US" altLang="ja-JP" sz="1100" b="0">
              <a:solidFill>
                <a:schemeClr val="dk1"/>
              </a:solidFill>
              <a:effectLst/>
              <a:latin typeface="+mn-lt"/>
              <a:ea typeface="+mn-ea"/>
              <a:cs typeface="+mn-cs"/>
            </a:rPr>
            <a:t>1.7</a:t>
          </a:r>
          <a:r>
            <a:rPr lang="ja-JP" altLang="ja-JP" sz="1100" b="0">
              <a:solidFill>
                <a:schemeClr val="dk1"/>
              </a:solidFill>
              <a:effectLst/>
              <a:latin typeface="+mn-lt"/>
              <a:ea typeface="+mn-ea"/>
              <a:cs typeface="+mn-cs"/>
            </a:rPr>
            <a:t>％増加したが、臨時財政対策債や合併特例債などに係る基準財政需要額に算入された公債費等の額が、前年度比</a:t>
          </a:r>
          <a:r>
            <a:rPr lang="en-US" altLang="ja-JP" sz="1100" b="0">
              <a:solidFill>
                <a:schemeClr val="dk1"/>
              </a:solidFill>
              <a:effectLst/>
              <a:latin typeface="+mn-lt"/>
              <a:ea typeface="+mn-ea"/>
              <a:cs typeface="+mn-cs"/>
            </a:rPr>
            <a:t>5.2</a:t>
          </a:r>
          <a:r>
            <a:rPr lang="ja-JP" altLang="ja-JP" sz="1100" b="0">
              <a:solidFill>
                <a:schemeClr val="dk1"/>
              </a:solidFill>
              <a:effectLst/>
              <a:latin typeface="+mn-lt"/>
              <a:ea typeface="+mn-ea"/>
              <a:cs typeface="+mn-cs"/>
            </a:rPr>
            <a:t>％増加し、</a:t>
          </a:r>
          <a:r>
            <a:rPr lang="en-US" altLang="ja-JP" sz="1100" b="0">
              <a:solidFill>
                <a:schemeClr val="dk1"/>
              </a:solidFill>
              <a:effectLst/>
              <a:latin typeface="+mn-lt"/>
              <a:ea typeface="+mn-ea"/>
              <a:cs typeface="+mn-cs"/>
            </a:rPr>
            <a:t>1,946</a:t>
          </a:r>
          <a:r>
            <a:rPr lang="ja-JP" altLang="ja-JP" sz="1100" b="0">
              <a:solidFill>
                <a:schemeClr val="dk1"/>
              </a:solidFill>
              <a:effectLst/>
              <a:latin typeface="+mn-lt"/>
              <a:ea typeface="+mn-ea"/>
              <a:cs typeface="+mn-cs"/>
            </a:rPr>
            <a:t>百万円となったことで、実質公債費比率の分子の額は、減少傾向にある。</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今後とも、建設事業債の発行抑制に努め、公債費の抑制を図っていく。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将来負担比率及びその分子については、毎年逓減している状況である。その要因は、次の変化によるものである。</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地方債残高については、市行政改革大綱に基づき、元金償還額の範囲内での市債発行に努めてきたことにより、前年度比</a:t>
          </a:r>
          <a:r>
            <a:rPr lang="en-US" altLang="ja-JP" sz="1100" b="0">
              <a:solidFill>
                <a:schemeClr val="dk1"/>
              </a:solidFill>
              <a:effectLst/>
              <a:latin typeface="+mn-lt"/>
              <a:ea typeface="+mn-ea"/>
              <a:cs typeface="+mn-cs"/>
            </a:rPr>
            <a:t>1.4</a:t>
          </a:r>
          <a:r>
            <a:rPr lang="ja-JP" altLang="ja-JP" sz="1100" b="0">
              <a:solidFill>
                <a:schemeClr val="dk1"/>
              </a:solidFill>
              <a:effectLst/>
              <a:latin typeface="+mn-lt"/>
              <a:ea typeface="+mn-ea"/>
              <a:cs typeface="+mn-cs"/>
            </a:rPr>
            <a:t>％減少し、</a:t>
          </a:r>
          <a:r>
            <a:rPr lang="en-US" altLang="ja-JP" sz="1100" b="0">
              <a:solidFill>
                <a:schemeClr val="dk1"/>
              </a:solidFill>
              <a:effectLst/>
              <a:latin typeface="+mn-lt"/>
              <a:ea typeface="+mn-ea"/>
              <a:cs typeface="+mn-cs"/>
            </a:rPr>
            <a:t>17,477</a:t>
          </a:r>
          <a:r>
            <a:rPr lang="ja-JP" altLang="ja-JP" sz="1100" b="0">
              <a:solidFill>
                <a:schemeClr val="dk1"/>
              </a:solidFill>
              <a:effectLst/>
              <a:latin typeface="+mn-lt"/>
              <a:ea typeface="+mn-ea"/>
              <a:cs typeface="+mn-cs"/>
            </a:rPr>
            <a:t>百万円となった。加えて、職員数の削減に伴い、退職手当負担手当見込額についても毎年減少している状況にある。</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一方、債務負担行為に基づく支出予定額については、市買戻しにより土地開発公社保有地の減により</a:t>
          </a:r>
          <a:r>
            <a:rPr lang="en-US" altLang="ja-JP" sz="1100" b="0">
              <a:solidFill>
                <a:schemeClr val="dk1"/>
              </a:solidFill>
              <a:effectLst/>
              <a:latin typeface="+mn-lt"/>
              <a:ea typeface="+mn-ea"/>
              <a:cs typeface="+mn-cs"/>
            </a:rPr>
            <a:t>31.8</a:t>
          </a:r>
          <a:r>
            <a:rPr lang="ja-JP" altLang="ja-JP" sz="1100" b="0">
              <a:solidFill>
                <a:schemeClr val="dk1"/>
              </a:solidFill>
              <a:effectLst/>
              <a:latin typeface="+mn-lt"/>
              <a:ea typeface="+mn-ea"/>
              <a:cs typeface="+mn-cs"/>
            </a:rPr>
            <a:t>％減少しした。</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また、充当可能財源等については、充当可能基金の残高増加に加え、臨時財政対策債や合併特例債の借入が増えていることにより、基準財政需要額算入見込額が増加している状況にある。</a:t>
          </a: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将来負担比率は毎年低下している状況であり、今後も行財政改革を推し進め、より一層財政の健全化に努める。</a:t>
          </a:r>
        </a:p>
        <a:p>
          <a:r>
            <a:rPr lang="en-US" altLang="ja-JP" sz="1100" b="0">
              <a:solidFill>
                <a:schemeClr val="dk1"/>
              </a:solidFill>
              <a:effectLst/>
              <a:latin typeface="+mn-lt"/>
              <a:ea typeface="+mn-ea"/>
              <a:cs typeface="+mn-cs"/>
            </a:rPr>
            <a:t> </a:t>
          </a:r>
          <a:endParaRPr lang="ja-JP" altLang="ja-JP" sz="1100" b="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2" zoomScaleNormal="8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20025794</v>
      </c>
      <c r="BO4" s="349"/>
      <c r="BP4" s="349"/>
      <c r="BQ4" s="349"/>
      <c r="BR4" s="349"/>
      <c r="BS4" s="349"/>
      <c r="BT4" s="349"/>
      <c r="BU4" s="350"/>
      <c r="BV4" s="348">
        <v>20544964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18893478</v>
      </c>
      <c r="BO5" s="386"/>
      <c r="BP5" s="386"/>
      <c r="BQ5" s="386"/>
      <c r="BR5" s="386"/>
      <c r="BS5" s="386"/>
      <c r="BT5" s="386"/>
      <c r="BU5" s="387"/>
      <c r="BV5" s="385">
        <v>19151855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1132316</v>
      </c>
      <c r="BO6" s="386"/>
      <c r="BP6" s="386"/>
      <c r="BQ6" s="386"/>
      <c r="BR6" s="386"/>
      <c r="BS6" s="386"/>
      <c r="BT6" s="386"/>
      <c r="BU6" s="387"/>
      <c r="BV6" s="385">
        <v>1393109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99.9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121720</v>
      </c>
      <c r="BO7" s="386"/>
      <c r="BP7" s="386"/>
      <c r="BQ7" s="386"/>
      <c r="BR7" s="386"/>
      <c r="BS7" s="386"/>
      <c r="BT7" s="386"/>
      <c r="BU7" s="387"/>
      <c r="BV7" s="385">
        <v>405407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12188588</v>
      </c>
      <c r="CU7" s="386"/>
      <c r="CV7" s="386"/>
      <c r="CW7" s="386"/>
      <c r="CX7" s="386"/>
      <c r="CY7" s="386"/>
      <c r="CZ7" s="386"/>
      <c r="DA7" s="387"/>
      <c r="DB7" s="385">
        <v>12020882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1010596</v>
      </c>
      <c r="BO8" s="386"/>
      <c r="BP8" s="386"/>
      <c r="BQ8" s="386"/>
      <c r="BR8" s="386"/>
      <c r="BS8" s="386"/>
      <c r="BT8" s="386"/>
      <c r="BU8" s="387"/>
      <c r="BV8" s="385">
        <v>987702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54240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22894</v>
      </c>
      <c r="BO9" s="386"/>
      <c r="BP9" s="386"/>
      <c r="BQ9" s="386"/>
      <c r="BR9" s="386"/>
      <c r="BS9" s="386"/>
      <c r="BT9" s="386"/>
      <c r="BU9" s="387"/>
      <c r="BV9" s="385">
        <v>-149660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54705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99824</v>
      </c>
      <c r="BO10" s="386"/>
      <c r="BP10" s="386"/>
      <c r="BQ10" s="386"/>
      <c r="BR10" s="386"/>
      <c r="BS10" s="386"/>
      <c r="BT10" s="386"/>
      <c r="BU10" s="387"/>
      <c r="BV10" s="385">
        <v>124794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94686</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55957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6753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55761</v>
      </c>
      <c r="S13" s="467"/>
      <c r="T13" s="467"/>
      <c r="U13" s="467"/>
      <c r="V13" s="468"/>
      <c r="W13" s="401" t="s">
        <v>122</v>
      </c>
      <c r="X13" s="402"/>
      <c r="Y13" s="402"/>
      <c r="Z13" s="402"/>
      <c r="AA13" s="402"/>
      <c r="AB13" s="392"/>
      <c r="AC13" s="436">
        <v>1606</v>
      </c>
      <c r="AD13" s="437"/>
      <c r="AE13" s="437"/>
      <c r="AF13" s="437"/>
      <c r="AG13" s="476"/>
      <c r="AH13" s="436">
        <v>2853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217404</v>
      </c>
      <c r="BO13" s="386"/>
      <c r="BP13" s="386"/>
      <c r="BQ13" s="386"/>
      <c r="BR13" s="386"/>
      <c r="BS13" s="386"/>
      <c r="BT13" s="386"/>
      <c r="BU13" s="387"/>
      <c r="BV13" s="385">
        <v>-31619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55986</v>
      </c>
      <c r="S14" s="467"/>
      <c r="T14" s="467"/>
      <c r="U14" s="467"/>
      <c r="V14" s="468"/>
      <c r="W14" s="375"/>
      <c r="X14" s="376"/>
      <c r="Y14" s="376"/>
      <c r="Z14" s="376"/>
      <c r="AA14" s="376"/>
      <c r="AB14" s="365"/>
      <c r="AC14" s="469">
        <v>6.5</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20.9</v>
      </c>
      <c r="CU14" s="481"/>
      <c r="CV14" s="481"/>
      <c r="CW14" s="481"/>
      <c r="CX14" s="481"/>
      <c r="CY14" s="481"/>
      <c r="CZ14" s="481"/>
      <c r="DA14" s="482"/>
      <c r="DB14" s="480">
        <v>38.4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55780</v>
      </c>
      <c r="S15" s="467"/>
      <c r="T15" s="467"/>
      <c r="U15" s="467"/>
      <c r="V15" s="468"/>
      <c r="W15" s="401" t="s">
        <v>129</v>
      </c>
      <c r="X15" s="402"/>
      <c r="Y15" s="402"/>
      <c r="Z15" s="402"/>
      <c r="AA15" s="402"/>
      <c r="AB15" s="392"/>
      <c r="AC15" s="436">
        <v>6291</v>
      </c>
      <c r="AD15" s="437"/>
      <c r="AE15" s="437"/>
      <c r="AF15" s="437"/>
      <c r="AG15" s="476"/>
      <c r="AH15" s="436">
        <v>7130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5694189</v>
      </c>
      <c r="BO15" s="349"/>
      <c r="BP15" s="349"/>
      <c r="BQ15" s="349"/>
      <c r="BR15" s="349"/>
      <c r="BS15" s="349"/>
      <c r="BT15" s="349"/>
      <c r="BU15" s="350"/>
      <c r="BV15" s="348">
        <v>5553159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25.5</v>
      </c>
      <c r="AD16" s="470"/>
      <c r="AE16" s="470"/>
      <c r="AF16" s="470"/>
      <c r="AG16" s="471"/>
      <c r="AH16" s="469">
        <v>25.8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8835917</v>
      </c>
      <c r="BO16" s="386"/>
      <c r="BP16" s="386"/>
      <c r="BQ16" s="386"/>
      <c r="BR16" s="386"/>
      <c r="BS16" s="386"/>
      <c r="BT16" s="386"/>
      <c r="BU16" s="387"/>
      <c r="BV16" s="385">
        <v>8778545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16757</v>
      </c>
      <c r="AD17" s="437"/>
      <c r="AE17" s="437"/>
      <c r="AF17" s="437"/>
      <c r="AG17" s="476"/>
      <c r="AH17" s="436">
        <v>17302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7298173</v>
      </c>
      <c r="BO17" s="386"/>
      <c r="BP17" s="386"/>
      <c r="BQ17" s="386"/>
      <c r="BR17" s="386"/>
      <c r="BS17" s="386"/>
      <c r="BT17" s="386"/>
      <c r="BU17" s="387"/>
      <c r="BV17" s="385">
        <v>7094742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97.8</v>
      </c>
      <c r="M18" s="498"/>
      <c r="N18" s="498"/>
      <c r="O18" s="498"/>
      <c r="P18" s="498"/>
      <c r="Q18" s="498"/>
      <c r="R18" s="499"/>
      <c r="S18" s="499"/>
      <c r="T18" s="499"/>
      <c r="U18" s="499"/>
      <c r="V18" s="500"/>
      <c r="W18" s="403"/>
      <c r="X18" s="404"/>
      <c r="Y18" s="404"/>
      <c r="Z18" s="404"/>
      <c r="AA18" s="404"/>
      <c r="AB18" s="395"/>
      <c r="AC18" s="501">
        <v>68</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11047373</v>
      </c>
      <c r="BO18" s="386"/>
      <c r="BP18" s="386"/>
      <c r="BQ18" s="386"/>
      <c r="BR18" s="386"/>
      <c r="BS18" s="386"/>
      <c r="BT18" s="386"/>
      <c r="BU18" s="387"/>
      <c r="BV18" s="385">
        <v>11136153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14369528</v>
      </c>
      <c r="BO19" s="386"/>
      <c r="BP19" s="386"/>
      <c r="BQ19" s="386"/>
      <c r="BR19" s="386"/>
      <c r="BS19" s="386"/>
      <c r="BT19" s="386"/>
      <c r="BU19" s="387"/>
      <c r="BV19" s="385">
        <v>14627017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18889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17476616</v>
      </c>
      <c r="BO23" s="386"/>
      <c r="BP23" s="386"/>
      <c r="BQ23" s="386"/>
      <c r="BR23" s="386"/>
      <c r="BS23" s="386"/>
      <c r="BT23" s="386"/>
      <c r="BU23" s="387"/>
      <c r="BV23" s="385">
        <v>17731093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7560</v>
      </c>
      <c r="R24" s="437"/>
      <c r="S24" s="437"/>
      <c r="T24" s="437"/>
      <c r="U24" s="437"/>
      <c r="V24" s="476"/>
      <c r="W24" s="531"/>
      <c r="X24" s="519"/>
      <c r="Y24" s="520"/>
      <c r="Z24" s="435" t="s">
        <v>153</v>
      </c>
      <c r="AA24" s="415"/>
      <c r="AB24" s="415"/>
      <c r="AC24" s="415"/>
      <c r="AD24" s="415"/>
      <c r="AE24" s="415"/>
      <c r="AF24" s="415"/>
      <c r="AG24" s="416"/>
      <c r="AH24" s="436">
        <v>434</v>
      </c>
      <c r="AI24" s="437"/>
      <c r="AJ24" s="437"/>
      <c r="AK24" s="437"/>
      <c r="AL24" s="476"/>
      <c r="AM24" s="436">
        <v>1371874</v>
      </c>
      <c r="AN24" s="437"/>
      <c r="AO24" s="437"/>
      <c r="AP24" s="437"/>
      <c r="AQ24" s="437"/>
      <c r="AR24" s="476"/>
      <c r="AS24" s="436">
        <v>3161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14818580</v>
      </c>
      <c r="BO24" s="386"/>
      <c r="BP24" s="386"/>
      <c r="BQ24" s="386"/>
      <c r="BR24" s="386"/>
      <c r="BS24" s="386"/>
      <c r="BT24" s="386"/>
      <c r="BU24" s="387"/>
      <c r="BV24" s="385">
        <v>14486249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6500</v>
      </c>
      <c r="R25" s="437"/>
      <c r="S25" s="437"/>
      <c r="T25" s="437"/>
      <c r="U25" s="437"/>
      <c r="V25" s="476"/>
      <c r="W25" s="531"/>
      <c r="X25" s="519"/>
      <c r="Y25" s="520"/>
      <c r="Z25" s="435" t="s">
        <v>156</v>
      </c>
      <c r="AA25" s="415"/>
      <c r="AB25" s="415"/>
      <c r="AC25" s="415"/>
      <c r="AD25" s="415"/>
      <c r="AE25" s="415"/>
      <c r="AF25" s="415"/>
      <c r="AG25" s="416"/>
      <c r="AH25" s="436">
        <v>100</v>
      </c>
      <c r="AI25" s="437"/>
      <c r="AJ25" s="437"/>
      <c r="AK25" s="437"/>
      <c r="AL25" s="476"/>
      <c r="AM25" s="436">
        <v>312300</v>
      </c>
      <c r="AN25" s="437"/>
      <c r="AO25" s="437"/>
      <c r="AP25" s="437"/>
      <c r="AQ25" s="437"/>
      <c r="AR25" s="476"/>
      <c r="AS25" s="436">
        <v>3123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2437219</v>
      </c>
      <c r="BO25" s="349"/>
      <c r="BP25" s="349"/>
      <c r="BQ25" s="349"/>
      <c r="BR25" s="349"/>
      <c r="BS25" s="349"/>
      <c r="BT25" s="349"/>
      <c r="BU25" s="350"/>
      <c r="BV25" s="348">
        <v>1849121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6040</v>
      </c>
      <c r="R26" s="437"/>
      <c r="S26" s="437"/>
      <c r="T26" s="437"/>
      <c r="U26" s="437"/>
      <c r="V26" s="476"/>
      <c r="W26" s="531"/>
      <c r="X26" s="519"/>
      <c r="Y26" s="520"/>
      <c r="Z26" s="435" t="s">
        <v>159</v>
      </c>
      <c r="AA26" s="539"/>
      <c r="AB26" s="539"/>
      <c r="AC26" s="539"/>
      <c r="AD26" s="539"/>
      <c r="AE26" s="539"/>
      <c r="AF26" s="539"/>
      <c r="AG26" s="540"/>
      <c r="AH26" s="436">
        <v>16</v>
      </c>
      <c r="AI26" s="437"/>
      <c r="AJ26" s="437"/>
      <c r="AK26" s="437"/>
      <c r="AL26" s="476"/>
      <c r="AM26" s="436">
        <v>39616</v>
      </c>
      <c r="AN26" s="437"/>
      <c r="AO26" s="437"/>
      <c r="AP26" s="437"/>
      <c r="AQ26" s="437"/>
      <c r="AR26" s="476"/>
      <c r="AS26" s="436">
        <v>2476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4140</v>
      </c>
      <c r="R27" s="437"/>
      <c r="S27" s="437"/>
      <c r="T27" s="437"/>
      <c r="U27" s="437"/>
      <c r="V27" s="476"/>
      <c r="W27" s="531"/>
      <c r="X27" s="519"/>
      <c r="Y27" s="520"/>
      <c r="Z27" s="435" t="s">
        <v>162</v>
      </c>
      <c r="AA27" s="415"/>
      <c r="AB27" s="415"/>
      <c r="AC27" s="415"/>
      <c r="AD27" s="415"/>
      <c r="AE27" s="415"/>
      <c r="AF27" s="415"/>
      <c r="AG27" s="416"/>
      <c r="AH27" s="436">
        <v>14</v>
      </c>
      <c r="AI27" s="437"/>
      <c r="AJ27" s="437"/>
      <c r="AK27" s="437"/>
      <c r="AL27" s="476"/>
      <c r="AM27" s="436">
        <v>44422</v>
      </c>
      <c r="AN27" s="437"/>
      <c r="AO27" s="437"/>
      <c r="AP27" s="437"/>
      <c r="AQ27" s="437"/>
      <c r="AR27" s="476"/>
      <c r="AS27" s="436">
        <v>3173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563988</v>
      </c>
      <c r="BO27" s="553"/>
      <c r="BP27" s="553"/>
      <c r="BQ27" s="553"/>
      <c r="BR27" s="553"/>
      <c r="BS27" s="553"/>
      <c r="BT27" s="553"/>
      <c r="BU27" s="554"/>
      <c r="BV27" s="552">
        <v>563988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3630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1872026</v>
      </c>
      <c r="BO28" s="349"/>
      <c r="BP28" s="349"/>
      <c r="BQ28" s="349"/>
      <c r="BR28" s="349"/>
      <c r="BS28" s="349"/>
      <c r="BT28" s="349"/>
      <c r="BU28" s="350"/>
      <c r="BV28" s="348">
        <v>1772202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3450</v>
      </c>
      <c r="R29" s="437"/>
      <c r="S29" s="437"/>
      <c r="T29" s="437"/>
      <c r="U29" s="437"/>
      <c r="V29" s="476"/>
      <c r="W29" s="531"/>
      <c r="X29" s="519"/>
      <c r="Y29" s="520"/>
      <c r="Z29" s="435" t="s">
        <v>169</v>
      </c>
      <c r="AA29" s="415"/>
      <c r="AB29" s="415"/>
      <c r="AC29" s="415"/>
      <c r="AD29" s="415"/>
      <c r="AE29" s="415"/>
      <c r="AF29" s="415"/>
      <c r="AG29" s="416"/>
      <c r="AH29" s="436">
        <v>448</v>
      </c>
      <c r="AI29" s="437"/>
      <c r="AJ29" s="437"/>
      <c r="AK29" s="437"/>
      <c r="AL29" s="476"/>
      <c r="AM29" s="436">
        <v>1416296</v>
      </c>
      <c r="AN29" s="437"/>
      <c r="AO29" s="437"/>
      <c r="AP29" s="437"/>
      <c r="AQ29" s="437"/>
      <c r="AR29" s="476"/>
      <c r="AS29" s="436">
        <v>3161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1321238</v>
      </c>
      <c r="BO29" s="386"/>
      <c r="BP29" s="386"/>
      <c r="BQ29" s="386"/>
      <c r="BR29" s="386"/>
      <c r="BS29" s="386"/>
      <c r="BT29" s="386"/>
      <c r="BU29" s="387"/>
      <c r="BV29" s="385">
        <v>1250948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2397277</v>
      </c>
      <c r="BO30" s="553"/>
      <c r="BP30" s="553"/>
      <c r="BQ30" s="553"/>
      <c r="BR30" s="553"/>
      <c r="BS30" s="553"/>
      <c r="BT30" s="553"/>
      <c r="BU30" s="554"/>
      <c r="BV30" s="552">
        <v>2401477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茨城県市町村総合事務組合（一般会計）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那珂市土地開発公社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公園墓地事業特別会計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農業集落排水整備事業特別会計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茨城県市町村総合事務組合（県民交通災害共済事業特別会計）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上菅谷駅前地区土地区画整理事業特別会計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茨城租税債権管理機構（一般会計）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茨城県後期高齢者医療広域連合（一般会計）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茨城県後期高齢者医療広域連合（後期高齢者医療特別会計）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茨城北農業共済事務組合（農業共済事業会計）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大宮地方環境整備組合（一般会計）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8" t="s">
        <v>23</v>
      </c>
      <c r="C41" s="1169"/>
      <c r="D41" s="81"/>
      <c r="E41" s="1174" t="s">
        <v>24</v>
      </c>
      <c r="F41" s="1174"/>
      <c r="G41" s="1174"/>
      <c r="H41" s="1175"/>
      <c r="I41" s="82">
        <v>18232</v>
      </c>
      <c r="J41" s="83">
        <v>18378</v>
      </c>
      <c r="K41" s="83">
        <v>18026</v>
      </c>
      <c r="L41" s="83">
        <v>17731</v>
      </c>
      <c r="M41" s="84">
        <v>17477</v>
      </c>
    </row>
    <row r="42" spans="2:13" ht="27.75" customHeight="1">
      <c r="B42" s="1170"/>
      <c r="C42" s="1171"/>
      <c r="D42" s="85"/>
      <c r="E42" s="1176" t="s">
        <v>25</v>
      </c>
      <c r="F42" s="1176"/>
      <c r="G42" s="1176"/>
      <c r="H42" s="1177"/>
      <c r="I42" s="86">
        <v>760</v>
      </c>
      <c r="J42" s="87">
        <v>221</v>
      </c>
      <c r="K42" s="87">
        <v>314</v>
      </c>
      <c r="L42" s="87">
        <v>407</v>
      </c>
      <c r="M42" s="88">
        <v>277</v>
      </c>
    </row>
    <row r="43" spans="2:13" ht="27.75" customHeight="1">
      <c r="B43" s="1170"/>
      <c r="C43" s="1171"/>
      <c r="D43" s="85"/>
      <c r="E43" s="1176" t="s">
        <v>26</v>
      </c>
      <c r="F43" s="1176"/>
      <c r="G43" s="1176"/>
      <c r="H43" s="1177"/>
      <c r="I43" s="86">
        <v>13069</v>
      </c>
      <c r="J43" s="87">
        <v>13285</v>
      </c>
      <c r="K43" s="87">
        <v>13041</v>
      </c>
      <c r="L43" s="87">
        <v>12660</v>
      </c>
      <c r="M43" s="88">
        <v>12348</v>
      </c>
    </row>
    <row r="44" spans="2:13" ht="27.75" customHeight="1">
      <c r="B44" s="1170"/>
      <c r="C44" s="1171"/>
      <c r="D44" s="85"/>
      <c r="E44" s="1176" t="s">
        <v>27</v>
      </c>
      <c r="F44" s="1176"/>
      <c r="G44" s="1176"/>
      <c r="H44" s="1177"/>
      <c r="I44" s="86">
        <v>159</v>
      </c>
      <c r="J44" s="87">
        <v>42</v>
      </c>
      <c r="K44" s="87">
        <v>15</v>
      </c>
      <c r="L44" s="87" t="s">
        <v>477</v>
      </c>
      <c r="M44" s="88" t="s">
        <v>477</v>
      </c>
    </row>
    <row r="45" spans="2:13" ht="27.75" customHeight="1">
      <c r="B45" s="1170"/>
      <c r="C45" s="1171"/>
      <c r="D45" s="85"/>
      <c r="E45" s="1176" t="s">
        <v>28</v>
      </c>
      <c r="F45" s="1176"/>
      <c r="G45" s="1176"/>
      <c r="H45" s="1177"/>
      <c r="I45" s="86">
        <v>4339</v>
      </c>
      <c r="J45" s="87">
        <v>4095</v>
      </c>
      <c r="K45" s="87">
        <v>3859</v>
      </c>
      <c r="L45" s="87">
        <v>3613</v>
      </c>
      <c r="M45" s="88">
        <v>3427</v>
      </c>
    </row>
    <row r="46" spans="2:13" ht="27.75" customHeight="1">
      <c r="B46" s="1170"/>
      <c r="C46" s="1171"/>
      <c r="D46" s="85"/>
      <c r="E46" s="1176" t="s">
        <v>29</v>
      </c>
      <c r="F46" s="1176"/>
      <c r="G46" s="1176"/>
      <c r="H46" s="1177"/>
      <c r="I46" s="86">
        <v>9</v>
      </c>
      <c r="J46" s="87">
        <v>6</v>
      </c>
      <c r="K46" s="87">
        <v>2</v>
      </c>
      <c r="L46" s="87">
        <v>1</v>
      </c>
      <c r="M46" s="88">
        <v>1</v>
      </c>
    </row>
    <row r="47" spans="2:13" ht="27.75" customHeight="1">
      <c r="B47" s="1170"/>
      <c r="C47" s="1171"/>
      <c r="D47" s="85"/>
      <c r="E47" s="1176" t="s">
        <v>30</v>
      </c>
      <c r="F47" s="1176"/>
      <c r="G47" s="1176"/>
      <c r="H47" s="1177"/>
      <c r="I47" s="86" t="s">
        <v>477</v>
      </c>
      <c r="J47" s="87" t="s">
        <v>477</v>
      </c>
      <c r="K47" s="87" t="s">
        <v>477</v>
      </c>
      <c r="L47" s="87" t="s">
        <v>477</v>
      </c>
      <c r="M47" s="88" t="s">
        <v>477</v>
      </c>
    </row>
    <row r="48" spans="2:13" ht="27.75" customHeight="1">
      <c r="B48" s="1172"/>
      <c r="C48" s="1173"/>
      <c r="D48" s="85"/>
      <c r="E48" s="1176" t="s">
        <v>31</v>
      </c>
      <c r="F48" s="1176"/>
      <c r="G48" s="1176"/>
      <c r="H48" s="1177"/>
      <c r="I48" s="86" t="s">
        <v>477</v>
      </c>
      <c r="J48" s="87" t="s">
        <v>477</v>
      </c>
      <c r="K48" s="87" t="s">
        <v>477</v>
      </c>
      <c r="L48" s="87" t="s">
        <v>477</v>
      </c>
      <c r="M48" s="88" t="s">
        <v>477</v>
      </c>
    </row>
    <row r="49" spans="2:13" ht="27.75" customHeight="1">
      <c r="B49" s="1178" t="s">
        <v>32</v>
      </c>
      <c r="C49" s="1179"/>
      <c r="D49" s="89"/>
      <c r="E49" s="1176" t="s">
        <v>33</v>
      </c>
      <c r="F49" s="1176"/>
      <c r="G49" s="1176"/>
      <c r="H49" s="1177"/>
      <c r="I49" s="86">
        <v>3333</v>
      </c>
      <c r="J49" s="87">
        <v>3730</v>
      </c>
      <c r="K49" s="87">
        <v>4938</v>
      </c>
      <c r="L49" s="87">
        <v>5816</v>
      </c>
      <c r="M49" s="88">
        <v>6070</v>
      </c>
    </row>
    <row r="50" spans="2:13" ht="27.75" customHeight="1">
      <c r="B50" s="1170"/>
      <c r="C50" s="1171"/>
      <c r="D50" s="85"/>
      <c r="E50" s="1176" t="s">
        <v>34</v>
      </c>
      <c r="F50" s="1176"/>
      <c r="G50" s="1176"/>
      <c r="H50" s="1177"/>
      <c r="I50" s="86">
        <v>4388</v>
      </c>
      <c r="J50" s="87">
        <v>4531</v>
      </c>
      <c r="K50" s="87">
        <v>4319</v>
      </c>
      <c r="L50" s="87">
        <v>4247</v>
      </c>
      <c r="M50" s="88">
        <v>4386</v>
      </c>
    </row>
    <row r="51" spans="2:13" ht="27.75" customHeight="1">
      <c r="B51" s="1172"/>
      <c r="C51" s="1173"/>
      <c r="D51" s="85"/>
      <c r="E51" s="1176" t="s">
        <v>35</v>
      </c>
      <c r="F51" s="1176"/>
      <c r="G51" s="1176"/>
      <c r="H51" s="1177"/>
      <c r="I51" s="86">
        <v>18495</v>
      </c>
      <c r="J51" s="87">
        <v>19332</v>
      </c>
      <c r="K51" s="87">
        <v>19440</v>
      </c>
      <c r="L51" s="87">
        <v>20296</v>
      </c>
      <c r="M51" s="88">
        <v>20848</v>
      </c>
    </row>
    <row r="52" spans="2:13" ht="27.75" customHeight="1" thickBot="1">
      <c r="B52" s="1180" t="s">
        <v>36</v>
      </c>
      <c r="C52" s="1181"/>
      <c r="D52" s="90"/>
      <c r="E52" s="1182" t="s">
        <v>37</v>
      </c>
      <c r="F52" s="1182"/>
      <c r="G52" s="1182"/>
      <c r="H52" s="1183"/>
      <c r="I52" s="91">
        <v>10352</v>
      </c>
      <c r="J52" s="92">
        <v>8435</v>
      </c>
      <c r="K52" s="92">
        <v>6559</v>
      </c>
      <c r="L52" s="92">
        <v>4052</v>
      </c>
      <c r="M52" s="93">
        <v>2225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35626</v>
      </c>
      <c r="E3" s="116"/>
      <c r="F3" s="117">
        <v>58009</v>
      </c>
      <c r="G3" s="118"/>
      <c r="H3" s="119"/>
    </row>
    <row r="4" spans="1:8">
      <c r="A4" s="120"/>
      <c r="B4" s="121"/>
      <c r="C4" s="122"/>
      <c r="D4" s="123">
        <v>19045</v>
      </c>
      <c r="E4" s="124"/>
      <c r="F4" s="125">
        <v>32190</v>
      </c>
      <c r="G4" s="126"/>
      <c r="H4" s="127"/>
    </row>
    <row r="5" spans="1:8">
      <c r="A5" s="108" t="s">
        <v>510</v>
      </c>
      <c r="B5" s="113"/>
      <c r="C5" s="114"/>
      <c r="D5" s="115">
        <v>43352</v>
      </c>
      <c r="E5" s="116"/>
      <c r="F5" s="117">
        <v>61882</v>
      </c>
      <c r="G5" s="118"/>
      <c r="H5" s="119"/>
    </row>
    <row r="6" spans="1:8">
      <c r="A6" s="120"/>
      <c r="B6" s="121"/>
      <c r="C6" s="122"/>
      <c r="D6" s="123">
        <v>25609</v>
      </c>
      <c r="E6" s="124"/>
      <c r="F6" s="125">
        <v>32175</v>
      </c>
      <c r="G6" s="126"/>
      <c r="H6" s="127"/>
    </row>
    <row r="7" spans="1:8">
      <c r="A7" s="108" t="s">
        <v>511</v>
      </c>
      <c r="B7" s="113"/>
      <c r="C7" s="114"/>
      <c r="D7" s="115">
        <v>17662</v>
      </c>
      <c r="E7" s="116"/>
      <c r="F7" s="117">
        <v>47569</v>
      </c>
      <c r="G7" s="118"/>
      <c r="H7" s="119"/>
    </row>
    <row r="8" spans="1:8">
      <c r="A8" s="120"/>
      <c r="B8" s="121"/>
      <c r="C8" s="122"/>
      <c r="D8" s="123">
        <v>9198</v>
      </c>
      <c r="E8" s="124"/>
      <c r="F8" s="125">
        <v>26255</v>
      </c>
      <c r="G8" s="126"/>
      <c r="H8" s="127"/>
    </row>
    <row r="9" spans="1:8">
      <c r="A9" s="108" t="s">
        <v>512</v>
      </c>
      <c r="B9" s="113"/>
      <c r="C9" s="114"/>
      <c r="D9" s="115">
        <v>28603</v>
      </c>
      <c r="E9" s="116"/>
      <c r="F9" s="117">
        <v>50880</v>
      </c>
      <c r="G9" s="118"/>
      <c r="H9" s="119"/>
    </row>
    <row r="10" spans="1:8">
      <c r="A10" s="120"/>
      <c r="B10" s="121"/>
      <c r="C10" s="122"/>
      <c r="D10" s="123">
        <v>13261</v>
      </c>
      <c r="E10" s="124"/>
      <c r="F10" s="125">
        <v>26879</v>
      </c>
      <c r="G10" s="126"/>
      <c r="H10" s="127"/>
    </row>
    <row r="11" spans="1:8">
      <c r="A11" s="108" t="s">
        <v>513</v>
      </c>
      <c r="B11" s="113"/>
      <c r="C11" s="114"/>
      <c r="D11" s="115">
        <v>45913</v>
      </c>
      <c r="E11" s="116"/>
      <c r="F11" s="117">
        <v>63956</v>
      </c>
      <c r="G11" s="118"/>
      <c r="H11" s="119"/>
    </row>
    <row r="12" spans="1:8">
      <c r="A12" s="120"/>
      <c r="B12" s="121"/>
      <c r="C12" s="128"/>
      <c r="D12" s="123">
        <v>22950</v>
      </c>
      <c r="E12" s="124"/>
      <c r="F12" s="125">
        <v>29239</v>
      </c>
      <c r="G12" s="126"/>
      <c r="H12" s="127"/>
    </row>
    <row r="13" spans="1:8">
      <c r="A13" s="108"/>
      <c r="B13" s="113"/>
      <c r="C13" s="129"/>
      <c r="D13" s="130">
        <v>34231</v>
      </c>
      <c r="E13" s="131"/>
      <c r="F13" s="132">
        <v>56459</v>
      </c>
      <c r="G13" s="133"/>
      <c r="H13" s="119"/>
    </row>
    <row r="14" spans="1:8">
      <c r="A14" s="120"/>
      <c r="B14" s="121"/>
      <c r="C14" s="122"/>
      <c r="D14" s="123">
        <v>18013</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6.01</v>
      </c>
      <c r="C19" s="134">
        <f>ROUND(VALUE(SUBSTITUTE(実質収支比率等に係る経年分析!G$48,"▲","-")),2)</f>
        <v>7.47</v>
      </c>
      <c r="D19" s="134">
        <f>ROUND(VALUE(SUBSTITUTE(実質収支比率等に係る経年分析!H$48,"▲","-")),2)</f>
        <v>9.34</v>
      </c>
      <c r="E19" s="134">
        <f>ROUND(VALUE(SUBSTITUTE(実質収支比率等に係る経年分析!I$48,"▲","-")),2)</f>
        <v>8.2200000000000006</v>
      </c>
      <c r="F19" s="134">
        <f>ROUND(VALUE(SUBSTITUTE(実質収支比率等に係る経年分析!J$48,"▲","-")),2)</f>
        <v>8.2899999999999991</v>
      </c>
    </row>
    <row r="20" spans="1:11">
      <c r="A20" s="134" t="s">
        <v>42</v>
      </c>
      <c r="B20" s="134">
        <f>ROUND(VALUE(SUBSTITUTE(実質収支比率等に係る経年分析!F$47,"▲","-")),2)</f>
        <v>7.22</v>
      </c>
      <c r="C20" s="134">
        <f>ROUND(VALUE(SUBSTITUTE(実質収支比率等に係る経年分析!G$47,"▲","-")),2)</f>
        <v>4.95</v>
      </c>
      <c r="D20" s="134">
        <f>ROUND(VALUE(SUBSTITUTE(実質収支比率等に係る経年分析!H$47,"▲","-")),2)</f>
        <v>13.62</v>
      </c>
      <c r="E20" s="134">
        <f>ROUND(VALUE(SUBSTITUTE(実質収支比率等に係る経年分析!I$47,"▲","-")),2)</f>
        <v>14.74</v>
      </c>
      <c r="F20" s="134">
        <f>ROUND(VALUE(SUBSTITUTE(実質収支比率等に係る経年分析!J$47,"▲","-")),2)</f>
        <v>15.36</v>
      </c>
    </row>
    <row r="21" spans="1:11">
      <c r="A21" s="134" t="s">
        <v>43</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-0.45</v>
      </c>
      <c r="D21" s="134">
        <f>IF(ISNUMBER(VALUE(SUBSTITUTE(実質収支比率等に係る経年分析!H$49,"▲","-"))),ROUND(VALUE(SUBSTITUTE(実質収支比率等に係る経年分析!H$49,"▲","-")),2),NA())</f>
        <v>10.48</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1.78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公園墓地事業特別会計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上菅谷駅前地区土地区画整理事業特別会計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農業集落排水整備事業特別会計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1709</v>
      </c>
      <c r="E42" s="136"/>
      <c r="F42" s="136"/>
      <c r="G42" s="136">
        <f>'実質公債費比率（分子）の構造'!L$52</f>
        <v>1778</v>
      </c>
      <c r="H42" s="136"/>
      <c r="I42" s="136"/>
      <c r="J42" s="136">
        <f>'実質公債費比率（分子）の構造'!M$52</f>
        <v>1702</v>
      </c>
      <c r="K42" s="136"/>
      <c r="L42" s="136"/>
      <c r="M42" s="136">
        <f>'実質公債費比率（分子）の構造'!N$52</f>
        <v>1849</v>
      </c>
      <c r="N42" s="136"/>
      <c r="O42" s="136"/>
      <c r="P42" s="136">
        <f>'実質公債費比率（分子）の構造'!O$52</f>
        <v>1946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82</v>
      </c>
      <c r="C45" s="136"/>
      <c r="D45" s="136"/>
      <c r="E45" s="136">
        <f>'実質公債費比率（分子）の構造'!L$49</f>
        <v>81</v>
      </c>
      <c r="F45" s="136"/>
      <c r="G45" s="136"/>
      <c r="H45" s="136">
        <f>'実質公債費比率（分子）の構造'!M$49</f>
        <v>39</v>
      </c>
      <c r="I45" s="136"/>
      <c r="J45" s="136"/>
      <c r="K45" s="136">
        <f>'実質公債費比率（分子）の構造'!N$49</f>
        <v>1</v>
      </c>
      <c r="L45" s="136"/>
      <c r="M45" s="136"/>
      <c r="N45" s="136" t="str">
        <f>'実質公債費比率（分子）の構造'!O$49</f>
        <v>-</v>
      </c>
      <c r="O45" s="136"/>
      <c r="P45" s="136"/>
    </row>
    <row r="46" spans="1:16">
      <c r="A46" s="136" t="s">
        <v>54</v>
      </c>
      <c r="B46" s="136">
        <f>'実質公債費比率（分子）の構造'!K$48</f>
        <v>881</v>
      </c>
      <c r="C46" s="136"/>
      <c r="D46" s="136"/>
      <c r="E46" s="136">
        <f>'実質公債費比率（分子）の構造'!L$48</f>
        <v>927</v>
      </c>
      <c r="F46" s="136"/>
      <c r="G46" s="136"/>
      <c r="H46" s="136">
        <f>'実質公債費比率（分子）の構造'!M$48</f>
        <v>793</v>
      </c>
      <c r="I46" s="136"/>
      <c r="J46" s="136"/>
      <c r="K46" s="136">
        <f>'実質公債費比率（分子）の構造'!N$48</f>
        <v>714</v>
      </c>
      <c r="L46" s="136"/>
      <c r="M46" s="136"/>
      <c r="N46" s="136">
        <f>'実質公債費比率（分子）の構造'!O$48</f>
        <v>727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1952</v>
      </c>
      <c r="C49" s="136"/>
      <c r="D49" s="136"/>
      <c r="E49" s="136">
        <f>'実質公債費比率（分子）の構造'!L$45</f>
        <v>2036</v>
      </c>
      <c r="F49" s="136"/>
      <c r="G49" s="136"/>
      <c r="H49" s="136">
        <f>'実質公債費比率（分子）の構造'!M$45</f>
        <v>2097</v>
      </c>
      <c r="I49" s="136"/>
      <c r="J49" s="136"/>
      <c r="K49" s="136">
        <f>'実質公債費比率（分子）の構造'!N$45</f>
        <v>2054</v>
      </c>
      <c r="L49" s="136"/>
      <c r="M49" s="136"/>
      <c r="N49" s="136">
        <f>'実質公債費比率（分子）の構造'!O$45</f>
        <v>1958</v>
      </c>
      <c r="O49" s="136"/>
      <c r="P49" s="136"/>
    </row>
    <row r="50" spans="1:16">
      <c r="A50" s="136" t="s">
        <v>58</v>
      </c>
      <c r="B50" s="136" t="e">
        <f>NA()</f>
        <v>#N/A</v>
      </c>
      <c r="C50" s="136">
        <f>IF(ISNUMBER('実質公債費比率（分子）の構造'!K$53),'実質公債費比率（分子）の構造'!K$53,NA())</f>
        <v>1206</v>
      </c>
      <c r="D50" s="136" t="e">
        <f>NA()</f>
        <v>#N/A</v>
      </c>
      <c r="E50" s="136" t="e">
        <f>NA()</f>
        <v>#N/A</v>
      </c>
      <c r="F50" s="136">
        <f>IF(ISNUMBER('実質公債費比率（分子）の構造'!L$53),'実質公債費比率（分子）の構造'!L$53,NA())</f>
        <v>1266</v>
      </c>
      <c r="G50" s="136" t="e">
        <f>NA()</f>
        <v>#N/A</v>
      </c>
      <c r="H50" s="136" t="e">
        <f>NA()</f>
        <v>#N/A</v>
      </c>
      <c r="I50" s="136">
        <f>IF(ISNUMBER('実質公債費比率（分子）の構造'!M$53),'実質公債費比率（分子）の構造'!M$53,NA())</f>
        <v>1227</v>
      </c>
      <c r="J50" s="136" t="e">
        <f>NA()</f>
        <v>#N/A</v>
      </c>
      <c r="K50" s="136" t="e">
        <f>NA()</f>
        <v>#N/A</v>
      </c>
      <c r="L50" s="136">
        <f>IF(ISNUMBER('実質公債費比率（分子）の構造'!N$53),'実質公債費比率（分子）の構造'!N$53,NA())</f>
        <v>920</v>
      </c>
      <c r="M50" s="136" t="e">
        <f>NA()</f>
        <v>#N/A</v>
      </c>
      <c r="N50" s="136" t="e">
        <f>NA()</f>
        <v>#N/A</v>
      </c>
      <c r="O50" s="136">
        <f>IF(ISNUMBER('実質公債費比率（分子）の構造'!O$53),'実質公債費比率（分子）の構造'!O$53,NA())</f>
        <v>739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18495</v>
      </c>
      <c r="E56" s="135"/>
      <c r="F56" s="135"/>
      <c r="G56" s="135">
        <f>'将来負担比率（分子）の構造'!J$51</f>
        <v>19332</v>
      </c>
      <c r="H56" s="135"/>
      <c r="I56" s="135"/>
      <c r="J56" s="135">
        <f>'将来負担比率（分子）の構造'!K$51</f>
        <v>19440</v>
      </c>
      <c r="K56" s="135"/>
      <c r="L56" s="135"/>
      <c r="M56" s="135">
        <f>'将来負担比率（分子）の構造'!L$51</f>
        <v>20296</v>
      </c>
      <c r="N56" s="135"/>
      <c r="O56" s="135"/>
      <c r="P56" s="135">
        <f>'将来負担比率（分子）の構造'!M$51</f>
        <v>20848</v>
      </c>
    </row>
    <row r="57" spans="1:16">
      <c r="A57" s="135" t="s">
        <v>34</v>
      </c>
      <c r="B57" s="135"/>
      <c r="C57" s="135"/>
      <c r="D57" s="135">
        <f>'将来負担比率（分子）の構造'!I$50</f>
        <v>4388</v>
      </c>
      <c r="E57" s="135"/>
      <c r="F57" s="135"/>
      <c r="G57" s="135">
        <f>'将来負担比率（分子）の構造'!J$50</f>
        <v>4531</v>
      </c>
      <c r="H57" s="135"/>
      <c r="I57" s="135"/>
      <c r="J57" s="135">
        <f>'将来負担比率（分子）の構造'!K$50</f>
        <v>4319</v>
      </c>
      <c r="K57" s="135"/>
      <c r="L57" s="135"/>
      <c r="M57" s="135">
        <f>'将来負担比率（分子）の構造'!L$50</f>
        <v>4247</v>
      </c>
      <c r="N57" s="135"/>
      <c r="O57" s="135"/>
      <c r="P57" s="135">
        <f>'将来負担比率（分子）の構造'!M$50</f>
        <v>4386</v>
      </c>
    </row>
    <row r="58" spans="1:16">
      <c r="A58" s="135" t="s">
        <v>33</v>
      </c>
      <c r="B58" s="135"/>
      <c r="C58" s="135"/>
      <c r="D58" s="135">
        <f>'将来負担比率（分子）の構造'!I$49</f>
        <v>3333</v>
      </c>
      <c r="E58" s="135"/>
      <c r="F58" s="135"/>
      <c r="G58" s="135">
        <f>'将来負担比率（分子）の構造'!J$49</f>
        <v>3730</v>
      </c>
      <c r="H58" s="135"/>
      <c r="I58" s="135"/>
      <c r="J58" s="135">
        <f>'将来負担比率（分子）の構造'!K$49</f>
        <v>4938</v>
      </c>
      <c r="K58" s="135"/>
      <c r="L58" s="135"/>
      <c r="M58" s="135">
        <f>'将来負担比率（分子）の構造'!L$49</f>
        <v>5816</v>
      </c>
      <c r="N58" s="135"/>
      <c r="O58" s="135"/>
      <c r="P58" s="135">
        <f>'将来負担比率（分子）の構造'!M$49</f>
        <v>6070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v>
      </c>
      <c r="C61" s="135"/>
      <c r="D61" s="135"/>
      <c r="E61" s="135">
        <f>'将来負担比率（分子）の構造'!J$46</f>
        <v>6</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4339</v>
      </c>
      <c r="C62" s="135"/>
      <c r="D62" s="135"/>
      <c r="E62" s="135">
        <f>'将来負担比率（分子）の構造'!J$45</f>
        <v>4095</v>
      </c>
      <c r="F62" s="135"/>
      <c r="G62" s="135"/>
      <c r="H62" s="135">
        <f>'将来負担比率（分子）の構造'!K$45</f>
        <v>3859</v>
      </c>
      <c r="I62" s="135"/>
      <c r="J62" s="135"/>
      <c r="K62" s="135">
        <f>'将来負担比率（分子）の構造'!L$45</f>
        <v>3613</v>
      </c>
      <c r="L62" s="135"/>
      <c r="M62" s="135"/>
      <c r="N62" s="135">
        <f>'将来負担比率（分子）の構造'!M$45</f>
        <v>3427</v>
      </c>
      <c r="O62" s="135"/>
      <c r="P62" s="135"/>
    </row>
    <row r="63" spans="1:16">
      <c r="A63" s="135" t="s">
        <v>27</v>
      </c>
      <c r="B63" s="135">
        <f>'将来負担比率（分子）の構造'!I$44</f>
        <v>159</v>
      </c>
      <c r="C63" s="135"/>
      <c r="D63" s="135"/>
      <c r="E63" s="135">
        <f>'将来負担比率（分子）の構造'!J$44</f>
        <v>42</v>
      </c>
      <c r="F63" s="135"/>
      <c r="G63" s="135"/>
      <c r="H63" s="135">
        <f>'将来負担比率（分子）の構造'!K$44</f>
        <v>15</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13069</v>
      </c>
      <c r="C64" s="135"/>
      <c r="D64" s="135"/>
      <c r="E64" s="135">
        <f>'将来負担比率（分子）の構造'!J$43</f>
        <v>13285</v>
      </c>
      <c r="F64" s="135"/>
      <c r="G64" s="135"/>
      <c r="H64" s="135">
        <f>'将来負担比率（分子）の構造'!K$43</f>
        <v>13041</v>
      </c>
      <c r="I64" s="135"/>
      <c r="J64" s="135"/>
      <c r="K64" s="135">
        <f>'将来負担比率（分子）の構造'!L$43</f>
        <v>12660</v>
      </c>
      <c r="L64" s="135"/>
      <c r="M64" s="135"/>
      <c r="N64" s="135">
        <f>'将来負担比率（分子）の構造'!M$43</f>
        <v>12348</v>
      </c>
      <c r="O64" s="135"/>
      <c r="P64" s="135"/>
    </row>
    <row r="65" spans="1:16">
      <c r="A65" s="135" t="s">
        <v>25</v>
      </c>
      <c r="B65" s="135">
        <f>'将来負担比率（分子）の構造'!I$42</f>
        <v>760</v>
      </c>
      <c r="C65" s="135"/>
      <c r="D65" s="135"/>
      <c r="E65" s="135">
        <f>'将来負担比率（分子）の構造'!J$42</f>
        <v>221</v>
      </c>
      <c r="F65" s="135"/>
      <c r="G65" s="135"/>
      <c r="H65" s="135">
        <f>'将来負担比率（分子）の構造'!K$42</f>
        <v>314</v>
      </c>
      <c r="I65" s="135"/>
      <c r="J65" s="135"/>
      <c r="K65" s="135">
        <f>'将来負担比率（分子）の構造'!L$42</f>
        <v>407</v>
      </c>
      <c r="L65" s="135"/>
      <c r="M65" s="135"/>
      <c r="N65" s="135">
        <f>'将来負担比率（分子）の構造'!M$42</f>
        <v>277</v>
      </c>
      <c r="O65" s="135"/>
      <c r="P65" s="135"/>
    </row>
    <row r="66" spans="1:16">
      <c r="A66" s="135" t="s">
        <v>24</v>
      </c>
      <c r="B66" s="135">
        <f>'将来負担比率（分子）の構造'!I$41</f>
        <v>18232</v>
      </c>
      <c r="C66" s="135"/>
      <c r="D66" s="135"/>
      <c r="E66" s="135">
        <f>'将来負担比率（分子）の構造'!J$41</f>
        <v>18378</v>
      </c>
      <c r="F66" s="135"/>
      <c r="G66" s="135"/>
      <c r="H66" s="135">
        <f>'将来負担比率（分子）の構造'!K$41</f>
        <v>18026</v>
      </c>
      <c r="I66" s="135"/>
      <c r="J66" s="135"/>
      <c r="K66" s="135">
        <f>'将来負担比率（分子）の構造'!L$41</f>
        <v>17731</v>
      </c>
      <c r="L66" s="135"/>
      <c r="M66" s="135"/>
      <c r="N66" s="135">
        <f>'将来負担比率（分子）の構造'!M$41</f>
        <v>17477</v>
      </c>
      <c r="O66" s="135"/>
      <c r="P66" s="135"/>
    </row>
    <row r="67" spans="1:16">
      <c r="A67" s="135" t="s">
        <v>62</v>
      </c>
      <c r="B67" s="135" t="e">
        <f>NA()</f>
        <v>#N/A</v>
      </c>
      <c r="C67" s="135">
        <f>IF(ISNUMBER('将来負担比率（分子）の構造'!I$52), IF('将来負担比率（分子）の構造'!I$52 &lt; 0, 0, '将来負担比率（分子）の構造'!I$52), NA())</f>
        <v>10352</v>
      </c>
      <c r="D67" s="135" t="e">
        <f>NA()</f>
        <v>#N/A</v>
      </c>
      <c r="E67" s="135" t="e">
        <f>NA()</f>
        <v>#N/A</v>
      </c>
      <c r="F67" s="135">
        <f>IF(ISNUMBER('将来負担比率（分子）の構造'!J$52), IF('将来負担比率（分子）の構造'!J$52 &lt; 0, 0, '将来負担比率（分子）の構造'!J$52), NA())</f>
        <v>8435</v>
      </c>
      <c r="G67" s="135" t="e">
        <f>NA()</f>
        <v>#N/A</v>
      </c>
      <c r="H67" s="135" t="e">
        <f>NA()</f>
        <v>#N/A</v>
      </c>
      <c r="I67" s="135">
        <f>IF(ISNUMBER('将来負担比率（分子）の構造'!K$52), IF('将来負担比率（分子）の構造'!K$52 &lt; 0, 0, '将来負担比率（分子）の構造'!K$52), NA())</f>
        <v>6559</v>
      </c>
      <c r="J67" s="135" t="e">
        <f>NA()</f>
        <v>#N/A</v>
      </c>
      <c r="K67" s="135" t="e">
        <f>NA()</f>
        <v>#N/A</v>
      </c>
      <c r="L67" s="135">
        <f>IF(ISNUMBER('将来負担比率（分子）の構造'!L$52), IF('将来負担比率（分子）の構造'!L$52 &lt; 0, 0, '将来負担比率（分子）の構造'!L$52), NA())</f>
        <v>4052</v>
      </c>
      <c r="M67" s="135" t="e">
        <f>NA()</f>
        <v>#N/A</v>
      </c>
      <c r="N67" s="135" t="e">
        <f>NA()</f>
        <v>#N/A</v>
      </c>
      <c r="O67" s="135">
        <f>IF(ISNUMBER('将来負担比率（分子）の構造'!M$52), IF('将来負担比率（分子）の構造'!M$52 &lt; 0, 0, '将来負担比率（分子）の構造'!M$52), NA())</f>
        <v>2225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6783199</v>
      </c>
      <c r="S5" s="581"/>
      <c r="T5" s="581"/>
      <c r="U5" s="581"/>
      <c r="V5" s="581"/>
      <c r="W5" s="581"/>
      <c r="X5" s="581"/>
      <c r="Y5" s="582"/>
      <c r="Z5" s="583">
        <v>33.9</v>
      </c>
      <c r="AA5" s="583"/>
      <c r="AB5" s="583"/>
      <c r="AC5" s="583"/>
      <c r="AD5" s="584">
        <v>6472378</v>
      </c>
      <c r="AE5" s="584"/>
      <c r="AF5" s="584"/>
      <c r="AG5" s="584"/>
      <c r="AH5" s="584"/>
      <c r="AI5" s="584"/>
      <c r="AJ5" s="584"/>
      <c r="AK5" s="584"/>
      <c r="AL5" s="585">
        <v>57.9</v>
      </c>
      <c r="AM5" s="586"/>
      <c r="AN5" s="586"/>
      <c r="AO5" s="587"/>
      <c r="AP5" s="577" t="s">
        <v>207</v>
      </c>
      <c r="AQ5" s="578"/>
      <c r="AR5" s="578"/>
      <c r="AS5" s="578"/>
      <c r="AT5" s="578"/>
      <c r="AU5" s="578"/>
      <c r="AV5" s="578"/>
      <c r="AW5" s="578"/>
      <c r="AX5" s="578"/>
      <c r="AY5" s="578"/>
      <c r="AZ5" s="578"/>
      <c r="BA5" s="578"/>
      <c r="BB5" s="578"/>
      <c r="BC5" s="578"/>
      <c r="BD5" s="578"/>
      <c r="BE5" s="578"/>
      <c r="BF5" s="579"/>
      <c r="BG5" s="591">
        <v>6472378</v>
      </c>
      <c r="BH5" s="592"/>
      <c r="BI5" s="592"/>
      <c r="BJ5" s="592"/>
      <c r="BK5" s="592"/>
      <c r="BL5" s="592"/>
      <c r="BM5" s="592"/>
      <c r="BN5" s="593"/>
      <c r="BO5" s="594">
        <v>95.4</v>
      </c>
      <c r="BP5" s="594"/>
      <c r="BQ5" s="594"/>
      <c r="BR5" s="594"/>
      <c r="BS5" s="595">
        <v>57392</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268485</v>
      </c>
      <c r="S6" s="592"/>
      <c r="T6" s="592"/>
      <c r="U6" s="592"/>
      <c r="V6" s="592"/>
      <c r="W6" s="592"/>
      <c r="X6" s="592"/>
      <c r="Y6" s="593"/>
      <c r="Z6" s="594">
        <v>1.3</v>
      </c>
      <c r="AA6" s="594"/>
      <c r="AB6" s="594"/>
      <c r="AC6" s="594"/>
      <c r="AD6" s="595">
        <v>268485</v>
      </c>
      <c r="AE6" s="595"/>
      <c r="AF6" s="595"/>
      <c r="AG6" s="595"/>
      <c r="AH6" s="595"/>
      <c r="AI6" s="595"/>
      <c r="AJ6" s="595"/>
      <c r="AK6" s="595"/>
      <c r="AL6" s="596">
        <v>2.4</v>
      </c>
      <c r="AM6" s="597"/>
      <c r="AN6" s="597"/>
      <c r="AO6" s="598"/>
      <c r="AP6" s="588" t="s">
        <v>212</v>
      </c>
      <c r="AQ6" s="589"/>
      <c r="AR6" s="589"/>
      <c r="AS6" s="589"/>
      <c r="AT6" s="589"/>
      <c r="AU6" s="589"/>
      <c r="AV6" s="589"/>
      <c r="AW6" s="589"/>
      <c r="AX6" s="589"/>
      <c r="AY6" s="589"/>
      <c r="AZ6" s="589"/>
      <c r="BA6" s="589"/>
      <c r="BB6" s="589"/>
      <c r="BC6" s="589"/>
      <c r="BD6" s="589"/>
      <c r="BE6" s="589"/>
      <c r="BF6" s="590"/>
      <c r="BG6" s="591">
        <v>6472378</v>
      </c>
      <c r="BH6" s="592"/>
      <c r="BI6" s="592"/>
      <c r="BJ6" s="592"/>
      <c r="BK6" s="592"/>
      <c r="BL6" s="592"/>
      <c r="BM6" s="592"/>
      <c r="BN6" s="593"/>
      <c r="BO6" s="594">
        <v>95.4</v>
      </c>
      <c r="BP6" s="594"/>
      <c r="BQ6" s="594"/>
      <c r="BR6" s="594"/>
      <c r="BS6" s="595">
        <v>57392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235052</v>
      </c>
      <c r="CS6" s="592"/>
      <c r="CT6" s="592"/>
      <c r="CU6" s="592"/>
      <c r="CV6" s="592"/>
      <c r="CW6" s="592"/>
      <c r="CX6" s="592"/>
      <c r="CY6" s="593"/>
      <c r="CZ6" s="594">
        <v>1.2</v>
      </c>
      <c r="DA6" s="594"/>
      <c r="DB6" s="594"/>
      <c r="DC6" s="594"/>
      <c r="DD6" s="600" t="s">
        <v>214</v>
      </c>
      <c r="DE6" s="592"/>
      <c r="DF6" s="592"/>
      <c r="DG6" s="592"/>
      <c r="DH6" s="592"/>
      <c r="DI6" s="592"/>
      <c r="DJ6" s="592"/>
      <c r="DK6" s="592"/>
      <c r="DL6" s="592"/>
      <c r="DM6" s="592"/>
      <c r="DN6" s="592"/>
      <c r="DO6" s="592"/>
      <c r="DP6" s="593"/>
      <c r="DQ6" s="600">
        <v>235052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13295</v>
      </c>
      <c r="S7" s="592"/>
      <c r="T7" s="592"/>
      <c r="U7" s="592"/>
      <c r="V7" s="592"/>
      <c r="W7" s="592"/>
      <c r="X7" s="592"/>
      <c r="Y7" s="593"/>
      <c r="Z7" s="594">
        <v>0.1</v>
      </c>
      <c r="AA7" s="594"/>
      <c r="AB7" s="594"/>
      <c r="AC7" s="594"/>
      <c r="AD7" s="595">
        <v>13295</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2895489</v>
      </c>
      <c r="BH7" s="592"/>
      <c r="BI7" s="592"/>
      <c r="BJ7" s="592"/>
      <c r="BK7" s="592"/>
      <c r="BL7" s="592"/>
      <c r="BM7" s="592"/>
      <c r="BN7" s="593"/>
      <c r="BO7" s="594">
        <v>42.7</v>
      </c>
      <c r="BP7" s="594"/>
      <c r="BQ7" s="594"/>
      <c r="BR7" s="594"/>
      <c r="BS7" s="595">
        <v>57392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2589197</v>
      </c>
      <c r="CS7" s="592"/>
      <c r="CT7" s="592"/>
      <c r="CU7" s="592"/>
      <c r="CV7" s="592"/>
      <c r="CW7" s="592"/>
      <c r="CX7" s="592"/>
      <c r="CY7" s="593"/>
      <c r="CZ7" s="594">
        <v>13.7</v>
      </c>
      <c r="DA7" s="594"/>
      <c r="DB7" s="594"/>
      <c r="DC7" s="594"/>
      <c r="DD7" s="600">
        <v>91871</v>
      </c>
      <c r="DE7" s="592"/>
      <c r="DF7" s="592"/>
      <c r="DG7" s="592"/>
      <c r="DH7" s="592"/>
      <c r="DI7" s="592"/>
      <c r="DJ7" s="592"/>
      <c r="DK7" s="592"/>
      <c r="DL7" s="592"/>
      <c r="DM7" s="592"/>
      <c r="DN7" s="592"/>
      <c r="DO7" s="592"/>
      <c r="DP7" s="593"/>
      <c r="DQ7" s="600">
        <v>2373476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21926</v>
      </c>
      <c r="S8" s="592"/>
      <c r="T8" s="592"/>
      <c r="U8" s="592"/>
      <c r="V8" s="592"/>
      <c r="W8" s="592"/>
      <c r="X8" s="592"/>
      <c r="Y8" s="593"/>
      <c r="Z8" s="594">
        <v>0.1</v>
      </c>
      <c r="AA8" s="594"/>
      <c r="AB8" s="594"/>
      <c r="AC8" s="594"/>
      <c r="AD8" s="595">
        <v>21926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79131</v>
      </c>
      <c r="BH8" s="592"/>
      <c r="BI8" s="592"/>
      <c r="BJ8" s="592"/>
      <c r="BK8" s="592"/>
      <c r="BL8" s="592"/>
      <c r="BM8" s="592"/>
      <c r="BN8" s="593"/>
      <c r="BO8" s="594">
        <v>1.2</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5710474</v>
      </c>
      <c r="CS8" s="592"/>
      <c r="CT8" s="592"/>
      <c r="CU8" s="592"/>
      <c r="CV8" s="592"/>
      <c r="CW8" s="592"/>
      <c r="CX8" s="592"/>
      <c r="CY8" s="593"/>
      <c r="CZ8" s="594">
        <v>30.2</v>
      </c>
      <c r="DA8" s="594"/>
      <c r="DB8" s="594"/>
      <c r="DC8" s="594"/>
      <c r="DD8" s="600">
        <v>121535</v>
      </c>
      <c r="DE8" s="592"/>
      <c r="DF8" s="592"/>
      <c r="DG8" s="592"/>
      <c r="DH8" s="592"/>
      <c r="DI8" s="592"/>
      <c r="DJ8" s="592"/>
      <c r="DK8" s="592"/>
      <c r="DL8" s="592"/>
      <c r="DM8" s="592"/>
      <c r="DN8" s="592"/>
      <c r="DO8" s="592"/>
      <c r="DP8" s="593"/>
      <c r="DQ8" s="600">
        <v>2903258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36487</v>
      </c>
      <c r="S9" s="592"/>
      <c r="T9" s="592"/>
      <c r="U9" s="592"/>
      <c r="V9" s="592"/>
      <c r="W9" s="592"/>
      <c r="X9" s="592"/>
      <c r="Y9" s="593"/>
      <c r="Z9" s="594">
        <v>0.2</v>
      </c>
      <c r="AA9" s="594"/>
      <c r="AB9" s="594"/>
      <c r="AC9" s="594"/>
      <c r="AD9" s="595">
        <v>36487</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2465517</v>
      </c>
      <c r="BH9" s="592"/>
      <c r="BI9" s="592"/>
      <c r="BJ9" s="592"/>
      <c r="BK9" s="592"/>
      <c r="BL9" s="592"/>
      <c r="BM9" s="592"/>
      <c r="BN9" s="593"/>
      <c r="BO9" s="594">
        <v>36.299999999999997</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1168831</v>
      </c>
      <c r="CS9" s="592"/>
      <c r="CT9" s="592"/>
      <c r="CU9" s="592"/>
      <c r="CV9" s="592"/>
      <c r="CW9" s="592"/>
      <c r="CX9" s="592"/>
      <c r="CY9" s="593"/>
      <c r="CZ9" s="594">
        <v>6.2</v>
      </c>
      <c r="DA9" s="594"/>
      <c r="DB9" s="594"/>
      <c r="DC9" s="594"/>
      <c r="DD9" s="600">
        <v>98998</v>
      </c>
      <c r="DE9" s="592"/>
      <c r="DF9" s="592"/>
      <c r="DG9" s="592"/>
      <c r="DH9" s="592"/>
      <c r="DI9" s="592"/>
      <c r="DJ9" s="592"/>
      <c r="DK9" s="592"/>
      <c r="DL9" s="592"/>
      <c r="DM9" s="592"/>
      <c r="DN9" s="592"/>
      <c r="DO9" s="592"/>
      <c r="DP9" s="593"/>
      <c r="DQ9" s="600">
        <v>999536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434605</v>
      </c>
      <c r="S10" s="592"/>
      <c r="T10" s="592"/>
      <c r="U10" s="592"/>
      <c r="V10" s="592"/>
      <c r="W10" s="592"/>
      <c r="X10" s="592"/>
      <c r="Y10" s="593"/>
      <c r="Z10" s="594">
        <v>2.2000000000000002</v>
      </c>
      <c r="AA10" s="594"/>
      <c r="AB10" s="594"/>
      <c r="AC10" s="594"/>
      <c r="AD10" s="595">
        <v>434605</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137873</v>
      </c>
      <c r="BH10" s="592"/>
      <c r="BI10" s="592"/>
      <c r="BJ10" s="592"/>
      <c r="BK10" s="592"/>
      <c r="BL10" s="592"/>
      <c r="BM10" s="592"/>
      <c r="BN10" s="593"/>
      <c r="BO10" s="594">
        <v>2</v>
      </c>
      <c r="BP10" s="594"/>
      <c r="BQ10" s="594"/>
      <c r="BR10" s="594"/>
      <c r="BS10" s="600">
        <v>22766</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60510</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v>6072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1659</v>
      </c>
      <c r="S11" s="592"/>
      <c r="T11" s="592"/>
      <c r="U11" s="592"/>
      <c r="V11" s="592"/>
      <c r="W11" s="592"/>
      <c r="X11" s="592"/>
      <c r="Y11" s="593"/>
      <c r="Z11" s="594">
        <v>0</v>
      </c>
      <c r="AA11" s="594"/>
      <c r="AB11" s="594"/>
      <c r="AC11" s="594"/>
      <c r="AD11" s="595">
        <v>1659</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212968</v>
      </c>
      <c r="BH11" s="592"/>
      <c r="BI11" s="592"/>
      <c r="BJ11" s="592"/>
      <c r="BK11" s="592"/>
      <c r="BL11" s="592"/>
      <c r="BM11" s="592"/>
      <c r="BN11" s="593"/>
      <c r="BO11" s="594">
        <v>3.1</v>
      </c>
      <c r="BP11" s="594"/>
      <c r="BQ11" s="594"/>
      <c r="BR11" s="594"/>
      <c r="BS11" s="600">
        <v>34626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812394</v>
      </c>
      <c r="CS11" s="592"/>
      <c r="CT11" s="592"/>
      <c r="CU11" s="592"/>
      <c r="CV11" s="592"/>
      <c r="CW11" s="592"/>
      <c r="CX11" s="592"/>
      <c r="CY11" s="593"/>
      <c r="CZ11" s="594">
        <v>4.3</v>
      </c>
      <c r="DA11" s="594"/>
      <c r="DB11" s="594"/>
      <c r="DC11" s="594"/>
      <c r="DD11" s="600">
        <v>110962</v>
      </c>
      <c r="DE11" s="592"/>
      <c r="DF11" s="592"/>
      <c r="DG11" s="592"/>
      <c r="DH11" s="592"/>
      <c r="DI11" s="592"/>
      <c r="DJ11" s="592"/>
      <c r="DK11" s="592"/>
      <c r="DL11" s="592"/>
      <c r="DM11" s="592"/>
      <c r="DN11" s="592"/>
      <c r="DO11" s="592"/>
      <c r="DP11" s="593"/>
      <c r="DQ11" s="600">
        <v>737342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3023521</v>
      </c>
      <c r="BH12" s="592"/>
      <c r="BI12" s="592"/>
      <c r="BJ12" s="592"/>
      <c r="BK12" s="592"/>
      <c r="BL12" s="592"/>
      <c r="BM12" s="592"/>
      <c r="BN12" s="593"/>
      <c r="BO12" s="594">
        <v>44.6</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153368</v>
      </c>
      <c r="CS12" s="592"/>
      <c r="CT12" s="592"/>
      <c r="CU12" s="592"/>
      <c r="CV12" s="592"/>
      <c r="CW12" s="592"/>
      <c r="CX12" s="592"/>
      <c r="CY12" s="593"/>
      <c r="CZ12" s="594">
        <v>0.8</v>
      </c>
      <c r="DA12" s="594"/>
      <c r="DB12" s="594"/>
      <c r="DC12" s="594"/>
      <c r="DD12" s="600" t="s">
        <v>110</v>
      </c>
      <c r="DE12" s="592"/>
      <c r="DF12" s="592"/>
      <c r="DG12" s="592"/>
      <c r="DH12" s="592"/>
      <c r="DI12" s="592"/>
      <c r="DJ12" s="592"/>
      <c r="DK12" s="592"/>
      <c r="DL12" s="592"/>
      <c r="DM12" s="592"/>
      <c r="DN12" s="592"/>
      <c r="DO12" s="592"/>
      <c r="DP12" s="593"/>
      <c r="DQ12" s="600">
        <v>143190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63920</v>
      </c>
      <c r="S13" s="592"/>
      <c r="T13" s="592"/>
      <c r="U13" s="592"/>
      <c r="V13" s="592"/>
      <c r="W13" s="592"/>
      <c r="X13" s="592"/>
      <c r="Y13" s="593"/>
      <c r="Z13" s="594">
        <v>0.3</v>
      </c>
      <c r="AA13" s="594"/>
      <c r="AB13" s="594"/>
      <c r="AC13" s="594"/>
      <c r="AD13" s="595">
        <v>63920</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3016669</v>
      </c>
      <c r="BH13" s="592"/>
      <c r="BI13" s="592"/>
      <c r="BJ13" s="592"/>
      <c r="BK13" s="592"/>
      <c r="BL13" s="592"/>
      <c r="BM13" s="592"/>
      <c r="BN13" s="593"/>
      <c r="BO13" s="594">
        <v>44.5</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3044242</v>
      </c>
      <c r="CS13" s="592"/>
      <c r="CT13" s="592"/>
      <c r="CU13" s="592"/>
      <c r="CV13" s="592"/>
      <c r="CW13" s="592"/>
      <c r="CX13" s="592"/>
      <c r="CY13" s="593"/>
      <c r="CZ13" s="594">
        <v>16.100000000000001</v>
      </c>
      <c r="DA13" s="594"/>
      <c r="DB13" s="594"/>
      <c r="DC13" s="594"/>
      <c r="DD13" s="600">
        <v>1631542</v>
      </c>
      <c r="DE13" s="592"/>
      <c r="DF13" s="592"/>
      <c r="DG13" s="592"/>
      <c r="DH13" s="592"/>
      <c r="DI13" s="592"/>
      <c r="DJ13" s="592"/>
      <c r="DK13" s="592"/>
      <c r="DL13" s="592"/>
      <c r="DM13" s="592"/>
      <c r="DN13" s="592"/>
      <c r="DO13" s="592"/>
      <c r="DP13" s="593"/>
      <c r="DQ13" s="600">
        <v>1558910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123422</v>
      </c>
      <c r="BH14" s="592"/>
      <c r="BI14" s="592"/>
      <c r="BJ14" s="592"/>
      <c r="BK14" s="592"/>
      <c r="BL14" s="592"/>
      <c r="BM14" s="592"/>
      <c r="BN14" s="593"/>
      <c r="BO14" s="594">
        <v>1.8</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960217</v>
      </c>
      <c r="CS14" s="592"/>
      <c r="CT14" s="592"/>
      <c r="CU14" s="592"/>
      <c r="CV14" s="592"/>
      <c r="CW14" s="592"/>
      <c r="CX14" s="592"/>
      <c r="CY14" s="593"/>
      <c r="CZ14" s="594">
        <v>5.0999999999999996</v>
      </c>
      <c r="DA14" s="594"/>
      <c r="DB14" s="594"/>
      <c r="DC14" s="594"/>
      <c r="DD14" s="600">
        <v>112086</v>
      </c>
      <c r="DE14" s="592"/>
      <c r="DF14" s="592"/>
      <c r="DG14" s="592"/>
      <c r="DH14" s="592"/>
      <c r="DI14" s="592"/>
      <c r="DJ14" s="592"/>
      <c r="DK14" s="592"/>
      <c r="DL14" s="592"/>
      <c r="DM14" s="592"/>
      <c r="DN14" s="592"/>
      <c r="DO14" s="592"/>
      <c r="DP14" s="593"/>
      <c r="DQ14" s="600">
        <v>822032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29890</v>
      </c>
      <c r="S15" s="592"/>
      <c r="T15" s="592"/>
      <c r="U15" s="592"/>
      <c r="V15" s="592"/>
      <c r="W15" s="592"/>
      <c r="X15" s="592"/>
      <c r="Y15" s="593"/>
      <c r="Z15" s="594">
        <v>0.1</v>
      </c>
      <c r="AA15" s="594"/>
      <c r="AB15" s="594"/>
      <c r="AC15" s="594"/>
      <c r="AD15" s="595">
        <v>29890</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429946</v>
      </c>
      <c r="BH15" s="592"/>
      <c r="BI15" s="592"/>
      <c r="BJ15" s="592"/>
      <c r="BK15" s="592"/>
      <c r="BL15" s="592"/>
      <c r="BM15" s="592"/>
      <c r="BN15" s="593"/>
      <c r="BO15" s="594">
        <v>6.3</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2019458</v>
      </c>
      <c r="CS15" s="592"/>
      <c r="CT15" s="592"/>
      <c r="CU15" s="592"/>
      <c r="CV15" s="592"/>
      <c r="CW15" s="592"/>
      <c r="CX15" s="592"/>
      <c r="CY15" s="593"/>
      <c r="CZ15" s="594">
        <v>10.7</v>
      </c>
      <c r="DA15" s="594"/>
      <c r="DB15" s="594"/>
      <c r="DC15" s="594"/>
      <c r="DD15" s="600">
        <v>402159</v>
      </c>
      <c r="DE15" s="592"/>
      <c r="DF15" s="592"/>
      <c r="DG15" s="592"/>
      <c r="DH15" s="592"/>
      <c r="DI15" s="592"/>
      <c r="DJ15" s="592"/>
      <c r="DK15" s="592"/>
      <c r="DL15" s="592"/>
      <c r="DM15" s="592"/>
      <c r="DN15" s="592"/>
      <c r="DO15" s="592"/>
      <c r="DP15" s="593"/>
      <c r="DQ15" s="600">
        <v>1398664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4142373</v>
      </c>
      <c r="S16" s="592"/>
      <c r="T16" s="592"/>
      <c r="U16" s="592"/>
      <c r="V16" s="592"/>
      <c r="W16" s="592"/>
      <c r="X16" s="592"/>
      <c r="Y16" s="593"/>
      <c r="Z16" s="594">
        <v>20.7</v>
      </c>
      <c r="AA16" s="594"/>
      <c r="AB16" s="594"/>
      <c r="AC16" s="594"/>
      <c r="AD16" s="595">
        <v>3796319</v>
      </c>
      <c r="AE16" s="595"/>
      <c r="AF16" s="595"/>
      <c r="AG16" s="595"/>
      <c r="AH16" s="595"/>
      <c r="AI16" s="595"/>
      <c r="AJ16" s="595"/>
      <c r="AK16" s="595"/>
      <c r="AL16" s="596">
        <v>34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86808</v>
      </c>
      <c r="CS16" s="592"/>
      <c r="CT16" s="592"/>
      <c r="CU16" s="592"/>
      <c r="CV16" s="592"/>
      <c r="CW16" s="592"/>
      <c r="CX16" s="592"/>
      <c r="CY16" s="593"/>
      <c r="CZ16" s="594">
        <v>0.5</v>
      </c>
      <c r="DA16" s="594"/>
      <c r="DB16" s="594"/>
      <c r="DC16" s="594"/>
      <c r="DD16" s="600" t="s">
        <v>110</v>
      </c>
      <c r="DE16" s="592"/>
      <c r="DF16" s="592"/>
      <c r="DG16" s="592"/>
      <c r="DH16" s="592"/>
      <c r="DI16" s="592"/>
      <c r="DJ16" s="592"/>
      <c r="DK16" s="592"/>
      <c r="DL16" s="592"/>
      <c r="DM16" s="592"/>
      <c r="DN16" s="592"/>
      <c r="DO16" s="592"/>
      <c r="DP16" s="593"/>
      <c r="DQ16" s="600">
        <v>74078</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3796319</v>
      </c>
      <c r="S17" s="592"/>
      <c r="T17" s="592"/>
      <c r="U17" s="592"/>
      <c r="V17" s="592"/>
      <c r="W17" s="592"/>
      <c r="X17" s="592"/>
      <c r="Y17" s="593"/>
      <c r="Z17" s="594">
        <v>19</v>
      </c>
      <c r="AA17" s="594"/>
      <c r="AB17" s="594"/>
      <c r="AC17" s="594"/>
      <c r="AD17" s="595">
        <v>3796319</v>
      </c>
      <c r="AE17" s="595"/>
      <c r="AF17" s="595"/>
      <c r="AG17" s="595"/>
      <c r="AH17" s="595"/>
      <c r="AI17" s="595"/>
      <c r="AJ17" s="595"/>
      <c r="AK17" s="595"/>
      <c r="AL17" s="596">
        <v>34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2052927</v>
      </c>
      <c r="CS17" s="592"/>
      <c r="CT17" s="592"/>
      <c r="CU17" s="592"/>
      <c r="CV17" s="592"/>
      <c r="CW17" s="592"/>
      <c r="CX17" s="592"/>
      <c r="CY17" s="593"/>
      <c r="CZ17" s="594">
        <v>10.9</v>
      </c>
      <c r="DA17" s="594"/>
      <c r="DB17" s="594"/>
      <c r="DC17" s="594"/>
      <c r="DD17" s="600" t="s">
        <v>110</v>
      </c>
      <c r="DE17" s="592"/>
      <c r="DF17" s="592"/>
      <c r="DG17" s="592"/>
      <c r="DH17" s="592"/>
      <c r="DI17" s="592"/>
      <c r="DJ17" s="592"/>
      <c r="DK17" s="592"/>
      <c r="DL17" s="592"/>
      <c r="DM17" s="592"/>
      <c r="DN17" s="592"/>
      <c r="DO17" s="592"/>
      <c r="DP17" s="593"/>
      <c r="DQ17" s="600">
        <v>1986045</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346054</v>
      </c>
      <c r="S18" s="592"/>
      <c r="T18" s="592"/>
      <c r="U18" s="592"/>
      <c r="V18" s="592"/>
      <c r="W18" s="592"/>
      <c r="X18" s="592"/>
      <c r="Y18" s="593"/>
      <c r="Z18" s="594">
        <v>1.7</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310821</v>
      </c>
      <c r="BH19" s="592"/>
      <c r="BI19" s="592"/>
      <c r="BJ19" s="592"/>
      <c r="BK19" s="592"/>
      <c r="BL19" s="592"/>
      <c r="BM19" s="592"/>
      <c r="BN19" s="593"/>
      <c r="BO19" s="594">
        <v>4.5999999999999996</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11795839</v>
      </c>
      <c r="S20" s="592"/>
      <c r="T20" s="592"/>
      <c r="U20" s="592"/>
      <c r="V20" s="592"/>
      <c r="W20" s="592"/>
      <c r="X20" s="592"/>
      <c r="Y20" s="593"/>
      <c r="Z20" s="594">
        <v>58.9</v>
      </c>
      <c r="AA20" s="594"/>
      <c r="AB20" s="594"/>
      <c r="AC20" s="594"/>
      <c r="AD20" s="595">
        <v>11138964</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310821</v>
      </c>
      <c r="BH20" s="592"/>
      <c r="BI20" s="592"/>
      <c r="BJ20" s="592"/>
      <c r="BK20" s="592"/>
      <c r="BL20" s="592"/>
      <c r="BM20" s="592"/>
      <c r="BN20" s="593"/>
      <c r="BO20" s="594">
        <v>4.5999999999999996</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18893478</v>
      </c>
      <c r="CS20" s="592"/>
      <c r="CT20" s="592"/>
      <c r="CU20" s="592"/>
      <c r="CV20" s="592"/>
      <c r="CW20" s="592"/>
      <c r="CX20" s="592"/>
      <c r="CY20" s="593"/>
      <c r="CZ20" s="594">
        <v>100</v>
      </c>
      <c r="DA20" s="594"/>
      <c r="DB20" s="594"/>
      <c r="DC20" s="594"/>
      <c r="DD20" s="600">
        <v>2569153</v>
      </c>
      <c r="DE20" s="592"/>
      <c r="DF20" s="592"/>
      <c r="DG20" s="592"/>
      <c r="DH20" s="592"/>
      <c r="DI20" s="592"/>
      <c r="DJ20" s="592"/>
      <c r="DK20" s="592"/>
      <c r="DL20" s="592"/>
      <c r="DM20" s="592"/>
      <c r="DN20" s="592"/>
      <c r="DO20" s="592"/>
      <c r="DP20" s="593"/>
      <c r="DQ20" s="600">
        <v>13237655</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8023</v>
      </c>
      <c r="S21" s="592"/>
      <c r="T21" s="592"/>
      <c r="U21" s="592"/>
      <c r="V21" s="592"/>
      <c r="W21" s="592"/>
      <c r="X21" s="592"/>
      <c r="Y21" s="593"/>
      <c r="Z21" s="594">
        <v>0</v>
      </c>
      <c r="AA21" s="594"/>
      <c r="AB21" s="594"/>
      <c r="AC21" s="594"/>
      <c r="AD21" s="595">
        <v>8023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198109</v>
      </c>
      <c r="S22" s="592"/>
      <c r="T22" s="592"/>
      <c r="U22" s="592"/>
      <c r="V22" s="592"/>
      <c r="W22" s="592"/>
      <c r="X22" s="592"/>
      <c r="Y22" s="593"/>
      <c r="Z22" s="594">
        <v>1</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260976</v>
      </c>
      <c r="S23" s="592"/>
      <c r="T23" s="592"/>
      <c r="U23" s="592"/>
      <c r="V23" s="592"/>
      <c r="W23" s="592"/>
      <c r="X23" s="592"/>
      <c r="Y23" s="593"/>
      <c r="Z23" s="594">
        <v>1.3</v>
      </c>
      <c r="AA23" s="594"/>
      <c r="AB23" s="594"/>
      <c r="AC23" s="594"/>
      <c r="AD23" s="595" t="s">
        <v>110</v>
      </c>
      <c r="AE23" s="595"/>
      <c r="AF23" s="595"/>
      <c r="AG23" s="595"/>
      <c r="AH23" s="595"/>
      <c r="AI23" s="595"/>
      <c r="AJ23" s="595"/>
      <c r="AK23" s="595"/>
      <c r="AL23" s="596" t="s">
        <v>110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310821</v>
      </c>
      <c r="BH23" s="592"/>
      <c r="BI23" s="592"/>
      <c r="BJ23" s="592"/>
      <c r="BK23" s="592"/>
      <c r="BL23" s="592"/>
      <c r="BM23" s="592"/>
      <c r="BN23" s="593"/>
      <c r="BO23" s="594">
        <v>4.5999999999999996</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36729</v>
      </c>
      <c r="S24" s="592"/>
      <c r="T24" s="592"/>
      <c r="U24" s="592"/>
      <c r="V24" s="592"/>
      <c r="W24" s="592"/>
      <c r="X24" s="592"/>
      <c r="Y24" s="593"/>
      <c r="Z24" s="594">
        <v>0.2</v>
      </c>
      <c r="AA24" s="594"/>
      <c r="AB24" s="594"/>
      <c r="AC24" s="594"/>
      <c r="AD24" s="595">
        <v>15485</v>
      </c>
      <c r="AE24" s="595"/>
      <c r="AF24" s="595"/>
      <c r="AG24" s="595"/>
      <c r="AH24" s="595"/>
      <c r="AI24" s="595"/>
      <c r="AJ24" s="595"/>
      <c r="AK24" s="595"/>
      <c r="AL24" s="596">
        <v>0.1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9128768</v>
      </c>
      <c r="CS24" s="581"/>
      <c r="CT24" s="581"/>
      <c r="CU24" s="581"/>
      <c r="CV24" s="581"/>
      <c r="CW24" s="581"/>
      <c r="CX24" s="581"/>
      <c r="CY24" s="582"/>
      <c r="CZ24" s="618">
        <v>48.3</v>
      </c>
      <c r="DA24" s="619"/>
      <c r="DB24" s="619"/>
      <c r="DC24" s="620"/>
      <c r="DD24" s="617">
        <v>6734326</v>
      </c>
      <c r="DE24" s="581"/>
      <c r="DF24" s="581"/>
      <c r="DG24" s="581"/>
      <c r="DH24" s="581"/>
      <c r="DI24" s="581"/>
      <c r="DJ24" s="581"/>
      <c r="DK24" s="582"/>
      <c r="DL24" s="617">
        <v>6598360</v>
      </c>
      <c r="DM24" s="581"/>
      <c r="DN24" s="581"/>
      <c r="DO24" s="581"/>
      <c r="DP24" s="581"/>
      <c r="DQ24" s="581"/>
      <c r="DR24" s="581"/>
      <c r="DS24" s="581"/>
      <c r="DT24" s="581"/>
      <c r="DU24" s="581"/>
      <c r="DV24" s="582"/>
      <c r="DW24" s="585">
        <v>53.8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2854128</v>
      </c>
      <c r="S25" s="592"/>
      <c r="T25" s="592"/>
      <c r="U25" s="592"/>
      <c r="V25" s="592"/>
      <c r="W25" s="592"/>
      <c r="X25" s="592"/>
      <c r="Y25" s="593"/>
      <c r="Z25" s="594">
        <v>14.3</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3991060</v>
      </c>
      <c r="CS25" s="623"/>
      <c r="CT25" s="623"/>
      <c r="CU25" s="623"/>
      <c r="CV25" s="623"/>
      <c r="CW25" s="623"/>
      <c r="CX25" s="623"/>
      <c r="CY25" s="624"/>
      <c r="CZ25" s="625">
        <v>21.1</v>
      </c>
      <c r="DA25" s="626"/>
      <c r="DB25" s="626"/>
      <c r="DC25" s="627"/>
      <c r="DD25" s="600">
        <v>3896242</v>
      </c>
      <c r="DE25" s="623"/>
      <c r="DF25" s="623"/>
      <c r="DG25" s="623"/>
      <c r="DH25" s="623"/>
      <c r="DI25" s="623"/>
      <c r="DJ25" s="623"/>
      <c r="DK25" s="624"/>
      <c r="DL25" s="600">
        <v>3856325</v>
      </c>
      <c r="DM25" s="623"/>
      <c r="DN25" s="623"/>
      <c r="DO25" s="623"/>
      <c r="DP25" s="623"/>
      <c r="DQ25" s="623"/>
      <c r="DR25" s="623"/>
      <c r="DS25" s="623"/>
      <c r="DT25" s="623"/>
      <c r="DU25" s="623"/>
      <c r="DV25" s="624"/>
      <c r="DW25" s="596">
        <v>31.4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2475308</v>
      </c>
      <c r="CS26" s="592"/>
      <c r="CT26" s="592"/>
      <c r="CU26" s="592"/>
      <c r="CV26" s="592"/>
      <c r="CW26" s="592"/>
      <c r="CX26" s="592"/>
      <c r="CY26" s="593"/>
      <c r="CZ26" s="625">
        <v>13.1</v>
      </c>
      <c r="DA26" s="626"/>
      <c r="DB26" s="626"/>
      <c r="DC26" s="627"/>
      <c r="DD26" s="600">
        <v>2410109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1311335</v>
      </c>
      <c r="S27" s="592"/>
      <c r="T27" s="592"/>
      <c r="U27" s="592"/>
      <c r="V27" s="592"/>
      <c r="W27" s="592"/>
      <c r="X27" s="592"/>
      <c r="Y27" s="593"/>
      <c r="Z27" s="594">
        <v>6.5</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6783199</v>
      </c>
      <c r="BH27" s="592"/>
      <c r="BI27" s="592"/>
      <c r="BJ27" s="592"/>
      <c r="BK27" s="592"/>
      <c r="BL27" s="592"/>
      <c r="BM27" s="592"/>
      <c r="BN27" s="593"/>
      <c r="BO27" s="594">
        <v>100</v>
      </c>
      <c r="BP27" s="594"/>
      <c r="BQ27" s="594"/>
      <c r="BR27" s="594"/>
      <c r="BS27" s="600">
        <v>57392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3084781</v>
      </c>
      <c r="CS27" s="623"/>
      <c r="CT27" s="623"/>
      <c r="CU27" s="623"/>
      <c r="CV27" s="623"/>
      <c r="CW27" s="623"/>
      <c r="CX27" s="623"/>
      <c r="CY27" s="624"/>
      <c r="CZ27" s="625">
        <v>16.3</v>
      </c>
      <c r="DA27" s="626"/>
      <c r="DB27" s="626"/>
      <c r="DC27" s="627"/>
      <c r="DD27" s="600">
        <v>852039</v>
      </c>
      <c r="DE27" s="623"/>
      <c r="DF27" s="623"/>
      <c r="DG27" s="623"/>
      <c r="DH27" s="623"/>
      <c r="DI27" s="623"/>
      <c r="DJ27" s="623"/>
      <c r="DK27" s="624"/>
      <c r="DL27" s="600">
        <v>850676</v>
      </c>
      <c r="DM27" s="623"/>
      <c r="DN27" s="623"/>
      <c r="DO27" s="623"/>
      <c r="DP27" s="623"/>
      <c r="DQ27" s="623"/>
      <c r="DR27" s="623"/>
      <c r="DS27" s="623"/>
      <c r="DT27" s="623"/>
      <c r="DU27" s="623"/>
      <c r="DV27" s="624"/>
      <c r="DW27" s="596">
        <v>6.9</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23614</v>
      </c>
      <c r="S28" s="592"/>
      <c r="T28" s="592"/>
      <c r="U28" s="592"/>
      <c r="V28" s="592"/>
      <c r="W28" s="592"/>
      <c r="X28" s="592"/>
      <c r="Y28" s="593"/>
      <c r="Z28" s="594">
        <v>0.1</v>
      </c>
      <c r="AA28" s="594"/>
      <c r="AB28" s="594"/>
      <c r="AC28" s="594"/>
      <c r="AD28" s="595">
        <v>8689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2052927</v>
      </c>
      <c r="CS28" s="592"/>
      <c r="CT28" s="592"/>
      <c r="CU28" s="592"/>
      <c r="CV28" s="592"/>
      <c r="CW28" s="592"/>
      <c r="CX28" s="592"/>
      <c r="CY28" s="593"/>
      <c r="CZ28" s="625">
        <v>10.9</v>
      </c>
      <c r="DA28" s="626"/>
      <c r="DB28" s="626"/>
      <c r="DC28" s="627"/>
      <c r="DD28" s="600">
        <v>1986045</v>
      </c>
      <c r="DE28" s="592"/>
      <c r="DF28" s="592"/>
      <c r="DG28" s="592"/>
      <c r="DH28" s="592"/>
      <c r="DI28" s="592"/>
      <c r="DJ28" s="592"/>
      <c r="DK28" s="593"/>
      <c r="DL28" s="600">
        <v>1891359</v>
      </c>
      <c r="DM28" s="592"/>
      <c r="DN28" s="592"/>
      <c r="DO28" s="592"/>
      <c r="DP28" s="592"/>
      <c r="DQ28" s="592"/>
      <c r="DR28" s="592"/>
      <c r="DS28" s="592"/>
      <c r="DT28" s="592"/>
      <c r="DU28" s="592"/>
      <c r="DV28" s="593"/>
      <c r="DW28" s="596">
        <v>15.4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3966</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2052927</v>
      </c>
      <c r="CS29" s="623"/>
      <c r="CT29" s="623"/>
      <c r="CU29" s="623"/>
      <c r="CV29" s="623"/>
      <c r="CW29" s="623"/>
      <c r="CX29" s="623"/>
      <c r="CY29" s="624"/>
      <c r="CZ29" s="625">
        <v>10.9</v>
      </c>
      <c r="DA29" s="626"/>
      <c r="DB29" s="626"/>
      <c r="DC29" s="627"/>
      <c r="DD29" s="600">
        <v>1986045</v>
      </c>
      <c r="DE29" s="623"/>
      <c r="DF29" s="623"/>
      <c r="DG29" s="623"/>
      <c r="DH29" s="623"/>
      <c r="DI29" s="623"/>
      <c r="DJ29" s="623"/>
      <c r="DK29" s="624"/>
      <c r="DL29" s="600">
        <v>1891359</v>
      </c>
      <c r="DM29" s="623"/>
      <c r="DN29" s="623"/>
      <c r="DO29" s="623"/>
      <c r="DP29" s="623"/>
      <c r="DQ29" s="623"/>
      <c r="DR29" s="623"/>
      <c r="DS29" s="623"/>
      <c r="DT29" s="623"/>
      <c r="DU29" s="623"/>
      <c r="DV29" s="624"/>
      <c r="DW29" s="596">
        <v>15.4</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126649</v>
      </c>
      <c r="S30" s="592"/>
      <c r="T30" s="592"/>
      <c r="U30" s="592"/>
      <c r="V30" s="592"/>
      <c r="W30" s="592"/>
      <c r="X30" s="592"/>
      <c r="Y30" s="593"/>
      <c r="Z30" s="594">
        <v>0.6</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v>
      </c>
      <c r="BH30" s="650"/>
      <c r="BI30" s="650"/>
      <c r="BJ30" s="650"/>
      <c r="BK30" s="650"/>
      <c r="BL30" s="650"/>
      <c r="BM30" s="586">
        <v>92.8</v>
      </c>
      <c r="BN30" s="650"/>
      <c r="BO30" s="650"/>
      <c r="BP30" s="650"/>
      <c r="BQ30" s="651"/>
      <c r="BR30" s="649">
        <v>97.9</v>
      </c>
      <c r="BS30" s="650"/>
      <c r="BT30" s="650"/>
      <c r="BU30" s="650"/>
      <c r="BV30" s="650"/>
      <c r="BW30" s="650"/>
      <c r="BX30" s="586">
        <v>92.3</v>
      </c>
      <c r="BY30" s="650"/>
      <c r="BZ30" s="650"/>
      <c r="CA30" s="650"/>
      <c r="CB30" s="651"/>
      <c r="CD30" s="654"/>
      <c r="CE30" s="655"/>
      <c r="CF30" s="605" t="s">
        <v>291</v>
      </c>
      <c r="CG30" s="606"/>
      <c r="CH30" s="606"/>
      <c r="CI30" s="606"/>
      <c r="CJ30" s="606"/>
      <c r="CK30" s="606"/>
      <c r="CL30" s="606"/>
      <c r="CM30" s="606"/>
      <c r="CN30" s="606"/>
      <c r="CO30" s="606"/>
      <c r="CP30" s="606"/>
      <c r="CQ30" s="607"/>
      <c r="CR30" s="591">
        <v>1802973</v>
      </c>
      <c r="CS30" s="592"/>
      <c r="CT30" s="592"/>
      <c r="CU30" s="592"/>
      <c r="CV30" s="592"/>
      <c r="CW30" s="592"/>
      <c r="CX30" s="592"/>
      <c r="CY30" s="593"/>
      <c r="CZ30" s="625">
        <v>9.5</v>
      </c>
      <c r="DA30" s="626"/>
      <c r="DB30" s="626"/>
      <c r="DC30" s="627"/>
      <c r="DD30" s="600">
        <v>1741437</v>
      </c>
      <c r="DE30" s="592"/>
      <c r="DF30" s="592"/>
      <c r="DG30" s="592"/>
      <c r="DH30" s="592"/>
      <c r="DI30" s="592"/>
      <c r="DJ30" s="592"/>
      <c r="DK30" s="593"/>
      <c r="DL30" s="600">
        <v>1646773</v>
      </c>
      <c r="DM30" s="592"/>
      <c r="DN30" s="592"/>
      <c r="DO30" s="592"/>
      <c r="DP30" s="592"/>
      <c r="DQ30" s="592"/>
      <c r="DR30" s="592"/>
      <c r="DS30" s="592"/>
      <c r="DT30" s="592"/>
      <c r="DU30" s="592"/>
      <c r="DV30" s="593"/>
      <c r="DW30" s="596">
        <v>13.4</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1393109</v>
      </c>
      <c r="S31" s="592"/>
      <c r="T31" s="592"/>
      <c r="U31" s="592"/>
      <c r="V31" s="592"/>
      <c r="W31" s="592"/>
      <c r="X31" s="592"/>
      <c r="Y31" s="593"/>
      <c r="Z31" s="594">
        <v>7</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97.8</v>
      </c>
      <c r="BH31" s="623"/>
      <c r="BI31" s="623"/>
      <c r="BJ31" s="623"/>
      <c r="BK31" s="623"/>
      <c r="BL31" s="623"/>
      <c r="BM31" s="597">
        <v>92.7</v>
      </c>
      <c r="BN31" s="647"/>
      <c r="BO31" s="647"/>
      <c r="BP31" s="647"/>
      <c r="BQ31" s="648"/>
      <c r="BR31" s="646">
        <v>97.8</v>
      </c>
      <c r="BS31" s="623"/>
      <c r="BT31" s="623"/>
      <c r="BU31" s="623"/>
      <c r="BV31" s="623"/>
      <c r="BW31" s="623"/>
      <c r="BX31" s="597">
        <v>92.3</v>
      </c>
      <c r="BY31" s="647"/>
      <c r="BZ31" s="647"/>
      <c r="CA31" s="647"/>
      <c r="CB31" s="648"/>
      <c r="CD31" s="654"/>
      <c r="CE31" s="655"/>
      <c r="CF31" s="605" t="s">
        <v>295</v>
      </c>
      <c r="CG31" s="606"/>
      <c r="CH31" s="606"/>
      <c r="CI31" s="606"/>
      <c r="CJ31" s="606"/>
      <c r="CK31" s="606"/>
      <c r="CL31" s="606"/>
      <c r="CM31" s="606"/>
      <c r="CN31" s="606"/>
      <c r="CO31" s="606"/>
      <c r="CP31" s="606"/>
      <c r="CQ31" s="607"/>
      <c r="CR31" s="591">
        <v>249954</v>
      </c>
      <c r="CS31" s="623"/>
      <c r="CT31" s="623"/>
      <c r="CU31" s="623"/>
      <c r="CV31" s="623"/>
      <c r="CW31" s="623"/>
      <c r="CX31" s="623"/>
      <c r="CY31" s="624"/>
      <c r="CZ31" s="625">
        <v>1.3</v>
      </c>
      <c r="DA31" s="626"/>
      <c r="DB31" s="626"/>
      <c r="DC31" s="627"/>
      <c r="DD31" s="600">
        <v>244608</v>
      </c>
      <c r="DE31" s="623"/>
      <c r="DF31" s="623"/>
      <c r="DG31" s="623"/>
      <c r="DH31" s="623"/>
      <c r="DI31" s="623"/>
      <c r="DJ31" s="623"/>
      <c r="DK31" s="624"/>
      <c r="DL31" s="600">
        <v>244586</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464821</v>
      </c>
      <c r="S32" s="592"/>
      <c r="T32" s="592"/>
      <c r="U32" s="592"/>
      <c r="V32" s="592"/>
      <c r="W32" s="592"/>
      <c r="X32" s="592"/>
      <c r="Y32" s="593"/>
      <c r="Z32" s="594">
        <v>2.2999999999999998</v>
      </c>
      <c r="AA32" s="594"/>
      <c r="AB32" s="594"/>
      <c r="AC32" s="594"/>
      <c r="AD32" s="595">
        <v>7828</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v>
      </c>
      <c r="BH32" s="659"/>
      <c r="BI32" s="659"/>
      <c r="BJ32" s="659"/>
      <c r="BK32" s="659"/>
      <c r="BL32" s="659"/>
      <c r="BM32" s="660">
        <v>92.1</v>
      </c>
      <c r="BN32" s="659"/>
      <c r="BO32" s="659"/>
      <c r="BP32" s="659"/>
      <c r="BQ32" s="661"/>
      <c r="BR32" s="658">
        <v>97.8</v>
      </c>
      <c r="BS32" s="659"/>
      <c r="BT32" s="659"/>
      <c r="BU32" s="659"/>
      <c r="BV32" s="659"/>
      <c r="BW32" s="659"/>
      <c r="BX32" s="660">
        <v>91.6</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1548496</v>
      </c>
      <c r="S33" s="592"/>
      <c r="T33" s="592"/>
      <c r="U33" s="592"/>
      <c r="V33" s="592"/>
      <c r="W33" s="592"/>
      <c r="X33" s="592"/>
      <c r="Y33" s="593"/>
      <c r="Z33" s="594">
        <v>7.7</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7108749</v>
      </c>
      <c r="CS33" s="623"/>
      <c r="CT33" s="623"/>
      <c r="CU33" s="623"/>
      <c r="CV33" s="623"/>
      <c r="CW33" s="623"/>
      <c r="CX33" s="623"/>
      <c r="CY33" s="624"/>
      <c r="CZ33" s="625">
        <v>37.6</v>
      </c>
      <c r="DA33" s="626"/>
      <c r="DB33" s="626"/>
      <c r="DC33" s="627"/>
      <c r="DD33" s="600">
        <v>5753140</v>
      </c>
      <c r="DE33" s="623"/>
      <c r="DF33" s="623"/>
      <c r="DG33" s="623"/>
      <c r="DH33" s="623"/>
      <c r="DI33" s="623"/>
      <c r="DJ33" s="623"/>
      <c r="DK33" s="624"/>
      <c r="DL33" s="600">
        <v>4449013</v>
      </c>
      <c r="DM33" s="623"/>
      <c r="DN33" s="623"/>
      <c r="DO33" s="623"/>
      <c r="DP33" s="623"/>
      <c r="DQ33" s="623"/>
      <c r="DR33" s="623"/>
      <c r="DS33" s="623"/>
      <c r="DT33" s="623"/>
      <c r="DU33" s="623"/>
      <c r="DV33" s="624"/>
      <c r="DW33" s="596">
        <v>36.299999999999997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2635543</v>
      </c>
      <c r="CS34" s="592"/>
      <c r="CT34" s="592"/>
      <c r="CU34" s="592"/>
      <c r="CV34" s="592"/>
      <c r="CW34" s="592"/>
      <c r="CX34" s="592"/>
      <c r="CY34" s="593"/>
      <c r="CZ34" s="625">
        <v>13.9</v>
      </c>
      <c r="DA34" s="626"/>
      <c r="DB34" s="626"/>
      <c r="DC34" s="627"/>
      <c r="DD34" s="600">
        <v>1878810</v>
      </c>
      <c r="DE34" s="592"/>
      <c r="DF34" s="592"/>
      <c r="DG34" s="592"/>
      <c r="DH34" s="592"/>
      <c r="DI34" s="592"/>
      <c r="DJ34" s="592"/>
      <c r="DK34" s="593"/>
      <c r="DL34" s="600">
        <v>1616120</v>
      </c>
      <c r="DM34" s="592"/>
      <c r="DN34" s="592"/>
      <c r="DO34" s="592"/>
      <c r="DP34" s="592"/>
      <c r="DQ34" s="592"/>
      <c r="DR34" s="592"/>
      <c r="DS34" s="592"/>
      <c r="DT34" s="592"/>
      <c r="DU34" s="592"/>
      <c r="DV34" s="593"/>
      <c r="DW34" s="596">
        <v>13.2</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1094096</v>
      </c>
      <c r="S35" s="592"/>
      <c r="T35" s="592"/>
      <c r="U35" s="592"/>
      <c r="V35" s="592"/>
      <c r="W35" s="592"/>
      <c r="X35" s="592"/>
      <c r="Y35" s="593"/>
      <c r="Z35" s="594">
        <v>5.5</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2640435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260521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392612</v>
      </c>
      <c r="CS35" s="623"/>
      <c r="CT35" s="623"/>
      <c r="CU35" s="623"/>
      <c r="CV35" s="623"/>
      <c r="CW35" s="623"/>
      <c r="CX35" s="623"/>
      <c r="CY35" s="624"/>
      <c r="CZ35" s="625">
        <v>2.1</v>
      </c>
      <c r="DA35" s="626"/>
      <c r="DB35" s="626"/>
      <c r="DC35" s="627"/>
      <c r="DD35" s="600">
        <v>185750</v>
      </c>
      <c r="DE35" s="623"/>
      <c r="DF35" s="623"/>
      <c r="DG35" s="623"/>
      <c r="DH35" s="623"/>
      <c r="DI35" s="623"/>
      <c r="DJ35" s="623"/>
      <c r="DK35" s="624"/>
      <c r="DL35" s="600">
        <v>184238</v>
      </c>
      <c r="DM35" s="623"/>
      <c r="DN35" s="623"/>
      <c r="DO35" s="623"/>
      <c r="DP35" s="623"/>
      <c r="DQ35" s="623"/>
      <c r="DR35" s="623"/>
      <c r="DS35" s="623"/>
      <c r="DT35" s="623"/>
      <c r="DU35" s="623"/>
      <c r="DV35" s="624"/>
      <c r="DW35" s="596">
        <v>1.5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20025794</v>
      </c>
      <c r="S36" s="664"/>
      <c r="T36" s="664"/>
      <c r="U36" s="664"/>
      <c r="V36" s="664"/>
      <c r="W36" s="664"/>
      <c r="X36" s="664"/>
      <c r="Y36" s="665"/>
      <c r="Z36" s="666">
        <v>100</v>
      </c>
      <c r="AA36" s="666"/>
      <c r="AB36" s="666"/>
      <c r="AC36" s="666"/>
      <c r="AD36" s="667">
        <v>11178989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1043127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124585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1177162</v>
      </c>
      <c r="CS36" s="592"/>
      <c r="CT36" s="592"/>
      <c r="CU36" s="592"/>
      <c r="CV36" s="592"/>
      <c r="CW36" s="592"/>
      <c r="CX36" s="592"/>
      <c r="CY36" s="593"/>
      <c r="CZ36" s="625">
        <v>6.2</v>
      </c>
      <c r="DA36" s="626"/>
      <c r="DB36" s="626"/>
      <c r="DC36" s="627"/>
      <c r="DD36" s="600">
        <v>1030956</v>
      </c>
      <c r="DE36" s="592"/>
      <c r="DF36" s="592"/>
      <c r="DG36" s="592"/>
      <c r="DH36" s="592"/>
      <c r="DI36" s="592"/>
      <c r="DJ36" s="592"/>
      <c r="DK36" s="593"/>
      <c r="DL36" s="600">
        <v>732280</v>
      </c>
      <c r="DM36" s="592"/>
      <c r="DN36" s="592"/>
      <c r="DO36" s="592"/>
      <c r="DP36" s="592"/>
      <c r="DQ36" s="592"/>
      <c r="DR36" s="592"/>
      <c r="DS36" s="592"/>
      <c r="DT36" s="592"/>
      <c r="DU36" s="592"/>
      <c r="DV36" s="593"/>
      <c r="DW36" s="596">
        <v>6</v>
      </c>
      <c r="DX36" s="621"/>
      <c r="DY36" s="621"/>
      <c r="DZ36" s="621"/>
      <c r="EA36" s="621"/>
      <c r="EB36" s="621"/>
      <c r="EC36" s="622"/>
    </row>
    <row r="37" spans="2:133" ht="11.25" customHeight="1">
      <c r="AQ37" s="670" t="s">
        <v>313</v>
      </c>
      <c r="AR37" s="671"/>
      <c r="AS37" s="671"/>
      <c r="AT37" s="671"/>
      <c r="AU37" s="671"/>
      <c r="AV37" s="671"/>
      <c r="AW37" s="671"/>
      <c r="AX37" s="671"/>
      <c r="AY37" s="672"/>
      <c r="AZ37" s="591">
        <v>12941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8711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444574</v>
      </c>
      <c r="CS37" s="623"/>
      <c r="CT37" s="623"/>
      <c r="CU37" s="623"/>
      <c r="CV37" s="623"/>
      <c r="CW37" s="623"/>
      <c r="CX37" s="623"/>
      <c r="CY37" s="624"/>
      <c r="CZ37" s="625">
        <v>2.4</v>
      </c>
      <c r="DA37" s="626"/>
      <c r="DB37" s="626"/>
      <c r="DC37" s="627"/>
      <c r="DD37" s="600">
        <v>438809</v>
      </c>
      <c r="DE37" s="623"/>
      <c r="DF37" s="623"/>
      <c r="DG37" s="623"/>
      <c r="DH37" s="623"/>
      <c r="DI37" s="623"/>
      <c r="DJ37" s="623"/>
      <c r="DK37" s="624"/>
      <c r="DL37" s="600">
        <v>354925</v>
      </c>
      <c r="DM37" s="623"/>
      <c r="DN37" s="623"/>
      <c r="DO37" s="623"/>
      <c r="DP37" s="623"/>
      <c r="DQ37" s="623"/>
      <c r="DR37" s="623"/>
      <c r="DS37" s="623"/>
      <c r="DT37" s="623"/>
      <c r="DU37" s="623"/>
      <c r="DV37" s="624"/>
      <c r="DW37" s="596">
        <v>2.9</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15583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2598804</v>
      </c>
      <c r="CS38" s="592"/>
      <c r="CT38" s="592"/>
      <c r="CU38" s="592"/>
      <c r="CV38" s="592"/>
      <c r="CW38" s="592"/>
      <c r="CX38" s="592"/>
      <c r="CY38" s="593"/>
      <c r="CZ38" s="625">
        <v>13.8</v>
      </c>
      <c r="DA38" s="626"/>
      <c r="DB38" s="626"/>
      <c r="DC38" s="627"/>
      <c r="DD38" s="600">
        <v>2370426</v>
      </c>
      <c r="DE38" s="592"/>
      <c r="DF38" s="592"/>
      <c r="DG38" s="592"/>
      <c r="DH38" s="592"/>
      <c r="DI38" s="592"/>
      <c r="DJ38" s="592"/>
      <c r="DK38" s="593"/>
      <c r="DL38" s="600">
        <v>1916375</v>
      </c>
      <c r="DM38" s="592"/>
      <c r="DN38" s="592"/>
      <c r="DO38" s="592"/>
      <c r="DP38" s="592"/>
      <c r="DQ38" s="592"/>
      <c r="DR38" s="592"/>
      <c r="DS38" s="592"/>
      <c r="DT38" s="592"/>
      <c r="DU38" s="592"/>
      <c r="DV38" s="593"/>
      <c r="DW38" s="596">
        <v>15.6</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284431</v>
      </c>
      <c r="CS39" s="623"/>
      <c r="CT39" s="623"/>
      <c r="CU39" s="623"/>
      <c r="CV39" s="623"/>
      <c r="CW39" s="623"/>
      <c r="CX39" s="623"/>
      <c r="CY39" s="624"/>
      <c r="CZ39" s="625">
        <v>1.5</v>
      </c>
      <c r="DA39" s="626"/>
      <c r="DB39" s="626"/>
      <c r="DC39" s="627"/>
      <c r="DD39" s="600">
        <v>269501</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398691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20197</v>
      </c>
      <c r="CS40" s="592"/>
      <c r="CT40" s="592"/>
      <c r="CU40" s="592"/>
      <c r="CV40" s="592"/>
      <c r="CW40" s="592"/>
      <c r="CX40" s="592"/>
      <c r="CY40" s="593"/>
      <c r="CZ40" s="625">
        <v>0.1</v>
      </c>
      <c r="DA40" s="626"/>
      <c r="DB40" s="626"/>
      <c r="DC40" s="627"/>
      <c r="DD40" s="600">
        <v>17697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1185676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238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2655961</v>
      </c>
      <c r="CS42" s="592"/>
      <c r="CT42" s="592"/>
      <c r="CU42" s="592"/>
      <c r="CV42" s="592"/>
      <c r="CW42" s="592"/>
      <c r="CX42" s="592"/>
      <c r="CY42" s="593"/>
      <c r="CZ42" s="625">
        <v>14.1</v>
      </c>
      <c r="DA42" s="674"/>
      <c r="DB42" s="674"/>
      <c r="DC42" s="675"/>
      <c r="DD42" s="600">
        <v>750189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97824</v>
      </c>
      <c r="CS43" s="623"/>
      <c r="CT43" s="623"/>
      <c r="CU43" s="623"/>
      <c r="CV43" s="623"/>
      <c r="CW43" s="623"/>
      <c r="CX43" s="623"/>
      <c r="CY43" s="624"/>
      <c r="CZ43" s="625">
        <v>0.5</v>
      </c>
      <c r="DA43" s="626"/>
      <c r="DB43" s="626"/>
      <c r="DC43" s="627"/>
      <c r="DD43" s="600">
        <v>97824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2569153</v>
      </c>
      <c r="CS44" s="592"/>
      <c r="CT44" s="592"/>
      <c r="CU44" s="592"/>
      <c r="CV44" s="592"/>
      <c r="CW44" s="592"/>
      <c r="CX44" s="592"/>
      <c r="CY44" s="593"/>
      <c r="CZ44" s="625">
        <v>13.6</v>
      </c>
      <c r="DA44" s="674"/>
      <c r="DB44" s="674"/>
      <c r="DC44" s="675"/>
      <c r="DD44" s="600">
        <v>676111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1283509</v>
      </c>
      <c r="CS45" s="623"/>
      <c r="CT45" s="623"/>
      <c r="CU45" s="623"/>
      <c r="CV45" s="623"/>
      <c r="CW45" s="623"/>
      <c r="CX45" s="623"/>
      <c r="CY45" s="624"/>
      <c r="CZ45" s="625">
        <v>6.8</v>
      </c>
      <c r="DA45" s="626"/>
      <c r="DB45" s="626"/>
      <c r="DC45" s="627"/>
      <c r="DD45" s="600">
        <v>87344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1284213</v>
      </c>
      <c r="CS46" s="592"/>
      <c r="CT46" s="592"/>
      <c r="CU46" s="592"/>
      <c r="CV46" s="592"/>
      <c r="CW46" s="592"/>
      <c r="CX46" s="592"/>
      <c r="CY46" s="593"/>
      <c r="CZ46" s="625">
        <v>6.8</v>
      </c>
      <c r="DA46" s="674"/>
      <c r="DB46" s="674"/>
      <c r="DC46" s="675"/>
      <c r="DD46" s="600">
        <v>587336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86808</v>
      </c>
      <c r="CS47" s="623"/>
      <c r="CT47" s="623"/>
      <c r="CU47" s="623"/>
      <c r="CV47" s="623"/>
      <c r="CW47" s="623"/>
      <c r="CX47" s="623"/>
      <c r="CY47" s="624"/>
      <c r="CZ47" s="625">
        <v>0.5</v>
      </c>
      <c r="DA47" s="626"/>
      <c r="DB47" s="626"/>
      <c r="DC47" s="627"/>
      <c r="DD47" s="600">
        <v>74078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18893478</v>
      </c>
      <c r="CS49" s="659"/>
      <c r="CT49" s="659"/>
      <c r="CU49" s="659"/>
      <c r="CV49" s="659"/>
      <c r="CW49" s="659"/>
      <c r="CX49" s="659"/>
      <c r="CY49" s="686"/>
      <c r="CZ49" s="687">
        <v>100</v>
      </c>
      <c r="DA49" s="688"/>
      <c r="DB49" s="688"/>
      <c r="DC49" s="689"/>
      <c r="DD49" s="690">
        <v>13237655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19999</v>
      </c>
      <c r="R7" s="721"/>
      <c r="S7" s="721"/>
      <c r="T7" s="721"/>
      <c r="U7" s="721"/>
      <c r="V7" s="721">
        <v>18884</v>
      </c>
      <c r="W7" s="721"/>
      <c r="X7" s="721"/>
      <c r="Y7" s="721"/>
      <c r="Z7" s="721"/>
      <c r="AA7" s="721">
        <v>1115</v>
      </c>
      <c r="AB7" s="721"/>
      <c r="AC7" s="721"/>
      <c r="AD7" s="721"/>
      <c r="AE7" s="722"/>
      <c r="AF7" s="723">
        <v>997</v>
      </c>
      <c r="AG7" s="724"/>
      <c r="AH7" s="724"/>
      <c r="AI7" s="724"/>
      <c r="AJ7" s="725"/>
      <c r="AK7" s="760">
        <v>131</v>
      </c>
      <c r="AL7" s="761"/>
      <c r="AM7" s="761"/>
      <c r="AN7" s="761"/>
      <c r="AO7" s="761"/>
      <c r="AP7" s="761">
        <v>16762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547</v>
      </c>
      <c r="BS7" s="764" t="s">
        <v>548</v>
      </c>
      <c r="BT7" s="765"/>
      <c r="BU7" s="765"/>
      <c r="BV7" s="765"/>
      <c r="BW7" s="765"/>
      <c r="BX7" s="765"/>
      <c r="BY7" s="765"/>
      <c r="BZ7" s="765"/>
      <c r="CA7" s="765"/>
      <c r="CB7" s="765"/>
      <c r="CC7" s="765"/>
      <c r="CD7" s="765"/>
      <c r="CE7" s="765"/>
      <c r="CF7" s="765"/>
      <c r="CG7" s="766"/>
      <c r="CH7" s="757">
        <v>1</v>
      </c>
      <c r="CI7" s="758"/>
      <c r="CJ7" s="758"/>
      <c r="CK7" s="758"/>
      <c r="CL7" s="759"/>
      <c r="CM7" s="757">
        <v>159</v>
      </c>
      <c r="CN7" s="758"/>
      <c r="CO7" s="758"/>
      <c r="CP7" s="758"/>
      <c r="CQ7" s="759"/>
      <c r="CR7" s="757">
        <v>5</v>
      </c>
      <c r="CS7" s="758"/>
      <c r="CT7" s="758"/>
      <c r="CU7" s="758"/>
      <c r="CV7" s="759"/>
      <c r="CW7" s="757" t="s">
        <v>533</v>
      </c>
      <c r="CX7" s="758"/>
      <c r="CY7" s="758"/>
      <c r="CZ7" s="758"/>
      <c r="DA7" s="759"/>
      <c r="DB7" s="757">
        <v>209</v>
      </c>
      <c r="DC7" s="758"/>
      <c r="DD7" s="758"/>
      <c r="DE7" s="758"/>
      <c r="DF7" s="759"/>
      <c r="DG7" s="757" t="s">
        <v>533</v>
      </c>
      <c r="DH7" s="758"/>
      <c r="DI7" s="758"/>
      <c r="DJ7" s="758"/>
      <c r="DK7" s="759"/>
      <c r="DL7" s="757" t="s">
        <v>533</v>
      </c>
      <c r="DM7" s="758"/>
      <c r="DN7" s="758"/>
      <c r="DO7" s="758"/>
      <c r="DP7" s="759"/>
      <c r="DQ7" s="757" t="s">
        <v>534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14</v>
      </c>
      <c r="R8" s="745"/>
      <c r="S8" s="745"/>
      <c r="T8" s="745"/>
      <c r="U8" s="745"/>
      <c r="V8" s="745">
        <v>9</v>
      </c>
      <c r="W8" s="745"/>
      <c r="X8" s="745"/>
      <c r="Y8" s="745"/>
      <c r="Z8" s="745"/>
      <c r="AA8" s="745">
        <v>5</v>
      </c>
      <c r="AB8" s="745"/>
      <c r="AC8" s="745"/>
      <c r="AD8" s="745"/>
      <c r="AE8" s="746"/>
      <c r="AF8" s="747">
        <v>5</v>
      </c>
      <c r="AG8" s="748"/>
      <c r="AH8" s="748"/>
      <c r="AI8" s="748"/>
      <c r="AJ8" s="749"/>
      <c r="AK8" s="750" t="s">
        <v>533</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142</v>
      </c>
      <c r="R9" s="745"/>
      <c r="S9" s="745"/>
      <c r="T9" s="745"/>
      <c r="U9" s="745"/>
      <c r="V9" s="745">
        <v>130</v>
      </c>
      <c r="W9" s="745"/>
      <c r="X9" s="745"/>
      <c r="Y9" s="745"/>
      <c r="Z9" s="745"/>
      <c r="AA9" s="745">
        <v>12</v>
      </c>
      <c r="AB9" s="745"/>
      <c r="AC9" s="745"/>
      <c r="AD9" s="745"/>
      <c r="AE9" s="746"/>
      <c r="AF9" s="747">
        <v>9</v>
      </c>
      <c r="AG9" s="748"/>
      <c r="AH9" s="748"/>
      <c r="AI9" s="748"/>
      <c r="AJ9" s="749"/>
      <c r="AK9" s="750">
        <v>110</v>
      </c>
      <c r="AL9" s="751"/>
      <c r="AM9" s="751"/>
      <c r="AN9" s="751"/>
      <c r="AO9" s="751"/>
      <c r="AP9" s="751">
        <v>715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20026</v>
      </c>
      <c r="R23" s="780"/>
      <c r="S23" s="780"/>
      <c r="T23" s="780"/>
      <c r="U23" s="780"/>
      <c r="V23" s="780">
        <v>18893</v>
      </c>
      <c r="W23" s="780"/>
      <c r="X23" s="780"/>
      <c r="Y23" s="780"/>
      <c r="Z23" s="780"/>
      <c r="AA23" s="780">
        <v>1132</v>
      </c>
      <c r="AB23" s="780"/>
      <c r="AC23" s="780"/>
      <c r="AD23" s="780"/>
      <c r="AE23" s="781"/>
      <c r="AF23" s="782">
        <v>1011</v>
      </c>
      <c r="AG23" s="780"/>
      <c r="AH23" s="780"/>
      <c r="AI23" s="780"/>
      <c r="AJ23" s="783"/>
      <c r="AK23" s="784"/>
      <c r="AL23" s="785"/>
      <c r="AM23" s="785"/>
      <c r="AN23" s="785"/>
      <c r="AO23" s="785"/>
      <c r="AP23" s="780">
        <v>17477</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5881</v>
      </c>
      <c r="R28" s="809"/>
      <c r="S28" s="809"/>
      <c r="T28" s="809"/>
      <c r="U28" s="809"/>
      <c r="V28" s="809">
        <v>5620</v>
      </c>
      <c r="W28" s="809"/>
      <c r="X28" s="809"/>
      <c r="Y28" s="809"/>
      <c r="Z28" s="809"/>
      <c r="AA28" s="809">
        <v>261</v>
      </c>
      <c r="AB28" s="809"/>
      <c r="AC28" s="809"/>
      <c r="AD28" s="809"/>
      <c r="AE28" s="810"/>
      <c r="AF28" s="811">
        <v>261</v>
      </c>
      <c r="AG28" s="809"/>
      <c r="AH28" s="809"/>
      <c r="AI28" s="809"/>
      <c r="AJ28" s="812"/>
      <c r="AK28" s="813">
        <v>399</v>
      </c>
      <c r="AL28" s="804"/>
      <c r="AM28" s="804"/>
      <c r="AN28" s="804"/>
      <c r="AO28" s="804"/>
      <c r="AP28" s="804" t="s">
        <v>534</v>
      </c>
      <c r="AQ28" s="804"/>
      <c r="AR28" s="804"/>
      <c r="AS28" s="804"/>
      <c r="AT28" s="804"/>
      <c r="AU28" s="804" t="s">
        <v>535</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4067</v>
      </c>
      <c r="R29" s="745"/>
      <c r="S29" s="745"/>
      <c r="T29" s="745"/>
      <c r="U29" s="745"/>
      <c r="V29" s="745">
        <v>3941</v>
      </c>
      <c r="W29" s="745"/>
      <c r="X29" s="745"/>
      <c r="Y29" s="745"/>
      <c r="Z29" s="745"/>
      <c r="AA29" s="745">
        <v>125</v>
      </c>
      <c r="AB29" s="745"/>
      <c r="AC29" s="745"/>
      <c r="AD29" s="745"/>
      <c r="AE29" s="746"/>
      <c r="AF29" s="747">
        <v>125</v>
      </c>
      <c r="AG29" s="748"/>
      <c r="AH29" s="748"/>
      <c r="AI29" s="748"/>
      <c r="AJ29" s="749"/>
      <c r="AK29" s="816">
        <v>564</v>
      </c>
      <c r="AL29" s="817"/>
      <c r="AM29" s="817"/>
      <c r="AN29" s="817"/>
      <c r="AO29" s="817"/>
      <c r="AP29" s="817" t="s">
        <v>533</v>
      </c>
      <c r="AQ29" s="817"/>
      <c r="AR29" s="817"/>
      <c r="AS29" s="817"/>
      <c r="AT29" s="817"/>
      <c r="AU29" s="817" t="s">
        <v>533</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492</v>
      </c>
      <c r="R30" s="745"/>
      <c r="S30" s="745"/>
      <c r="T30" s="745"/>
      <c r="U30" s="745"/>
      <c r="V30" s="745">
        <v>492</v>
      </c>
      <c r="W30" s="745"/>
      <c r="X30" s="745"/>
      <c r="Y30" s="745"/>
      <c r="Z30" s="745"/>
      <c r="AA30" s="745">
        <v>1</v>
      </c>
      <c r="AB30" s="745"/>
      <c r="AC30" s="745"/>
      <c r="AD30" s="745"/>
      <c r="AE30" s="746"/>
      <c r="AF30" s="747">
        <v>1</v>
      </c>
      <c r="AG30" s="748"/>
      <c r="AH30" s="748"/>
      <c r="AI30" s="748"/>
      <c r="AJ30" s="749"/>
      <c r="AK30" s="816">
        <v>108</v>
      </c>
      <c r="AL30" s="817"/>
      <c r="AM30" s="817"/>
      <c r="AN30" s="817"/>
      <c r="AO30" s="817"/>
      <c r="AP30" s="817" t="s">
        <v>533</v>
      </c>
      <c r="AQ30" s="817"/>
      <c r="AR30" s="817"/>
      <c r="AS30" s="817"/>
      <c r="AT30" s="817"/>
      <c r="AU30" s="817" t="s">
        <v>533</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1115</v>
      </c>
      <c r="R31" s="745"/>
      <c r="S31" s="745"/>
      <c r="T31" s="745"/>
      <c r="U31" s="745"/>
      <c r="V31" s="745">
        <v>924</v>
      </c>
      <c r="W31" s="745"/>
      <c r="X31" s="745"/>
      <c r="Y31" s="745"/>
      <c r="Z31" s="745"/>
      <c r="AA31" s="745">
        <v>191</v>
      </c>
      <c r="AB31" s="745"/>
      <c r="AC31" s="745"/>
      <c r="AD31" s="745"/>
      <c r="AE31" s="746"/>
      <c r="AF31" s="747">
        <v>919</v>
      </c>
      <c r="AG31" s="748"/>
      <c r="AH31" s="748"/>
      <c r="AI31" s="748"/>
      <c r="AJ31" s="749"/>
      <c r="AK31" s="816">
        <v>1</v>
      </c>
      <c r="AL31" s="817"/>
      <c r="AM31" s="817"/>
      <c r="AN31" s="817"/>
      <c r="AO31" s="817"/>
      <c r="AP31" s="817">
        <v>702</v>
      </c>
      <c r="AQ31" s="817"/>
      <c r="AR31" s="817"/>
      <c r="AS31" s="817"/>
      <c r="AT31" s="817"/>
      <c r="AU31" s="817">
        <v>32</v>
      </c>
      <c r="AV31" s="817"/>
      <c r="AW31" s="817"/>
      <c r="AX31" s="817"/>
      <c r="AY31" s="817"/>
      <c r="AZ31" s="818" t="s">
        <v>536</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3030</v>
      </c>
      <c r="R32" s="745"/>
      <c r="S32" s="745"/>
      <c r="T32" s="745"/>
      <c r="U32" s="745"/>
      <c r="V32" s="745">
        <v>2965</v>
      </c>
      <c r="W32" s="745"/>
      <c r="X32" s="745"/>
      <c r="Y32" s="745"/>
      <c r="Z32" s="745"/>
      <c r="AA32" s="745">
        <v>66</v>
      </c>
      <c r="AB32" s="745"/>
      <c r="AC32" s="745"/>
      <c r="AD32" s="745"/>
      <c r="AE32" s="746"/>
      <c r="AF32" s="747">
        <v>25</v>
      </c>
      <c r="AG32" s="748"/>
      <c r="AH32" s="748"/>
      <c r="AI32" s="748"/>
      <c r="AJ32" s="749"/>
      <c r="AK32" s="816">
        <v>752</v>
      </c>
      <c r="AL32" s="817"/>
      <c r="AM32" s="817"/>
      <c r="AN32" s="817"/>
      <c r="AO32" s="817"/>
      <c r="AP32" s="817">
        <v>10417</v>
      </c>
      <c r="AQ32" s="817"/>
      <c r="AR32" s="817"/>
      <c r="AS32" s="817"/>
      <c r="AT32" s="817"/>
      <c r="AU32" s="817">
        <v>8458</v>
      </c>
      <c r="AV32" s="817"/>
      <c r="AW32" s="817"/>
      <c r="AX32" s="817"/>
      <c r="AY32" s="817"/>
      <c r="AZ32" s="818" t="s">
        <v>534</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1077</v>
      </c>
      <c r="R33" s="745"/>
      <c r="S33" s="745"/>
      <c r="T33" s="745"/>
      <c r="U33" s="745"/>
      <c r="V33" s="745">
        <v>999</v>
      </c>
      <c r="W33" s="745"/>
      <c r="X33" s="745"/>
      <c r="Y33" s="745"/>
      <c r="Z33" s="745"/>
      <c r="AA33" s="745">
        <v>78</v>
      </c>
      <c r="AB33" s="745"/>
      <c r="AC33" s="745"/>
      <c r="AD33" s="745"/>
      <c r="AE33" s="746"/>
      <c r="AF33" s="747">
        <v>23</v>
      </c>
      <c r="AG33" s="748"/>
      <c r="AH33" s="748"/>
      <c r="AI33" s="748"/>
      <c r="AJ33" s="749"/>
      <c r="AK33" s="816">
        <v>296</v>
      </c>
      <c r="AL33" s="817"/>
      <c r="AM33" s="817"/>
      <c r="AN33" s="817"/>
      <c r="AO33" s="817"/>
      <c r="AP33" s="817">
        <v>3857</v>
      </c>
      <c r="AQ33" s="817"/>
      <c r="AR33" s="817"/>
      <c r="AS33" s="817"/>
      <c r="AT33" s="817"/>
      <c r="AU33" s="817">
        <v>3857</v>
      </c>
      <c r="AV33" s="817"/>
      <c r="AW33" s="817"/>
      <c r="AX33" s="817"/>
      <c r="AY33" s="817"/>
      <c r="AZ33" s="818" t="s">
        <v>534</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1353</v>
      </c>
      <c r="AG63" s="828"/>
      <c r="AH63" s="828"/>
      <c r="AI63" s="828"/>
      <c r="AJ63" s="829"/>
      <c r="AK63" s="830"/>
      <c r="AL63" s="825"/>
      <c r="AM63" s="825"/>
      <c r="AN63" s="825"/>
      <c r="AO63" s="825"/>
      <c r="AP63" s="828">
        <v>14976</v>
      </c>
      <c r="AQ63" s="828"/>
      <c r="AR63" s="828"/>
      <c r="AS63" s="828"/>
      <c r="AT63" s="828"/>
      <c r="AU63" s="828">
        <v>12348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533</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539</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540</v>
      </c>
      <c r="AQ69" s="817"/>
      <c r="AR69" s="817"/>
      <c r="AS69" s="817"/>
      <c r="AT69" s="817"/>
      <c r="AU69" s="817" t="s">
        <v>533</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63" t="s">
        <v>542</v>
      </c>
      <c r="AL70" s="817"/>
      <c r="AM70" s="817"/>
      <c r="AN70" s="817"/>
      <c r="AO70" s="817"/>
      <c r="AP70" s="817" t="s">
        <v>533</v>
      </c>
      <c r="AQ70" s="817"/>
      <c r="AR70" s="817"/>
      <c r="AS70" s="817"/>
      <c r="AT70" s="817"/>
      <c r="AU70" s="817" t="s">
        <v>533</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533</v>
      </c>
      <c r="AL71" s="817"/>
      <c r="AM71" s="817"/>
      <c r="AN71" s="817"/>
      <c r="AO71" s="817"/>
      <c r="AP71" s="817" t="s">
        <v>533</v>
      </c>
      <c r="AQ71" s="817"/>
      <c r="AR71" s="817"/>
      <c r="AS71" s="817"/>
      <c r="AT71" s="817"/>
      <c r="AU71" s="817" t="s">
        <v>540</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534</v>
      </c>
      <c r="AQ72" s="817"/>
      <c r="AR72" s="817"/>
      <c r="AS72" s="817"/>
      <c r="AT72" s="817"/>
      <c r="AU72" s="817" t="s">
        <v>540</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836</v>
      </c>
      <c r="R73" s="817"/>
      <c r="S73" s="817"/>
      <c r="T73" s="817"/>
      <c r="U73" s="817"/>
      <c r="V73" s="817">
        <v>833</v>
      </c>
      <c r="W73" s="817"/>
      <c r="X73" s="817"/>
      <c r="Y73" s="817"/>
      <c r="Z73" s="817"/>
      <c r="AA73" s="817">
        <v>3</v>
      </c>
      <c r="AB73" s="817"/>
      <c r="AC73" s="817"/>
      <c r="AD73" s="817"/>
      <c r="AE73" s="817"/>
      <c r="AF73" s="817">
        <v>1354</v>
      </c>
      <c r="AG73" s="817"/>
      <c r="AH73" s="817"/>
      <c r="AI73" s="817"/>
      <c r="AJ73" s="817"/>
      <c r="AK73" s="817" t="s">
        <v>533</v>
      </c>
      <c r="AL73" s="817"/>
      <c r="AM73" s="817"/>
      <c r="AN73" s="817"/>
      <c r="AO73" s="817"/>
      <c r="AP73" s="817" t="s">
        <v>533</v>
      </c>
      <c r="AQ73" s="817"/>
      <c r="AR73" s="817"/>
      <c r="AS73" s="817"/>
      <c r="AT73" s="817"/>
      <c r="AU73" s="817" t="s">
        <v>540</v>
      </c>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c r="D74" s="860"/>
      <c r="E74" s="860"/>
      <c r="F74" s="860"/>
      <c r="G74" s="860"/>
      <c r="H74" s="860"/>
      <c r="I74" s="860"/>
      <c r="J74" s="860"/>
      <c r="K74" s="860"/>
      <c r="L74" s="860"/>
      <c r="M74" s="860"/>
      <c r="N74" s="860"/>
      <c r="O74" s="860"/>
      <c r="P74" s="861"/>
      <c r="Q74" s="862">
        <v>1152</v>
      </c>
      <c r="R74" s="817"/>
      <c r="S74" s="817"/>
      <c r="T74" s="817"/>
      <c r="U74" s="817"/>
      <c r="V74" s="817">
        <v>1072</v>
      </c>
      <c r="W74" s="817"/>
      <c r="X74" s="817"/>
      <c r="Y74" s="817"/>
      <c r="Z74" s="817"/>
      <c r="AA74" s="817">
        <v>80</v>
      </c>
      <c r="AB74" s="817"/>
      <c r="AC74" s="817"/>
      <c r="AD74" s="817"/>
      <c r="AE74" s="817"/>
      <c r="AF74" s="817">
        <v>80</v>
      </c>
      <c r="AG74" s="817"/>
      <c r="AH74" s="817"/>
      <c r="AI74" s="817"/>
      <c r="AJ74" s="817"/>
      <c r="AK74" s="817" t="s">
        <v>534</v>
      </c>
      <c r="AL74" s="817"/>
      <c r="AM74" s="817"/>
      <c r="AN74" s="817"/>
      <c r="AO74" s="817"/>
      <c r="AP74" s="817" t="s">
        <v>540</v>
      </c>
      <c r="AQ74" s="817"/>
      <c r="AR74" s="817"/>
      <c r="AS74" s="817"/>
      <c r="AT74" s="817"/>
      <c r="AU74" s="817" t="s">
        <v>540</v>
      </c>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6"/>
      <c r="R75" s="867"/>
      <c r="S75" s="867"/>
      <c r="T75" s="867"/>
      <c r="U75" s="816"/>
      <c r="V75" s="868"/>
      <c r="W75" s="867"/>
      <c r="X75" s="867"/>
      <c r="Y75" s="867"/>
      <c r="Z75" s="816"/>
      <c r="AA75" s="868"/>
      <c r="AB75" s="867"/>
      <c r="AC75" s="867"/>
      <c r="AD75" s="867"/>
      <c r="AE75" s="816"/>
      <c r="AF75" s="868"/>
      <c r="AG75" s="867"/>
      <c r="AH75" s="867"/>
      <c r="AI75" s="867"/>
      <c r="AJ75" s="816"/>
      <c r="AK75" s="868"/>
      <c r="AL75" s="867"/>
      <c r="AM75" s="867"/>
      <c r="AN75" s="867"/>
      <c r="AO75" s="816"/>
      <c r="AP75" s="868"/>
      <c r="AQ75" s="867"/>
      <c r="AR75" s="867"/>
      <c r="AS75" s="867"/>
      <c r="AT75" s="816"/>
      <c r="AU75" s="868"/>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6"/>
      <c r="R76" s="867"/>
      <c r="S76" s="867"/>
      <c r="T76" s="867"/>
      <c r="U76" s="816"/>
      <c r="V76" s="868"/>
      <c r="W76" s="867"/>
      <c r="X76" s="867"/>
      <c r="Y76" s="867"/>
      <c r="Z76" s="816"/>
      <c r="AA76" s="868"/>
      <c r="AB76" s="867"/>
      <c r="AC76" s="867"/>
      <c r="AD76" s="867"/>
      <c r="AE76" s="816"/>
      <c r="AF76" s="868"/>
      <c r="AG76" s="867"/>
      <c r="AH76" s="867"/>
      <c r="AI76" s="867"/>
      <c r="AJ76" s="816"/>
      <c r="AK76" s="868"/>
      <c r="AL76" s="867"/>
      <c r="AM76" s="867"/>
      <c r="AN76" s="867"/>
      <c r="AO76" s="816"/>
      <c r="AP76" s="868"/>
      <c r="AQ76" s="867"/>
      <c r="AR76" s="867"/>
      <c r="AS76" s="867"/>
      <c r="AT76" s="816"/>
      <c r="AU76" s="868"/>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7271</v>
      </c>
      <c r="AG88" s="828"/>
      <c r="AH88" s="828"/>
      <c r="AI88" s="828"/>
      <c r="AJ88" s="828"/>
      <c r="AK88" s="825"/>
      <c r="AL88" s="825"/>
      <c r="AM88" s="825"/>
      <c r="AN88" s="825"/>
      <c r="AO88" s="825"/>
      <c r="AP88" s="828" t="s">
        <v>549</v>
      </c>
      <c r="AQ88" s="828"/>
      <c r="AR88" s="828"/>
      <c r="AS88" s="828"/>
      <c r="AT88" s="828"/>
      <c r="AU88" s="828" t="s">
        <v>550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5</v>
      </c>
      <c r="CS102" s="836"/>
      <c r="CT102" s="836"/>
      <c r="CU102" s="836"/>
      <c r="CV102" s="880"/>
      <c r="CW102" s="879" t="s">
        <v>550</v>
      </c>
      <c r="CX102" s="836"/>
      <c r="CY102" s="836"/>
      <c r="CZ102" s="836"/>
      <c r="DA102" s="880"/>
      <c r="DB102" s="879">
        <v>209</v>
      </c>
      <c r="DC102" s="836"/>
      <c r="DD102" s="836"/>
      <c r="DE102" s="836"/>
      <c r="DF102" s="880"/>
      <c r="DG102" s="879" t="s">
        <v>550</v>
      </c>
      <c r="DH102" s="836"/>
      <c r="DI102" s="836"/>
      <c r="DJ102" s="836"/>
      <c r="DK102" s="880"/>
      <c r="DL102" s="879" t="s">
        <v>550</v>
      </c>
      <c r="DM102" s="836"/>
      <c r="DN102" s="836"/>
      <c r="DO102" s="836"/>
      <c r="DP102" s="880"/>
      <c r="DQ102" s="879" t="s">
        <v>550</v>
      </c>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395</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396</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401</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402</v>
      </c>
      <c r="AB109" s="882"/>
      <c r="AC109" s="882"/>
      <c r="AD109" s="882"/>
      <c r="AE109" s="883"/>
      <c r="AF109" s="881" t="s">
        <v>285</v>
      </c>
      <c r="AG109" s="882"/>
      <c r="AH109" s="882"/>
      <c r="AI109" s="882"/>
      <c r="AJ109" s="883"/>
      <c r="AK109" s="881" t="s">
        <v>284</v>
      </c>
      <c r="AL109" s="882"/>
      <c r="AM109" s="882"/>
      <c r="AN109" s="882"/>
      <c r="AO109" s="883"/>
      <c r="AP109" s="881" t="s">
        <v>403</v>
      </c>
      <c r="AQ109" s="882"/>
      <c r="AR109" s="882"/>
      <c r="AS109" s="882"/>
      <c r="AT109" s="884"/>
      <c r="AU109" s="903" t="s">
        <v>401</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402</v>
      </c>
      <c r="BR109" s="882"/>
      <c r="BS109" s="882"/>
      <c r="BT109" s="882"/>
      <c r="BU109" s="883"/>
      <c r="BV109" s="881" t="s">
        <v>285</v>
      </c>
      <c r="BW109" s="882"/>
      <c r="BX109" s="882"/>
      <c r="BY109" s="882"/>
      <c r="BZ109" s="883"/>
      <c r="CA109" s="881" t="s">
        <v>284</v>
      </c>
      <c r="CB109" s="882"/>
      <c r="CC109" s="882"/>
      <c r="CD109" s="882"/>
      <c r="CE109" s="883"/>
      <c r="CF109" s="904" t="s">
        <v>403</v>
      </c>
      <c r="CG109" s="904"/>
      <c r="CH109" s="904"/>
      <c r="CI109" s="904"/>
      <c r="CJ109" s="904"/>
      <c r="CK109" s="881" t="s">
        <v>404</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402</v>
      </c>
      <c r="DH109" s="882"/>
      <c r="DI109" s="882"/>
      <c r="DJ109" s="882"/>
      <c r="DK109" s="883"/>
      <c r="DL109" s="881" t="s">
        <v>285</v>
      </c>
      <c r="DM109" s="882"/>
      <c r="DN109" s="882"/>
      <c r="DO109" s="882"/>
      <c r="DP109" s="883"/>
      <c r="DQ109" s="881" t="s">
        <v>284</v>
      </c>
      <c r="DR109" s="882"/>
      <c r="DS109" s="882"/>
      <c r="DT109" s="882"/>
      <c r="DU109" s="883"/>
      <c r="DV109" s="881" t="s">
        <v>403</v>
      </c>
      <c r="DW109" s="882"/>
      <c r="DX109" s="882"/>
      <c r="DY109" s="882"/>
      <c r="DZ109" s="884"/>
    </row>
    <row r="110" spans="1:131" s="197" customFormat="1" ht="26.25" customHeight="1">
      <c r="A110" s="885" t="s">
        <v>405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2096654</v>
      </c>
      <c r="AB110" s="889"/>
      <c r="AC110" s="889"/>
      <c r="AD110" s="889"/>
      <c r="AE110" s="890"/>
      <c r="AF110" s="891">
        <v>2054066</v>
      </c>
      <c r="AG110" s="889"/>
      <c r="AH110" s="889"/>
      <c r="AI110" s="889"/>
      <c r="AJ110" s="890"/>
      <c r="AK110" s="891">
        <v>1958241</v>
      </c>
      <c r="AL110" s="889"/>
      <c r="AM110" s="889"/>
      <c r="AN110" s="889"/>
      <c r="AO110" s="890"/>
      <c r="AP110" s="892">
        <v>18.399999999999999</v>
      </c>
      <c r="AQ110" s="893"/>
      <c r="AR110" s="893"/>
      <c r="AS110" s="893"/>
      <c r="AT110" s="894"/>
      <c r="AU110" s="895" t="s">
        <v>60</v>
      </c>
      <c r="AV110" s="896"/>
      <c r="AW110" s="896"/>
      <c r="AX110" s="896"/>
      <c r="AY110" s="897"/>
      <c r="AZ110" s="939" t="s">
        <v>406</v>
      </c>
      <c r="BA110" s="886"/>
      <c r="BB110" s="886"/>
      <c r="BC110" s="886"/>
      <c r="BD110" s="886"/>
      <c r="BE110" s="886"/>
      <c r="BF110" s="886"/>
      <c r="BG110" s="886"/>
      <c r="BH110" s="886"/>
      <c r="BI110" s="886"/>
      <c r="BJ110" s="886"/>
      <c r="BK110" s="886"/>
      <c r="BL110" s="886"/>
      <c r="BM110" s="886"/>
      <c r="BN110" s="886"/>
      <c r="BO110" s="886"/>
      <c r="BP110" s="887"/>
      <c r="BQ110" s="925">
        <v>18025864</v>
      </c>
      <c r="BR110" s="926"/>
      <c r="BS110" s="926"/>
      <c r="BT110" s="926"/>
      <c r="BU110" s="926"/>
      <c r="BV110" s="926">
        <v>17731093</v>
      </c>
      <c r="BW110" s="926"/>
      <c r="BX110" s="926"/>
      <c r="BY110" s="926"/>
      <c r="BZ110" s="926"/>
      <c r="CA110" s="926">
        <v>17476616</v>
      </c>
      <c r="CB110" s="926"/>
      <c r="CC110" s="926"/>
      <c r="CD110" s="926"/>
      <c r="CE110" s="926"/>
      <c r="CF110" s="940">
        <v>164.6</v>
      </c>
      <c r="CG110" s="941"/>
      <c r="CH110" s="941"/>
      <c r="CI110" s="941"/>
      <c r="CJ110" s="941"/>
      <c r="CK110" s="942" t="s">
        <v>407</v>
      </c>
      <c r="CL110" s="943"/>
      <c r="CM110" s="922" t="s">
        <v>408</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110</v>
      </c>
      <c r="DH110" s="926"/>
      <c r="DI110" s="926"/>
      <c r="DJ110" s="926"/>
      <c r="DK110" s="926"/>
      <c r="DL110" s="926" t="s">
        <v>110</v>
      </c>
      <c r="DM110" s="926"/>
      <c r="DN110" s="926"/>
      <c r="DO110" s="926"/>
      <c r="DP110" s="926"/>
      <c r="DQ110" s="926" t="s">
        <v>110</v>
      </c>
      <c r="DR110" s="926"/>
      <c r="DS110" s="926"/>
      <c r="DT110" s="926"/>
      <c r="DU110" s="926"/>
      <c r="DV110" s="927" t="s">
        <v>110</v>
      </c>
      <c r="DW110" s="927"/>
      <c r="DX110" s="927"/>
      <c r="DY110" s="927"/>
      <c r="DZ110" s="928"/>
    </row>
    <row r="111" spans="1:131" s="197" customFormat="1" ht="26.25" customHeight="1">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110</v>
      </c>
      <c r="AB111" s="933"/>
      <c r="AC111" s="933"/>
      <c r="AD111" s="933"/>
      <c r="AE111" s="934"/>
      <c r="AF111" s="935" t="s">
        <v>110</v>
      </c>
      <c r="AG111" s="933"/>
      <c r="AH111" s="933"/>
      <c r="AI111" s="933"/>
      <c r="AJ111" s="934"/>
      <c r="AK111" s="935" t="s">
        <v>110</v>
      </c>
      <c r="AL111" s="933"/>
      <c r="AM111" s="933"/>
      <c r="AN111" s="933"/>
      <c r="AO111" s="934"/>
      <c r="AP111" s="936" t="s">
        <v>110</v>
      </c>
      <c r="AQ111" s="937"/>
      <c r="AR111" s="937"/>
      <c r="AS111" s="937"/>
      <c r="AT111" s="938"/>
      <c r="AU111" s="898"/>
      <c r="AV111" s="899"/>
      <c r="AW111" s="899"/>
      <c r="AX111" s="899"/>
      <c r="AY111" s="900"/>
      <c r="AZ111" s="948" t="s">
        <v>410</v>
      </c>
      <c r="BA111" s="949"/>
      <c r="BB111" s="949"/>
      <c r="BC111" s="949"/>
      <c r="BD111" s="949"/>
      <c r="BE111" s="949"/>
      <c r="BF111" s="949"/>
      <c r="BG111" s="949"/>
      <c r="BH111" s="949"/>
      <c r="BI111" s="949"/>
      <c r="BJ111" s="949"/>
      <c r="BK111" s="949"/>
      <c r="BL111" s="949"/>
      <c r="BM111" s="949"/>
      <c r="BN111" s="949"/>
      <c r="BO111" s="949"/>
      <c r="BP111" s="950"/>
      <c r="BQ111" s="918">
        <v>313588</v>
      </c>
      <c r="BR111" s="919"/>
      <c r="BS111" s="919"/>
      <c r="BT111" s="919"/>
      <c r="BU111" s="919"/>
      <c r="BV111" s="919">
        <v>406510</v>
      </c>
      <c r="BW111" s="919"/>
      <c r="BX111" s="919"/>
      <c r="BY111" s="919"/>
      <c r="BZ111" s="919"/>
      <c r="CA111" s="919">
        <v>277235</v>
      </c>
      <c r="CB111" s="919"/>
      <c r="CC111" s="919"/>
      <c r="CD111" s="919"/>
      <c r="CE111" s="919"/>
      <c r="CF111" s="913">
        <v>2.6</v>
      </c>
      <c r="CG111" s="914"/>
      <c r="CH111" s="914"/>
      <c r="CI111" s="914"/>
      <c r="CJ111" s="914"/>
      <c r="CK111" s="944"/>
      <c r="CL111" s="945"/>
      <c r="CM111" s="915" t="s">
        <v>411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110</v>
      </c>
      <c r="DH111" s="919"/>
      <c r="DI111" s="919"/>
      <c r="DJ111" s="919"/>
      <c r="DK111" s="919"/>
      <c r="DL111" s="919" t="s">
        <v>110</v>
      </c>
      <c r="DM111" s="919"/>
      <c r="DN111" s="919"/>
      <c r="DO111" s="919"/>
      <c r="DP111" s="919"/>
      <c r="DQ111" s="919" t="s">
        <v>110</v>
      </c>
      <c r="DR111" s="919"/>
      <c r="DS111" s="919"/>
      <c r="DT111" s="919"/>
      <c r="DU111" s="919"/>
      <c r="DV111" s="920" t="s">
        <v>110</v>
      </c>
      <c r="DW111" s="920"/>
      <c r="DX111" s="920"/>
      <c r="DY111" s="920"/>
      <c r="DZ111" s="921"/>
    </row>
    <row r="112" spans="1:131" s="197" customFormat="1" ht="26.25" customHeight="1">
      <c r="A112" s="951" t="s">
        <v>412</v>
      </c>
      <c r="B112" s="952"/>
      <c r="C112" s="949" t="s">
        <v>413</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110</v>
      </c>
      <c r="AB112" s="958"/>
      <c r="AC112" s="958"/>
      <c r="AD112" s="958"/>
      <c r="AE112" s="959"/>
      <c r="AF112" s="960" t="s">
        <v>110</v>
      </c>
      <c r="AG112" s="958"/>
      <c r="AH112" s="958"/>
      <c r="AI112" s="958"/>
      <c r="AJ112" s="959"/>
      <c r="AK112" s="960" t="s">
        <v>110</v>
      </c>
      <c r="AL112" s="958"/>
      <c r="AM112" s="958"/>
      <c r="AN112" s="958"/>
      <c r="AO112" s="959"/>
      <c r="AP112" s="961" t="s">
        <v>110</v>
      </c>
      <c r="AQ112" s="962"/>
      <c r="AR112" s="962"/>
      <c r="AS112" s="962"/>
      <c r="AT112" s="963"/>
      <c r="AU112" s="898"/>
      <c r="AV112" s="899"/>
      <c r="AW112" s="899"/>
      <c r="AX112" s="899"/>
      <c r="AY112" s="900"/>
      <c r="AZ112" s="948" t="s">
        <v>414</v>
      </c>
      <c r="BA112" s="949"/>
      <c r="BB112" s="949"/>
      <c r="BC112" s="949"/>
      <c r="BD112" s="949"/>
      <c r="BE112" s="949"/>
      <c r="BF112" s="949"/>
      <c r="BG112" s="949"/>
      <c r="BH112" s="949"/>
      <c r="BI112" s="949"/>
      <c r="BJ112" s="949"/>
      <c r="BK112" s="949"/>
      <c r="BL112" s="949"/>
      <c r="BM112" s="949"/>
      <c r="BN112" s="949"/>
      <c r="BO112" s="949"/>
      <c r="BP112" s="950"/>
      <c r="BQ112" s="918">
        <v>13041325</v>
      </c>
      <c r="BR112" s="919"/>
      <c r="BS112" s="919"/>
      <c r="BT112" s="919"/>
      <c r="BU112" s="919"/>
      <c r="BV112" s="919">
        <v>12659602</v>
      </c>
      <c r="BW112" s="919"/>
      <c r="BX112" s="919"/>
      <c r="BY112" s="919"/>
      <c r="BZ112" s="919"/>
      <c r="CA112" s="919">
        <v>12347511</v>
      </c>
      <c r="CB112" s="919"/>
      <c r="CC112" s="919"/>
      <c r="CD112" s="919"/>
      <c r="CE112" s="919"/>
      <c r="CF112" s="913">
        <v>116.3</v>
      </c>
      <c r="CG112" s="914"/>
      <c r="CH112" s="914"/>
      <c r="CI112" s="914"/>
      <c r="CJ112" s="914"/>
      <c r="CK112" s="944"/>
      <c r="CL112" s="945"/>
      <c r="CM112" s="915" t="s">
        <v>415</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110</v>
      </c>
      <c r="DH112" s="919"/>
      <c r="DI112" s="919"/>
      <c r="DJ112" s="919"/>
      <c r="DK112" s="919"/>
      <c r="DL112" s="919" t="s">
        <v>110</v>
      </c>
      <c r="DM112" s="919"/>
      <c r="DN112" s="919"/>
      <c r="DO112" s="919"/>
      <c r="DP112" s="919"/>
      <c r="DQ112" s="919" t="s">
        <v>110</v>
      </c>
      <c r="DR112" s="919"/>
      <c r="DS112" s="919"/>
      <c r="DT112" s="919"/>
      <c r="DU112" s="919"/>
      <c r="DV112" s="920" t="s">
        <v>110</v>
      </c>
      <c r="DW112" s="920"/>
      <c r="DX112" s="920"/>
      <c r="DY112" s="920"/>
      <c r="DZ112" s="921"/>
    </row>
    <row r="113" spans="1:130" s="197" customFormat="1" ht="26.25" customHeight="1">
      <c r="A113" s="953"/>
      <c r="B113" s="954"/>
      <c r="C113" s="949" t="s">
        <v>416</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793461</v>
      </c>
      <c r="AB113" s="933"/>
      <c r="AC113" s="933"/>
      <c r="AD113" s="933"/>
      <c r="AE113" s="934"/>
      <c r="AF113" s="935">
        <v>714418</v>
      </c>
      <c r="AG113" s="933"/>
      <c r="AH113" s="933"/>
      <c r="AI113" s="933"/>
      <c r="AJ113" s="934"/>
      <c r="AK113" s="935">
        <v>726673</v>
      </c>
      <c r="AL113" s="933"/>
      <c r="AM113" s="933"/>
      <c r="AN113" s="933"/>
      <c r="AO113" s="934"/>
      <c r="AP113" s="936">
        <v>6.8</v>
      </c>
      <c r="AQ113" s="937"/>
      <c r="AR113" s="937"/>
      <c r="AS113" s="937"/>
      <c r="AT113" s="938"/>
      <c r="AU113" s="898"/>
      <c r="AV113" s="899"/>
      <c r="AW113" s="899"/>
      <c r="AX113" s="899"/>
      <c r="AY113" s="900"/>
      <c r="AZ113" s="948" t="s">
        <v>417</v>
      </c>
      <c r="BA113" s="949"/>
      <c r="BB113" s="949"/>
      <c r="BC113" s="949"/>
      <c r="BD113" s="949"/>
      <c r="BE113" s="949"/>
      <c r="BF113" s="949"/>
      <c r="BG113" s="949"/>
      <c r="BH113" s="949"/>
      <c r="BI113" s="949"/>
      <c r="BJ113" s="949"/>
      <c r="BK113" s="949"/>
      <c r="BL113" s="949"/>
      <c r="BM113" s="949"/>
      <c r="BN113" s="949"/>
      <c r="BO113" s="949"/>
      <c r="BP113" s="950"/>
      <c r="BQ113" s="918">
        <v>15069</v>
      </c>
      <c r="BR113" s="919"/>
      <c r="BS113" s="919"/>
      <c r="BT113" s="919"/>
      <c r="BU113" s="919"/>
      <c r="BV113" s="919" t="s">
        <v>110</v>
      </c>
      <c r="BW113" s="919"/>
      <c r="BX113" s="919"/>
      <c r="BY113" s="919"/>
      <c r="BZ113" s="919"/>
      <c r="CA113" s="919" t="s">
        <v>110</v>
      </c>
      <c r="CB113" s="919"/>
      <c r="CC113" s="919"/>
      <c r="CD113" s="919"/>
      <c r="CE113" s="919"/>
      <c r="CF113" s="913" t="s">
        <v>110</v>
      </c>
      <c r="CG113" s="914"/>
      <c r="CH113" s="914"/>
      <c r="CI113" s="914"/>
      <c r="CJ113" s="914"/>
      <c r="CK113" s="944"/>
      <c r="CL113" s="945"/>
      <c r="CM113" s="915" t="s">
        <v>418</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110</v>
      </c>
      <c r="DH113" s="958"/>
      <c r="DI113" s="958"/>
      <c r="DJ113" s="958"/>
      <c r="DK113" s="959"/>
      <c r="DL113" s="960" t="s">
        <v>110</v>
      </c>
      <c r="DM113" s="958"/>
      <c r="DN113" s="958"/>
      <c r="DO113" s="958"/>
      <c r="DP113" s="959"/>
      <c r="DQ113" s="960" t="s">
        <v>110</v>
      </c>
      <c r="DR113" s="958"/>
      <c r="DS113" s="958"/>
      <c r="DT113" s="958"/>
      <c r="DU113" s="959"/>
      <c r="DV113" s="961" t="s">
        <v>110</v>
      </c>
      <c r="DW113" s="962"/>
      <c r="DX113" s="962"/>
      <c r="DY113" s="962"/>
      <c r="DZ113" s="963"/>
    </row>
    <row r="114" spans="1:130" s="197" customFormat="1" ht="26.25" customHeight="1">
      <c r="A114" s="953"/>
      <c r="B114" s="954"/>
      <c r="C114" s="949" t="s">
        <v>419</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38895</v>
      </c>
      <c r="AB114" s="958"/>
      <c r="AC114" s="958"/>
      <c r="AD114" s="958"/>
      <c r="AE114" s="959"/>
      <c r="AF114" s="960">
        <v>1174</v>
      </c>
      <c r="AG114" s="958"/>
      <c r="AH114" s="958"/>
      <c r="AI114" s="958"/>
      <c r="AJ114" s="959"/>
      <c r="AK114" s="960" t="s">
        <v>110</v>
      </c>
      <c r="AL114" s="958"/>
      <c r="AM114" s="958"/>
      <c r="AN114" s="958"/>
      <c r="AO114" s="959"/>
      <c r="AP114" s="961" t="s">
        <v>110</v>
      </c>
      <c r="AQ114" s="962"/>
      <c r="AR114" s="962"/>
      <c r="AS114" s="962"/>
      <c r="AT114" s="963"/>
      <c r="AU114" s="898"/>
      <c r="AV114" s="899"/>
      <c r="AW114" s="899"/>
      <c r="AX114" s="899"/>
      <c r="AY114" s="900"/>
      <c r="AZ114" s="948" t="s">
        <v>420</v>
      </c>
      <c r="BA114" s="949"/>
      <c r="BB114" s="949"/>
      <c r="BC114" s="949"/>
      <c r="BD114" s="949"/>
      <c r="BE114" s="949"/>
      <c r="BF114" s="949"/>
      <c r="BG114" s="949"/>
      <c r="BH114" s="949"/>
      <c r="BI114" s="949"/>
      <c r="BJ114" s="949"/>
      <c r="BK114" s="949"/>
      <c r="BL114" s="949"/>
      <c r="BM114" s="949"/>
      <c r="BN114" s="949"/>
      <c r="BO114" s="949"/>
      <c r="BP114" s="950"/>
      <c r="BQ114" s="918">
        <v>3858976</v>
      </c>
      <c r="BR114" s="919"/>
      <c r="BS114" s="919"/>
      <c r="BT114" s="919"/>
      <c r="BU114" s="919"/>
      <c r="BV114" s="919">
        <v>3612947</v>
      </c>
      <c r="BW114" s="919"/>
      <c r="BX114" s="919"/>
      <c r="BY114" s="919"/>
      <c r="BZ114" s="919"/>
      <c r="CA114" s="919">
        <v>3426575</v>
      </c>
      <c r="CB114" s="919"/>
      <c r="CC114" s="919"/>
      <c r="CD114" s="919"/>
      <c r="CE114" s="919"/>
      <c r="CF114" s="913">
        <v>32.299999999999997</v>
      </c>
      <c r="CG114" s="914"/>
      <c r="CH114" s="914"/>
      <c r="CI114" s="914"/>
      <c r="CJ114" s="914"/>
      <c r="CK114" s="944"/>
      <c r="CL114" s="945"/>
      <c r="CM114" s="915" t="s">
        <v>421</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110</v>
      </c>
      <c r="DH114" s="958"/>
      <c r="DI114" s="958"/>
      <c r="DJ114" s="958"/>
      <c r="DK114" s="959"/>
      <c r="DL114" s="960" t="s">
        <v>110</v>
      </c>
      <c r="DM114" s="958"/>
      <c r="DN114" s="958"/>
      <c r="DO114" s="958"/>
      <c r="DP114" s="959"/>
      <c r="DQ114" s="960" t="s">
        <v>110</v>
      </c>
      <c r="DR114" s="958"/>
      <c r="DS114" s="958"/>
      <c r="DT114" s="958"/>
      <c r="DU114" s="959"/>
      <c r="DV114" s="961" t="s">
        <v>110</v>
      </c>
      <c r="DW114" s="962"/>
      <c r="DX114" s="962"/>
      <c r="DY114" s="962"/>
      <c r="DZ114" s="963"/>
    </row>
    <row r="115" spans="1:130" s="197" customFormat="1" ht="26.25" customHeight="1">
      <c r="A115" s="953"/>
      <c r="B115" s="954"/>
      <c r="C115" s="949" t="s">
        <v>422</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110</v>
      </c>
      <c r="AB115" s="933"/>
      <c r="AC115" s="933"/>
      <c r="AD115" s="933"/>
      <c r="AE115" s="934"/>
      <c r="AF115" s="935" t="s">
        <v>110</v>
      </c>
      <c r="AG115" s="933"/>
      <c r="AH115" s="933"/>
      <c r="AI115" s="933"/>
      <c r="AJ115" s="934"/>
      <c r="AK115" s="935" t="s">
        <v>110</v>
      </c>
      <c r="AL115" s="933"/>
      <c r="AM115" s="933"/>
      <c r="AN115" s="933"/>
      <c r="AO115" s="934"/>
      <c r="AP115" s="936" t="s">
        <v>110</v>
      </c>
      <c r="AQ115" s="937"/>
      <c r="AR115" s="937"/>
      <c r="AS115" s="937"/>
      <c r="AT115" s="938"/>
      <c r="AU115" s="898"/>
      <c r="AV115" s="899"/>
      <c r="AW115" s="899"/>
      <c r="AX115" s="899"/>
      <c r="AY115" s="900"/>
      <c r="AZ115" s="948" t="s">
        <v>423</v>
      </c>
      <c r="BA115" s="949"/>
      <c r="BB115" s="949"/>
      <c r="BC115" s="949"/>
      <c r="BD115" s="949"/>
      <c r="BE115" s="949"/>
      <c r="BF115" s="949"/>
      <c r="BG115" s="949"/>
      <c r="BH115" s="949"/>
      <c r="BI115" s="949"/>
      <c r="BJ115" s="949"/>
      <c r="BK115" s="949"/>
      <c r="BL115" s="949"/>
      <c r="BM115" s="949"/>
      <c r="BN115" s="949"/>
      <c r="BO115" s="949"/>
      <c r="BP115" s="950"/>
      <c r="BQ115" s="918">
        <v>1722</v>
      </c>
      <c r="BR115" s="919"/>
      <c r="BS115" s="919"/>
      <c r="BT115" s="919"/>
      <c r="BU115" s="919"/>
      <c r="BV115" s="919">
        <v>771</v>
      </c>
      <c r="BW115" s="919"/>
      <c r="BX115" s="919"/>
      <c r="BY115" s="919"/>
      <c r="BZ115" s="919"/>
      <c r="CA115" s="919">
        <v>1378</v>
      </c>
      <c r="CB115" s="919"/>
      <c r="CC115" s="919"/>
      <c r="CD115" s="919"/>
      <c r="CE115" s="919"/>
      <c r="CF115" s="913">
        <v>0</v>
      </c>
      <c r="CG115" s="914"/>
      <c r="CH115" s="914"/>
      <c r="CI115" s="914"/>
      <c r="CJ115" s="914"/>
      <c r="CK115" s="944"/>
      <c r="CL115" s="945"/>
      <c r="CM115" s="948" t="s">
        <v>424</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313588</v>
      </c>
      <c r="DH115" s="958"/>
      <c r="DI115" s="958"/>
      <c r="DJ115" s="958"/>
      <c r="DK115" s="959"/>
      <c r="DL115" s="960">
        <v>406510</v>
      </c>
      <c r="DM115" s="958"/>
      <c r="DN115" s="958"/>
      <c r="DO115" s="958"/>
      <c r="DP115" s="959"/>
      <c r="DQ115" s="960">
        <v>277235</v>
      </c>
      <c r="DR115" s="958"/>
      <c r="DS115" s="958"/>
      <c r="DT115" s="958"/>
      <c r="DU115" s="959"/>
      <c r="DV115" s="961">
        <v>2.6</v>
      </c>
      <c r="DW115" s="962"/>
      <c r="DX115" s="962"/>
      <c r="DY115" s="962"/>
      <c r="DZ115" s="963"/>
    </row>
    <row r="116" spans="1:130" s="197" customFormat="1" ht="26.25" customHeight="1">
      <c r="A116" s="955"/>
      <c r="B116" s="956"/>
      <c r="C116" s="970" t="s">
        <v>425</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110</v>
      </c>
      <c r="AB116" s="958"/>
      <c r="AC116" s="958"/>
      <c r="AD116" s="958"/>
      <c r="AE116" s="959"/>
      <c r="AF116" s="960" t="s">
        <v>110</v>
      </c>
      <c r="AG116" s="958"/>
      <c r="AH116" s="958"/>
      <c r="AI116" s="958"/>
      <c r="AJ116" s="959"/>
      <c r="AK116" s="960" t="s">
        <v>110</v>
      </c>
      <c r="AL116" s="958"/>
      <c r="AM116" s="958"/>
      <c r="AN116" s="958"/>
      <c r="AO116" s="959"/>
      <c r="AP116" s="961" t="s">
        <v>110</v>
      </c>
      <c r="AQ116" s="962"/>
      <c r="AR116" s="962"/>
      <c r="AS116" s="962"/>
      <c r="AT116" s="963"/>
      <c r="AU116" s="898"/>
      <c r="AV116" s="899"/>
      <c r="AW116" s="899"/>
      <c r="AX116" s="899"/>
      <c r="AY116" s="900"/>
      <c r="AZ116" s="948" t="s">
        <v>426</v>
      </c>
      <c r="BA116" s="949"/>
      <c r="BB116" s="949"/>
      <c r="BC116" s="949"/>
      <c r="BD116" s="949"/>
      <c r="BE116" s="949"/>
      <c r="BF116" s="949"/>
      <c r="BG116" s="949"/>
      <c r="BH116" s="949"/>
      <c r="BI116" s="949"/>
      <c r="BJ116" s="949"/>
      <c r="BK116" s="949"/>
      <c r="BL116" s="949"/>
      <c r="BM116" s="949"/>
      <c r="BN116" s="949"/>
      <c r="BO116" s="949"/>
      <c r="BP116" s="950"/>
      <c r="BQ116" s="918" t="s">
        <v>110</v>
      </c>
      <c r="BR116" s="919"/>
      <c r="BS116" s="919"/>
      <c r="BT116" s="919"/>
      <c r="BU116" s="919"/>
      <c r="BV116" s="919" t="s">
        <v>110</v>
      </c>
      <c r="BW116" s="919"/>
      <c r="BX116" s="919"/>
      <c r="BY116" s="919"/>
      <c r="BZ116" s="919"/>
      <c r="CA116" s="919" t="s">
        <v>110</v>
      </c>
      <c r="CB116" s="919"/>
      <c r="CC116" s="919"/>
      <c r="CD116" s="919"/>
      <c r="CE116" s="919"/>
      <c r="CF116" s="913" t="s">
        <v>110</v>
      </c>
      <c r="CG116" s="914"/>
      <c r="CH116" s="914"/>
      <c r="CI116" s="914"/>
      <c r="CJ116" s="914"/>
      <c r="CK116" s="944"/>
      <c r="CL116" s="945"/>
      <c r="CM116" s="915" t="s">
        <v>427</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110</v>
      </c>
      <c r="DH116" s="958"/>
      <c r="DI116" s="958"/>
      <c r="DJ116" s="958"/>
      <c r="DK116" s="959"/>
      <c r="DL116" s="960" t="s">
        <v>110</v>
      </c>
      <c r="DM116" s="958"/>
      <c r="DN116" s="958"/>
      <c r="DO116" s="958"/>
      <c r="DP116" s="959"/>
      <c r="DQ116" s="960" t="s">
        <v>110</v>
      </c>
      <c r="DR116" s="958"/>
      <c r="DS116" s="958"/>
      <c r="DT116" s="958"/>
      <c r="DU116" s="959"/>
      <c r="DV116" s="961" t="s">
        <v>110</v>
      </c>
      <c r="DW116" s="962"/>
      <c r="DX116" s="962"/>
      <c r="DY116" s="962"/>
      <c r="DZ116" s="963"/>
    </row>
    <row r="117" spans="1:130" s="197" customFormat="1" ht="26.25" customHeight="1">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428</v>
      </c>
      <c r="Z117" s="883"/>
      <c r="AA117" s="995">
        <v>2929010</v>
      </c>
      <c r="AB117" s="965"/>
      <c r="AC117" s="965"/>
      <c r="AD117" s="965"/>
      <c r="AE117" s="966"/>
      <c r="AF117" s="964">
        <v>2769658</v>
      </c>
      <c r="AG117" s="965"/>
      <c r="AH117" s="965"/>
      <c r="AI117" s="965"/>
      <c r="AJ117" s="966"/>
      <c r="AK117" s="964">
        <v>2684914</v>
      </c>
      <c r="AL117" s="965"/>
      <c r="AM117" s="965"/>
      <c r="AN117" s="965"/>
      <c r="AO117" s="966"/>
      <c r="AP117" s="967"/>
      <c r="AQ117" s="968"/>
      <c r="AR117" s="968"/>
      <c r="AS117" s="968"/>
      <c r="AT117" s="969"/>
      <c r="AU117" s="898"/>
      <c r="AV117" s="899"/>
      <c r="AW117" s="899"/>
      <c r="AX117" s="899"/>
      <c r="AY117" s="900"/>
      <c r="AZ117" s="994" t="s">
        <v>429</v>
      </c>
      <c r="BA117" s="970"/>
      <c r="BB117" s="970"/>
      <c r="BC117" s="970"/>
      <c r="BD117" s="970"/>
      <c r="BE117" s="970"/>
      <c r="BF117" s="970"/>
      <c r="BG117" s="970"/>
      <c r="BH117" s="970"/>
      <c r="BI117" s="970"/>
      <c r="BJ117" s="970"/>
      <c r="BK117" s="970"/>
      <c r="BL117" s="970"/>
      <c r="BM117" s="970"/>
      <c r="BN117" s="970"/>
      <c r="BO117" s="970"/>
      <c r="BP117" s="971"/>
      <c r="BQ117" s="984" t="s">
        <v>110</v>
      </c>
      <c r="BR117" s="985"/>
      <c r="BS117" s="985"/>
      <c r="BT117" s="985"/>
      <c r="BU117" s="985"/>
      <c r="BV117" s="985" t="s">
        <v>110</v>
      </c>
      <c r="BW117" s="985"/>
      <c r="BX117" s="985"/>
      <c r="BY117" s="985"/>
      <c r="BZ117" s="985"/>
      <c r="CA117" s="985" t="s">
        <v>110</v>
      </c>
      <c r="CB117" s="985"/>
      <c r="CC117" s="985"/>
      <c r="CD117" s="985"/>
      <c r="CE117" s="985"/>
      <c r="CF117" s="913" t="s">
        <v>110</v>
      </c>
      <c r="CG117" s="914"/>
      <c r="CH117" s="914"/>
      <c r="CI117" s="914"/>
      <c r="CJ117" s="914"/>
      <c r="CK117" s="944"/>
      <c r="CL117" s="945"/>
      <c r="CM117" s="915" t="s">
        <v>430</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110</v>
      </c>
      <c r="DH117" s="958"/>
      <c r="DI117" s="958"/>
      <c r="DJ117" s="958"/>
      <c r="DK117" s="959"/>
      <c r="DL117" s="960" t="s">
        <v>110</v>
      </c>
      <c r="DM117" s="958"/>
      <c r="DN117" s="958"/>
      <c r="DO117" s="958"/>
      <c r="DP117" s="959"/>
      <c r="DQ117" s="960" t="s">
        <v>110</v>
      </c>
      <c r="DR117" s="958"/>
      <c r="DS117" s="958"/>
      <c r="DT117" s="958"/>
      <c r="DU117" s="959"/>
      <c r="DV117" s="961" t="s">
        <v>110</v>
      </c>
      <c r="DW117" s="962"/>
      <c r="DX117" s="962"/>
      <c r="DY117" s="962"/>
      <c r="DZ117" s="963"/>
    </row>
    <row r="118" spans="1:130" s="197" customFormat="1" ht="26.25" customHeight="1">
      <c r="A118" s="903" t="s">
        <v>404</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402</v>
      </c>
      <c r="AB118" s="882"/>
      <c r="AC118" s="882"/>
      <c r="AD118" s="882"/>
      <c r="AE118" s="883"/>
      <c r="AF118" s="881" t="s">
        <v>285</v>
      </c>
      <c r="AG118" s="882"/>
      <c r="AH118" s="882"/>
      <c r="AI118" s="882"/>
      <c r="AJ118" s="883"/>
      <c r="AK118" s="881" t="s">
        <v>284</v>
      </c>
      <c r="AL118" s="882"/>
      <c r="AM118" s="882"/>
      <c r="AN118" s="882"/>
      <c r="AO118" s="883"/>
      <c r="AP118" s="989" t="s">
        <v>403</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431</v>
      </c>
      <c r="BP118" s="993"/>
      <c r="BQ118" s="984">
        <v>35256544</v>
      </c>
      <c r="BR118" s="985"/>
      <c r="BS118" s="985"/>
      <c r="BT118" s="985"/>
      <c r="BU118" s="985"/>
      <c r="BV118" s="985">
        <v>34410923</v>
      </c>
      <c r="BW118" s="985"/>
      <c r="BX118" s="985"/>
      <c r="BY118" s="985"/>
      <c r="BZ118" s="985"/>
      <c r="CA118" s="985">
        <v>33529315</v>
      </c>
      <c r="CB118" s="985"/>
      <c r="CC118" s="985"/>
      <c r="CD118" s="985"/>
      <c r="CE118" s="985"/>
      <c r="CF118" s="986"/>
      <c r="CG118" s="987"/>
      <c r="CH118" s="987"/>
      <c r="CI118" s="987"/>
      <c r="CJ118" s="988"/>
      <c r="CK118" s="944"/>
      <c r="CL118" s="945"/>
      <c r="CM118" s="915" t="s">
        <v>432</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110</v>
      </c>
      <c r="DH118" s="958"/>
      <c r="DI118" s="958"/>
      <c r="DJ118" s="958"/>
      <c r="DK118" s="959"/>
      <c r="DL118" s="960" t="s">
        <v>110</v>
      </c>
      <c r="DM118" s="958"/>
      <c r="DN118" s="958"/>
      <c r="DO118" s="958"/>
      <c r="DP118" s="959"/>
      <c r="DQ118" s="960" t="s">
        <v>110</v>
      </c>
      <c r="DR118" s="958"/>
      <c r="DS118" s="958"/>
      <c r="DT118" s="958"/>
      <c r="DU118" s="959"/>
      <c r="DV118" s="961" t="s">
        <v>110</v>
      </c>
      <c r="DW118" s="962"/>
      <c r="DX118" s="962"/>
      <c r="DY118" s="962"/>
      <c r="DZ118" s="963"/>
    </row>
    <row r="119" spans="1:130" s="197" customFormat="1" ht="26.25" customHeight="1">
      <c r="A119" s="973" t="s">
        <v>407</v>
      </c>
      <c r="B119" s="943"/>
      <c r="C119" s="922" t="s">
        <v>408</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110</v>
      </c>
      <c r="AB119" s="889"/>
      <c r="AC119" s="889"/>
      <c r="AD119" s="889"/>
      <c r="AE119" s="890"/>
      <c r="AF119" s="891" t="s">
        <v>110</v>
      </c>
      <c r="AG119" s="889"/>
      <c r="AH119" s="889"/>
      <c r="AI119" s="889"/>
      <c r="AJ119" s="890"/>
      <c r="AK119" s="891" t="s">
        <v>110</v>
      </c>
      <c r="AL119" s="889"/>
      <c r="AM119" s="889"/>
      <c r="AN119" s="889"/>
      <c r="AO119" s="890"/>
      <c r="AP119" s="892" t="s">
        <v>110</v>
      </c>
      <c r="AQ119" s="893"/>
      <c r="AR119" s="893"/>
      <c r="AS119" s="893"/>
      <c r="AT119" s="894"/>
      <c r="AU119" s="976" t="s">
        <v>433</v>
      </c>
      <c r="AV119" s="977"/>
      <c r="AW119" s="977"/>
      <c r="AX119" s="977"/>
      <c r="AY119" s="978"/>
      <c r="AZ119" s="939" t="s">
        <v>434</v>
      </c>
      <c r="BA119" s="886"/>
      <c r="BB119" s="886"/>
      <c r="BC119" s="886"/>
      <c r="BD119" s="886"/>
      <c r="BE119" s="886"/>
      <c r="BF119" s="886"/>
      <c r="BG119" s="886"/>
      <c r="BH119" s="886"/>
      <c r="BI119" s="886"/>
      <c r="BJ119" s="886"/>
      <c r="BK119" s="886"/>
      <c r="BL119" s="886"/>
      <c r="BM119" s="886"/>
      <c r="BN119" s="886"/>
      <c r="BO119" s="886"/>
      <c r="BP119" s="887"/>
      <c r="BQ119" s="925">
        <v>4938228</v>
      </c>
      <c r="BR119" s="926"/>
      <c r="BS119" s="926"/>
      <c r="BT119" s="926"/>
      <c r="BU119" s="926"/>
      <c r="BV119" s="926">
        <v>5815969</v>
      </c>
      <c r="BW119" s="926"/>
      <c r="BX119" s="926"/>
      <c r="BY119" s="926"/>
      <c r="BZ119" s="926"/>
      <c r="CA119" s="926">
        <v>6070349</v>
      </c>
      <c r="CB119" s="926"/>
      <c r="CC119" s="926"/>
      <c r="CD119" s="926"/>
      <c r="CE119" s="926"/>
      <c r="CF119" s="940">
        <v>57.2</v>
      </c>
      <c r="CG119" s="941"/>
      <c r="CH119" s="941"/>
      <c r="CI119" s="941"/>
      <c r="CJ119" s="941"/>
      <c r="CK119" s="946"/>
      <c r="CL119" s="947"/>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110</v>
      </c>
      <c r="DH119" s="997"/>
      <c r="DI119" s="997"/>
      <c r="DJ119" s="997"/>
      <c r="DK119" s="998"/>
      <c r="DL119" s="999" t="s">
        <v>110</v>
      </c>
      <c r="DM119" s="997"/>
      <c r="DN119" s="997"/>
      <c r="DO119" s="997"/>
      <c r="DP119" s="998"/>
      <c r="DQ119" s="999" t="s">
        <v>110</v>
      </c>
      <c r="DR119" s="997"/>
      <c r="DS119" s="997"/>
      <c r="DT119" s="997"/>
      <c r="DU119" s="998"/>
      <c r="DV119" s="1000" t="s">
        <v>110</v>
      </c>
      <c r="DW119" s="1001"/>
      <c r="DX119" s="1001"/>
      <c r="DY119" s="1001"/>
      <c r="DZ119" s="1002"/>
    </row>
    <row r="120" spans="1:130" s="197" customFormat="1" ht="26.25" customHeight="1">
      <c r="A120" s="974"/>
      <c r="B120" s="945"/>
      <c r="C120" s="915" t="s">
        <v>411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110</v>
      </c>
      <c r="AB120" s="958"/>
      <c r="AC120" s="958"/>
      <c r="AD120" s="958"/>
      <c r="AE120" s="959"/>
      <c r="AF120" s="960" t="s">
        <v>110</v>
      </c>
      <c r="AG120" s="958"/>
      <c r="AH120" s="958"/>
      <c r="AI120" s="958"/>
      <c r="AJ120" s="959"/>
      <c r="AK120" s="960" t="s">
        <v>110</v>
      </c>
      <c r="AL120" s="958"/>
      <c r="AM120" s="958"/>
      <c r="AN120" s="958"/>
      <c r="AO120" s="959"/>
      <c r="AP120" s="961" t="s">
        <v>110</v>
      </c>
      <c r="AQ120" s="962"/>
      <c r="AR120" s="962"/>
      <c r="AS120" s="962"/>
      <c r="AT120" s="963"/>
      <c r="AU120" s="979"/>
      <c r="AV120" s="980"/>
      <c r="AW120" s="980"/>
      <c r="AX120" s="980"/>
      <c r="AY120" s="981"/>
      <c r="AZ120" s="948" t="s">
        <v>436</v>
      </c>
      <c r="BA120" s="949"/>
      <c r="BB120" s="949"/>
      <c r="BC120" s="949"/>
      <c r="BD120" s="949"/>
      <c r="BE120" s="949"/>
      <c r="BF120" s="949"/>
      <c r="BG120" s="949"/>
      <c r="BH120" s="949"/>
      <c r="BI120" s="949"/>
      <c r="BJ120" s="949"/>
      <c r="BK120" s="949"/>
      <c r="BL120" s="949"/>
      <c r="BM120" s="949"/>
      <c r="BN120" s="949"/>
      <c r="BO120" s="949"/>
      <c r="BP120" s="950"/>
      <c r="BQ120" s="918">
        <v>4319065</v>
      </c>
      <c r="BR120" s="919"/>
      <c r="BS120" s="919"/>
      <c r="BT120" s="919"/>
      <c r="BU120" s="919"/>
      <c r="BV120" s="919">
        <v>4246816</v>
      </c>
      <c r="BW120" s="919"/>
      <c r="BX120" s="919"/>
      <c r="BY120" s="919"/>
      <c r="BZ120" s="919"/>
      <c r="CA120" s="919">
        <v>4385550</v>
      </c>
      <c r="CB120" s="919"/>
      <c r="CC120" s="919"/>
      <c r="CD120" s="919"/>
      <c r="CE120" s="919"/>
      <c r="CF120" s="913">
        <v>41.3</v>
      </c>
      <c r="CG120" s="914"/>
      <c r="CH120" s="914"/>
      <c r="CI120" s="914"/>
      <c r="CJ120" s="914"/>
      <c r="CK120" s="1012" t="s">
        <v>437</v>
      </c>
      <c r="CL120" s="1013"/>
      <c r="CM120" s="1013"/>
      <c r="CN120" s="1013"/>
      <c r="CO120" s="1014"/>
      <c r="CP120" s="1020" t="s">
        <v>385</v>
      </c>
      <c r="CQ120" s="1021"/>
      <c r="CR120" s="1021"/>
      <c r="CS120" s="1021"/>
      <c r="CT120" s="1021"/>
      <c r="CU120" s="1021"/>
      <c r="CV120" s="1021"/>
      <c r="CW120" s="1021"/>
      <c r="CX120" s="1021"/>
      <c r="CY120" s="1021"/>
      <c r="CZ120" s="1021"/>
      <c r="DA120" s="1021"/>
      <c r="DB120" s="1021"/>
      <c r="DC120" s="1021"/>
      <c r="DD120" s="1021"/>
      <c r="DE120" s="1021"/>
      <c r="DF120" s="1022"/>
      <c r="DG120" s="925">
        <v>9407381</v>
      </c>
      <c r="DH120" s="926"/>
      <c r="DI120" s="926"/>
      <c r="DJ120" s="926"/>
      <c r="DK120" s="926"/>
      <c r="DL120" s="926">
        <v>8960486</v>
      </c>
      <c r="DM120" s="926"/>
      <c r="DN120" s="926"/>
      <c r="DO120" s="926"/>
      <c r="DP120" s="926"/>
      <c r="DQ120" s="926">
        <v>8458228</v>
      </c>
      <c r="DR120" s="926"/>
      <c r="DS120" s="926"/>
      <c r="DT120" s="926"/>
      <c r="DU120" s="926"/>
      <c r="DV120" s="927">
        <v>79.7</v>
      </c>
      <c r="DW120" s="927"/>
      <c r="DX120" s="927"/>
      <c r="DY120" s="927"/>
      <c r="DZ120" s="928"/>
    </row>
    <row r="121" spans="1:130" s="197" customFormat="1" ht="26.25" customHeight="1">
      <c r="A121" s="974"/>
      <c r="B121" s="945"/>
      <c r="C121" s="1009" t="s">
        <v>438</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110</v>
      </c>
      <c r="AB121" s="958"/>
      <c r="AC121" s="958"/>
      <c r="AD121" s="958"/>
      <c r="AE121" s="959"/>
      <c r="AF121" s="960" t="s">
        <v>110</v>
      </c>
      <c r="AG121" s="958"/>
      <c r="AH121" s="958"/>
      <c r="AI121" s="958"/>
      <c r="AJ121" s="959"/>
      <c r="AK121" s="960" t="s">
        <v>110</v>
      </c>
      <c r="AL121" s="958"/>
      <c r="AM121" s="958"/>
      <c r="AN121" s="958"/>
      <c r="AO121" s="959"/>
      <c r="AP121" s="961" t="s">
        <v>110</v>
      </c>
      <c r="AQ121" s="962"/>
      <c r="AR121" s="962"/>
      <c r="AS121" s="962"/>
      <c r="AT121" s="963"/>
      <c r="AU121" s="979"/>
      <c r="AV121" s="980"/>
      <c r="AW121" s="980"/>
      <c r="AX121" s="980"/>
      <c r="AY121" s="981"/>
      <c r="AZ121" s="994" t="s">
        <v>439</v>
      </c>
      <c r="BA121" s="970"/>
      <c r="BB121" s="970"/>
      <c r="BC121" s="970"/>
      <c r="BD121" s="970"/>
      <c r="BE121" s="970"/>
      <c r="BF121" s="970"/>
      <c r="BG121" s="970"/>
      <c r="BH121" s="970"/>
      <c r="BI121" s="970"/>
      <c r="BJ121" s="970"/>
      <c r="BK121" s="970"/>
      <c r="BL121" s="970"/>
      <c r="BM121" s="970"/>
      <c r="BN121" s="970"/>
      <c r="BO121" s="970"/>
      <c r="BP121" s="971"/>
      <c r="BQ121" s="984">
        <v>19440288</v>
      </c>
      <c r="BR121" s="985"/>
      <c r="BS121" s="985"/>
      <c r="BT121" s="985"/>
      <c r="BU121" s="985"/>
      <c r="BV121" s="985">
        <v>20296163</v>
      </c>
      <c r="BW121" s="985"/>
      <c r="BX121" s="985"/>
      <c r="BY121" s="985"/>
      <c r="BZ121" s="985"/>
      <c r="CA121" s="985">
        <v>20848396</v>
      </c>
      <c r="CB121" s="985"/>
      <c r="CC121" s="985"/>
      <c r="CD121" s="985"/>
      <c r="CE121" s="985"/>
      <c r="CF121" s="1023">
        <v>196.4</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18">
        <v>3608371</v>
      </c>
      <c r="DH121" s="919"/>
      <c r="DI121" s="919"/>
      <c r="DJ121" s="919"/>
      <c r="DK121" s="919"/>
      <c r="DL121" s="919">
        <v>3669132</v>
      </c>
      <c r="DM121" s="919"/>
      <c r="DN121" s="919"/>
      <c r="DO121" s="919"/>
      <c r="DP121" s="919"/>
      <c r="DQ121" s="919">
        <v>3856984</v>
      </c>
      <c r="DR121" s="919"/>
      <c r="DS121" s="919"/>
      <c r="DT121" s="919"/>
      <c r="DU121" s="919"/>
      <c r="DV121" s="920">
        <v>36.299999999999997</v>
      </c>
      <c r="DW121" s="920"/>
      <c r="DX121" s="920"/>
      <c r="DY121" s="920"/>
      <c r="DZ121" s="921"/>
    </row>
    <row r="122" spans="1:130" s="197" customFormat="1" ht="26.25" customHeight="1">
      <c r="A122" s="974"/>
      <c r="B122" s="945"/>
      <c r="C122" s="915" t="s">
        <v>421</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110</v>
      </c>
      <c r="AB122" s="958"/>
      <c r="AC122" s="958"/>
      <c r="AD122" s="958"/>
      <c r="AE122" s="959"/>
      <c r="AF122" s="960" t="s">
        <v>110</v>
      </c>
      <c r="AG122" s="958"/>
      <c r="AH122" s="958"/>
      <c r="AI122" s="958"/>
      <c r="AJ122" s="959"/>
      <c r="AK122" s="960" t="s">
        <v>110</v>
      </c>
      <c r="AL122" s="958"/>
      <c r="AM122" s="958"/>
      <c r="AN122" s="958"/>
      <c r="AO122" s="959"/>
      <c r="AP122" s="961" t="s">
        <v>110</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440</v>
      </c>
      <c r="BP122" s="993"/>
      <c r="BQ122" s="1033">
        <v>28697581</v>
      </c>
      <c r="BR122" s="1034"/>
      <c r="BS122" s="1034"/>
      <c r="BT122" s="1034"/>
      <c r="BU122" s="1034"/>
      <c r="BV122" s="1034">
        <v>30358948</v>
      </c>
      <c r="BW122" s="1034"/>
      <c r="BX122" s="1034"/>
      <c r="BY122" s="1034"/>
      <c r="BZ122" s="1034"/>
      <c r="CA122" s="1034">
        <v>31304295</v>
      </c>
      <c r="CB122" s="1034"/>
      <c r="CC122" s="1034"/>
      <c r="CD122" s="1034"/>
      <c r="CE122" s="1034"/>
      <c r="CF122" s="986"/>
      <c r="CG122" s="987"/>
      <c r="CH122" s="987"/>
      <c r="CI122" s="987"/>
      <c r="CJ122" s="988"/>
      <c r="CK122" s="1015"/>
      <c r="CL122" s="1016"/>
      <c r="CM122" s="1016"/>
      <c r="CN122" s="1016"/>
      <c r="CO122" s="1017"/>
      <c r="CP122" s="1006" t="s">
        <v>383</v>
      </c>
      <c r="CQ122" s="1007"/>
      <c r="CR122" s="1007"/>
      <c r="CS122" s="1007"/>
      <c r="CT122" s="1007"/>
      <c r="CU122" s="1007"/>
      <c r="CV122" s="1007"/>
      <c r="CW122" s="1007"/>
      <c r="CX122" s="1007"/>
      <c r="CY122" s="1007"/>
      <c r="CZ122" s="1007"/>
      <c r="DA122" s="1007"/>
      <c r="DB122" s="1007"/>
      <c r="DC122" s="1007"/>
      <c r="DD122" s="1007"/>
      <c r="DE122" s="1007"/>
      <c r="DF122" s="1008"/>
      <c r="DG122" s="918">
        <v>25573</v>
      </c>
      <c r="DH122" s="919"/>
      <c r="DI122" s="919"/>
      <c r="DJ122" s="919"/>
      <c r="DK122" s="919"/>
      <c r="DL122" s="919">
        <v>29984</v>
      </c>
      <c r="DM122" s="919"/>
      <c r="DN122" s="919"/>
      <c r="DO122" s="919"/>
      <c r="DP122" s="919"/>
      <c r="DQ122" s="919">
        <v>32299</v>
      </c>
      <c r="DR122" s="919"/>
      <c r="DS122" s="919"/>
      <c r="DT122" s="919"/>
      <c r="DU122" s="919"/>
      <c r="DV122" s="920">
        <v>0.3</v>
      </c>
      <c r="DW122" s="920"/>
      <c r="DX122" s="920"/>
      <c r="DY122" s="920"/>
      <c r="DZ122" s="921"/>
    </row>
    <row r="123" spans="1:130" s="197" customFormat="1" ht="26.25" customHeight="1" thickBot="1">
      <c r="A123" s="974"/>
      <c r="B123" s="945"/>
      <c r="C123" s="915" t="s">
        <v>427</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110</v>
      </c>
      <c r="AB123" s="958"/>
      <c r="AC123" s="958"/>
      <c r="AD123" s="958"/>
      <c r="AE123" s="959"/>
      <c r="AF123" s="960" t="s">
        <v>110</v>
      </c>
      <c r="AG123" s="958"/>
      <c r="AH123" s="958"/>
      <c r="AI123" s="958"/>
      <c r="AJ123" s="959"/>
      <c r="AK123" s="960" t="s">
        <v>110</v>
      </c>
      <c r="AL123" s="958"/>
      <c r="AM123" s="958"/>
      <c r="AN123" s="958"/>
      <c r="AO123" s="959"/>
      <c r="AP123" s="961" t="s">
        <v>110</v>
      </c>
      <c r="AQ123" s="962"/>
      <c r="AR123" s="962"/>
      <c r="AS123" s="962"/>
      <c r="AT123" s="963"/>
      <c r="AU123" s="1030" t="s">
        <v>441</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61.4</v>
      </c>
      <c r="BR123" s="1026"/>
      <c r="BS123" s="1026"/>
      <c r="BT123" s="1026"/>
      <c r="BU123" s="1026"/>
      <c r="BV123" s="1026">
        <v>38.4</v>
      </c>
      <c r="BW123" s="1026"/>
      <c r="BX123" s="1026"/>
      <c r="BY123" s="1026"/>
      <c r="BZ123" s="1026"/>
      <c r="CA123" s="1026">
        <v>20.9</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430</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110</v>
      </c>
      <c r="AB124" s="958"/>
      <c r="AC124" s="958"/>
      <c r="AD124" s="958"/>
      <c r="AE124" s="959"/>
      <c r="AF124" s="960" t="s">
        <v>110</v>
      </c>
      <c r="AG124" s="958"/>
      <c r="AH124" s="958"/>
      <c r="AI124" s="958"/>
      <c r="AJ124" s="959"/>
      <c r="AK124" s="960" t="s">
        <v>110</v>
      </c>
      <c r="AL124" s="958"/>
      <c r="AM124" s="958"/>
      <c r="AN124" s="958"/>
      <c r="AO124" s="959"/>
      <c r="AP124" s="961" t="s">
        <v>110</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t="s">
        <v>110</v>
      </c>
      <c r="DH124" s="997"/>
      <c r="DI124" s="997"/>
      <c r="DJ124" s="997"/>
      <c r="DK124" s="998"/>
      <c r="DL124" s="999" t="s">
        <v>110</v>
      </c>
      <c r="DM124" s="997"/>
      <c r="DN124" s="997"/>
      <c r="DO124" s="997"/>
      <c r="DP124" s="998"/>
      <c r="DQ124" s="999" t="s">
        <v>110</v>
      </c>
      <c r="DR124" s="997"/>
      <c r="DS124" s="997"/>
      <c r="DT124" s="997"/>
      <c r="DU124" s="998"/>
      <c r="DV124" s="1000" t="s">
        <v>110</v>
      </c>
      <c r="DW124" s="1001"/>
      <c r="DX124" s="1001"/>
      <c r="DY124" s="1001"/>
      <c r="DZ124" s="1002"/>
    </row>
    <row r="125" spans="1:130" s="197" customFormat="1" ht="26.25" customHeight="1" thickBot="1">
      <c r="A125" s="974"/>
      <c r="B125" s="945"/>
      <c r="C125" s="915" t="s">
        <v>432</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110</v>
      </c>
      <c r="AB125" s="958"/>
      <c r="AC125" s="958"/>
      <c r="AD125" s="958"/>
      <c r="AE125" s="959"/>
      <c r="AF125" s="960" t="s">
        <v>110</v>
      </c>
      <c r="AG125" s="958"/>
      <c r="AH125" s="958"/>
      <c r="AI125" s="958"/>
      <c r="AJ125" s="959"/>
      <c r="AK125" s="960" t="s">
        <v>110</v>
      </c>
      <c r="AL125" s="958"/>
      <c r="AM125" s="958"/>
      <c r="AN125" s="958"/>
      <c r="AO125" s="959"/>
      <c r="AP125" s="961" t="s">
        <v>110</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110</v>
      </c>
      <c r="DH125" s="926"/>
      <c r="DI125" s="926"/>
      <c r="DJ125" s="926"/>
      <c r="DK125" s="926"/>
      <c r="DL125" s="926" t="s">
        <v>110</v>
      </c>
      <c r="DM125" s="926"/>
      <c r="DN125" s="926"/>
      <c r="DO125" s="926"/>
      <c r="DP125" s="926"/>
      <c r="DQ125" s="926" t="s">
        <v>110</v>
      </c>
      <c r="DR125" s="926"/>
      <c r="DS125" s="926"/>
      <c r="DT125" s="926"/>
      <c r="DU125" s="926"/>
      <c r="DV125" s="927" t="s">
        <v>110</v>
      </c>
      <c r="DW125" s="927"/>
      <c r="DX125" s="927"/>
      <c r="DY125" s="927"/>
      <c r="DZ125" s="928"/>
    </row>
    <row r="126" spans="1:130" s="197" customFormat="1" ht="26.25" customHeight="1">
      <c r="A126" s="974"/>
      <c r="B126" s="945"/>
      <c r="C126" s="915" t="s">
        <v>435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110</v>
      </c>
      <c r="AB126" s="958"/>
      <c r="AC126" s="958"/>
      <c r="AD126" s="958"/>
      <c r="AE126" s="959"/>
      <c r="AF126" s="960" t="s">
        <v>110</v>
      </c>
      <c r="AG126" s="958"/>
      <c r="AH126" s="958"/>
      <c r="AI126" s="958"/>
      <c r="AJ126" s="959"/>
      <c r="AK126" s="960" t="s">
        <v>110</v>
      </c>
      <c r="AL126" s="958"/>
      <c r="AM126" s="958"/>
      <c r="AN126" s="958"/>
      <c r="AO126" s="959"/>
      <c r="AP126" s="961" t="s">
        <v>110</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t="s">
        <v>110</v>
      </c>
      <c r="DH126" s="919"/>
      <c r="DI126" s="919"/>
      <c r="DJ126" s="919"/>
      <c r="DK126" s="919"/>
      <c r="DL126" s="919" t="s">
        <v>110</v>
      </c>
      <c r="DM126" s="919"/>
      <c r="DN126" s="919"/>
      <c r="DO126" s="919"/>
      <c r="DP126" s="919"/>
      <c r="DQ126" s="919" t="s">
        <v>110</v>
      </c>
      <c r="DR126" s="919"/>
      <c r="DS126" s="919"/>
      <c r="DT126" s="919"/>
      <c r="DU126" s="919"/>
      <c r="DV126" s="920" t="s">
        <v>110</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110</v>
      </c>
      <c r="AB127" s="958"/>
      <c r="AC127" s="958"/>
      <c r="AD127" s="958"/>
      <c r="AE127" s="959"/>
      <c r="AF127" s="960" t="s">
        <v>110</v>
      </c>
      <c r="AG127" s="958"/>
      <c r="AH127" s="958"/>
      <c r="AI127" s="958"/>
      <c r="AJ127" s="959"/>
      <c r="AK127" s="960" t="s">
        <v>110</v>
      </c>
      <c r="AL127" s="958"/>
      <c r="AM127" s="958"/>
      <c r="AN127" s="958"/>
      <c r="AO127" s="959"/>
      <c r="AP127" s="961" t="s">
        <v>110</v>
      </c>
      <c r="AQ127" s="962"/>
      <c r="AR127" s="962"/>
      <c r="AS127" s="962"/>
      <c r="AT127" s="963"/>
      <c r="AU127" s="233"/>
      <c r="AV127" s="233"/>
      <c r="AW127" s="233"/>
      <c r="AX127" s="885" t="s">
        <v>451</v>
      </c>
      <c r="AY127" s="886"/>
      <c r="AZ127" s="886"/>
      <c r="BA127" s="886"/>
      <c r="BB127" s="886"/>
      <c r="BC127" s="886"/>
      <c r="BD127" s="886"/>
      <c r="BE127" s="887"/>
      <c r="BF127" s="1040" t="s">
        <v>110</v>
      </c>
      <c r="BG127" s="1041"/>
      <c r="BH127" s="1041"/>
      <c r="BI127" s="1041"/>
      <c r="BJ127" s="1041"/>
      <c r="BK127" s="1041"/>
      <c r="BL127" s="1050"/>
      <c r="BM127" s="1040">
        <v>13.03</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v>1722</v>
      </c>
      <c r="DH127" s="1047"/>
      <c r="DI127" s="1047"/>
      <c r="DJ127" s="1047"/>
      <c r="DK127" s="1047"/>
      <c r="DL127" s="1047">
        <v>771</v>
      </c>
      <c r="DM127" s="1047"/>
      <c r="DN127" s="1047"/>
      <c r="DO127" s="1047"/>
      <c r="DP127" s="1047"/>
      <c r="DQ127" s="1047">
        <v>1378</v>
      </c>
      <c r="DR127" s="1047"/>
      <c r="DS127" s="1047"/>
      <c r="DT127" s="1047"/>
      <c r="DU127" s="1047"/>
      <c r="DV127" s="1048">
        <v>0</v>
      </c>
      <c r="DW127" s="1048"/>
      <c r="DX127" s="1048"/>
      <c r="DY127" s="1048"/>
      <c r="DZ127" s="1049"/>
    </row>
    <row r="128" spans="1:130" s="197" customFormat="1" ht="26.25" customHeight="1">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88">
        <v>275537</v>
      </c>
      <c r="AB128" s="1089"/>
      <c r="AC128" s="1089"/>
      <c r="AD128" s="1089"/>
      <c r="AE128" s="1090"/>
      <c r="AF128" s="1091">
        <v>365425</v>
      </c>
      <c r="AG128" s="1089"/>
      <c r="AH128" s="1089"/>
      <c r="AI128" s="1089"/>
      <c r="AJ128" s="1090"/>
      <c r="AK128" s="1091">
        <v>371918</v>
      </c>
      <c r="AL128" s="1089"/>
      <c r="AM128" s="1089"/>
      <c r="AN128" s="1089"/>
      <c r="AO128" s="1090"/>
      <c r="AP128" s="1092"/>
      <c r="AQ128" s="1093"/>
      <c r="AR128" s="1093"/>
      <c r="AS128" s="1093"/>
      <c r="AT128" s="1094"/>
      <c r="AU128" s="235"/>
      <c r="AV128" s="235"/>
      <c r="AW128" s="235"/>
      <c r="AX128" s="1053" t="s">
        <v>455</v>
      </c>
      <c r="AY128" s="949"/>
      <c r="AZ128" s="949"/>
      <c r="BA128" s="949"/>
      <c r="BB128" s="949"/>
      <c r="BC128" s="949"/>
      <c r="BD128" s="949"/>
      <c r="BE128" s="950"/>
      <c r="BF128" s="1065" t="s">
        <v>110</v>
      </c>
      <c r="BG128" s="1066"/>
      <c r="BH128" s="1066"/>
      <c r="BI128" s="1066"/>
      <c r="BJ128" s="1066"/>
      <c r="BK128" s="1066"/>
      <c r="BL128" s="1067"/>
      <c r="BM128" s="1065">
        <v>18.03</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456</v>
      </c>
      <c r="X129" s="1060"/>
      <c r="Y129" s="1060"/>
      <c r="Z129" s="1061"/>
      <c r="AA129" s="957">
        <v>12101228</v>
      </c>
      <c r="AB129" s="958"/>
      <c r="AC129" s="958"/>
      <c r="AD129" s="958"/>
      <c r="AE129" s="959"/>
      <c r="AF129" s="960">
        <v>12020882</v>
      </c>
      <c r="AG129" s="958"/>
      <c r="AH129" s="958"/>
      <c r="AI129" s="958"/>
      <c r="AJ129" s="959"/>
      <c r="AK129" s="960">
        <v>12188588</v>
      </c>
      <c r="AL129" s="958"/>
      <c r="AM129" s="958"/>
      <c r="AN129" s="958"/>
      <c r="AO129" s="959"/>
      <c r="AP129" s="1062"/>
      <c r="AQ129" s="1063"/>
      <c r="AR129" s="1063"/>
      <c r="AS129" s="1063"/>
      <c r="AT129" s="1064"/>
      <c r="AU129" s="235"/>
      <c r="AV129" s="235"/>
      <c r="AW129" s="235"/>
      <c r="AX129" s="1053" t="s">
        <v>457</v>
      </c>
      <c r="AY129" s="949"/>
      <c r="AZ129" s="949"/>
      <c r="BA129" s="949"/>
      <c r="BB129" s="949"/>
      <c r="BC129" s="949"/>
      <c r="BD129" s="949"/>
      <c r="BE129" s="950"/>
      <c r="BF129" s="1054">
        <v>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459</v>
      </c>
      <c r="X130" s="1060"/>
      <c r="Y130" s="1060"/>
      <c r="Z130" s="1061"/>
      <c r="AA130" s="957">
        <v>1425665</v>
      </c>
      <c r="AB130" s="958"/>
      <c r="AC130" s="958"/>
      <c r="AD130" s="958"/>
      <c r="AE130" s="959"/>
      <c r="AF130" s="960">
        <v>1482845</v>
      </c>
      <c r="AG130" s="958"/>
      <c r="AH130" s="958"/>
      <c r="AI130" s="958"/>
      <c r="AJ130" s="959"/>
      <c r="AK130" s="960">
        <v>1572836</v>
      </c>
      <c r="AL130" s="958"/>
      <c r="AM130" s="958"/>
      <c r="AN130" s="958"/>
      <c r="AO130" s="959"/>
      <c r="AP130" s="1062"/>
      <c r="AQ130" s="1063"/>
      <c r="AR130" s="1063"/>
      <c r="AS130" s="1063"/>
      <c r="AT130" s="1064"/>
      <c r="AU130" s="235"/>
      <c r="AV130" s="235"/>
      <c r="AW130" s="235"/>
      <c r="AX130" s="1112" t="s">
        <v>460</v>
      </c>
      <c r="AY130" s="1044"/>
      <c r="AZ130" s="1044"/>
      <c r="BA130" s="1044"/>
      <c r="BB130" s="1044"/>
      <c r="BC130" s="1044"/>
      <c r="BD130" s="1044"/>
      <c r="BE130" s="1045"/>
      <c r="BF130" s="1074">
        <v>20.9</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461</v>
      </c>
      <c r="X131" s="1083"/>
      <c r="Y131" s="1083"/>
      <c r="Z131" s="1084"/>
      <c r="AA131" s="996">
        <v>10675563</v>
      </c>
      <c r="AB131" s="997"/>
      <c r="AC131" s="997"/>
      <c r="AD131" s="997"/>
      <c r="AE131" s="998"/>
      <c r="AF131" s="999">
        <v>10538037</v>
      </c>
      <c r="AG131" s="997"/>
      <c r="AH131" s="997"/>
      <c r="AI131" s="997"/>
      <c r="AJ131" s="998"/>
      <c r="AK131" s="999">
        <v>10615752</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463</v>
      </c>
      <c r="W132" s="1100"/>
      <c r="X132" s="1100"/>
      <c r="Y132" s="1100"/>
      <c r="Z132" s="1101"/>
      <c r="AA132" s="1102">
        <v>11.50110772</v>
      </c>
      <c r="AB132" s="1103"/>
      <c r="AC132" s="1103"/>
      <c r="AD132" s="1103"/>
      <c r="AE132" s="1104"/>
      <c r="AF132" s="1105">
        <v>8.7434500370000006</v>
      </c>
      <c r="AG132" s="1103"/>
      <c r="AH132" s="1103"/>
      <c r="AI132" s="1103"/>
      <c r="AJ132" s="1104"/>
      <c r="AK132" s="1105">
        <v>6.9722804380000003</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464</v>
      </c>
      <c r="W133" s="1107"/>
      <c r="X133" s="1107"/>
      <c r="Y133" s="1107"/>
      <c r="Z133" s="1108"/>
      <c r="AA133" s="1109">
        <v>11.6</v>
      </c>
      <c r="AB133" s="1110"/>
      <c r="AC133" s="1110"/>
      <c r="AD133" s="1110"/>
      <c r="AE133" s="1111"/>
      <c r="AF133" s="1109">
        <v>10.6</v>
      </c>
      <c r="AG133" s="1110"/>
      <c r="AH133" s="1110"/>
      <c r="AI133" s="1110"/>
      <c r="AJ133" s="1111"/>
      <c r="AK133" s="1109">
        <v>9</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2" zoomScaleNormal="82"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18" t="s">
        <v>472</v>
      </c>
      <c r="H9" s="1119"/>
      <c r="I9" s="1119"/>
      <c r="J9" s="1120"/>
      <c r="K9" s="263">
        <v>3991060</v>
      </c>
      <c r="L9" s="264">
        <v>71324</v>
      </c>
      <c r="M9" s="265">
        <v>64737</v>
      </c>
      <c r="N9" s="266">
        <v>10.199999999999999</v>
      </c>
    </row>
    <row r="10" spans="1:16">
      <c r="A10" s="248"/>
      <c r="B10" s="244"/>
      <c r="C10" s="244"/>
      <c r="D10" s="244"/>
      <c r="E10" s="244"/>
      <c r="F10" s="244"/>
      <c r="G10" s="1118" t="s">
        <v>473</v>
      </c>
      <c r="H10" s="1119"/>
      <c r="I10" s="1119"/>
      <c r="J10" s="1120"/>
      <c r="K10" s="267">
        <v>308669</v>
      </c>
      <c r="L10" s="268">
        <v>5516</v>
      </c>
      <c r="M10" s="269">
        <v>4418</v>
      </c>
      <c r="N10" s="270">
        <v>24.9</v>
      </c>
    </row>
    <row r="11" spans="1:16" ht="13.5" customHeight="1">
      <c r="A11" s="248"/>
      <c r="B11" s="244"/>
      <c r="C11" s="244"/>
      <c r="D11" s="244"/>
      <c r="E11" s="244"/>
      <c r="F11" s="244"/>
      <c r="G11" s="1118" t="s">
        <v>474</v>
      </c>
      <c r="H11" s="1119"/>
      <c r="I11" s="1119"/>
      <c r="J11" s="1120"/>
      <c r="K11" s="267">
        <v>59072</v>
      </c>
      <c r="L11" s="268">
        <v>1056</v>
      </c>
      <c r="M11" s="269">
        <v>5597</v>
      </c>
      <c r="N11" s="270">
        <v>-81.099999999999994</v>
      </c>
    </row>
    <row r="12" spans="1:16" ht="13.5" customHeight="1">
      <c r="A12" s="248"/>
      <c r="B12" s="244"/>
      <c r="C12" s="244"/>
      <c r="D12" s="244"/>
      <c r="E12" s="244"/>
      <c r="F12" s="244"/>
      <c r="G12" s="1118" t="s">
        <v>475</v>
      </c>
      <c r="H12" s="1119"/>
      <c r="I12" s="1119"/>
      <c r="J12" s="1120"/>
      <c r="K12" s="267">
        <v>19738</v>
      </c>
      <c r="L12" s="268">
        <v>353</v>
      </c>
      <c r="M12" s="269">
        <v>967</v>
      </c>
      <c r="N12" s="270">
        <v>-63.5</v>
      </c>
    </row>
    <row r="13" spans="1:16" ht="13.5" customHeight="1">
      <c r="A13" s="248"/>
      <c r="B13" s="244"/>
      <c r="C13" s="244"/>
      <c r="D13" s="244"/>
      <c r="E13" s="244"/>
      <c r="F13" s="244"/>
      <c r="G13" s="1118" t="s">
        <v>476</v>
      </c>
      <c r="H13" s="1119"/>
      <c r="I13" s="1119"/>
      <c r="J13" s="1120"/>
      <c r="K13" s="267" t="s">
        <v>477</v>
      </c>
      <c r="L13" s="268" t="s">
        <v>477</v>
      </c>
      <c r="M13" s="269">
        <v>2</v>
      </c>
      <c r="N13" s="270" t="s">
        <v>477</v>
      </c>
    </row>
    <row r="14" spans="1:16" ht="13.5" customHeight="1">
      <c r="A14" s="248"/>
      <c r="B14" s="244"/>
      <c r="C14" s="244"/>
      <c r="D14" s="244"/>
      <c r="E14" s="244"/>
      <c r="F14" s="244"/>
      <c r="G14" s="1118" t="s">
        <v>478</v>
      </c>
      <c r="H14" s="1119"/>
      <c r="I14" s="1119"/>
      <c r="J14" s="1120"/>
      <c r="K14" s="267">
        <v>92598</v>
      </c>
      <c r="L14" s="268">
        <v>1655</v>
      </c>
      <c r="M14" s="269">
        <v>2800</v>
      </c>
      <c r="N14" s="270">
        <v>-40.9</v>
      </c>
    </row>
    <row r="15" spans="1:16" ht="13.5" customHeight="1">
      <c r="A15" s="248"/>
      <c r="B15" s="244"/>
      <c r="C15" s="244"/>
      <c r="D15" s="244"/>
      <c r="E15" s="244"/>
      <c r="F15" s="244"/>
      <c r="G15" s="1118" t="s">
        <v>479</v>
      </c>
      <c r="H15" s="1119"/>
      <c r="I15" s="1119"/>
      <c r="J15" s="1120"/>
      <c r="K15" s="267">
        <v>97824</v>
      </c>
      <c r="L15" s="268">
        <v>1748</v>
      </c>
      <c r="M15" s="269">
        <v>1482</v>
      </c>
      <c r="N15" s="270">
        <v>17.899999999999999</v>
      </c>
    </row>
    <row r="16" spans="1:16">
      <c r="A16" s="248"/>
      <c r="B16" s="244"/>
      <c r="C16" s="244"/>
      <c r="D16" s="244"/>
      <c r="E16" s="244"/>
      <c r="F16" s="244"/>
      <c r="G16" s="1121" t="s">
        <v>480</v>
      </c>
      <c r="H16" s="1122"/>
      <c r="I16" s="1122"/>
      <c r="J16" s="1123"/>
      <c r="K16" s="268">
        <v>-528591</v>
      </c>
      <c r="L16" s="268">
        <v>-9446</v>
      </c>
      <c r="M16" s="269">
        <v>-7690</v>
      </c>
      <c r="N16" s="270">
        <v>22.8</v>
      </c>
    </row>
    <row r="17" spans="1:16">
      <c r="A17" s="248"/>
      <c r="B17" s="244"/>
      <c r="C17" s="244"/>
      <c r="D17" s="244"/>
      <c r="E17" s="244"/>
      <c r="F17" s="244"/>
      <c r="G17" s="1121" t="s">
        <v>169</v>
      </c>
      <c r="H17" s="1122"/>
      <c r="I17" s="1122"/>
      <c r="J17" s="1123"/>
      <c r="K17" s="268">
        <v>4040370</v>
      </c>
      <c r="L17" s="268">
        <v>72205</v>
      </c>
      <c r="M17" s="269">
        <v>72313</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3" t="s">
        <v>485</v>
      </c>
      <c r="H21" s="1114"/>
      <c r="I21" s="1114"/>
      <c r="J21" s="1115"/>
      <c r="K21" s="280">
        <v>8.01</v>
      </c>
      <c r="L21" s="281">
        <v>7.17</v>
      </c>
      <c r="M21" s="282">
        <v>0.84</v>
      </c>
      <c r="N21" s="249"/>
      <c r="O21" s="283"/>
      <c r="P21" s="279"/>
    </row>
    <row r="22" spans="1:16" s="284" customFormat="1">
      <c r="A22" s="279"/>
      <c r="B22" s="249"/>
      <c r="C22" s="249"/>
      <c r="D22" s="249"/>
      <c r="E22" s="249"/>
      <c r="F22" s="249"/>
      <c r="G22" s="1113" t="s">
        <v>486</v>
      </c>
      <c r="H22" s="1114"/>
      <c r="I22" s="1114"/>
      <c r="J22" s="1115"/>
      <c r="K22" s="285">
        <v>97.6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29" t="s">
        <v>490</v>
      </c>
      <c r="H32" s="1130"/>
      <c r="I32" s="1130"/>
      <c r="J32" s="1131"/>
      <c r="K32" s="294">
        <v>1958241</v>
      </c>
      <c r="L32" s="294">
        <v>34995</v>
      </c>
      <c r="M32" s="295">
        <v>43357</v>
      </c>
      <c r="N32" s="296">
        <v>-19.3</v>
      </c>
    </row>
    <row r="33" spans="1:16" ht="13.5" customHeight="1">
      <c r="A33" s="248"/>
      <c r="B33" s="244"/>
      <c r="C33" s="244"/>
      <c r="D33" s="244"/>
      <c r="E33" s="244"/>
      <c r="F33" s="244"/>
      <c r="G33" s="1129" t="s">
        <v>491</v>
      </c>
      <c r="H33" s="1130"/>
      <c r="I33" s="1130"/>
      <c r="J33" s="1131"/>
      <c r="K33" s="294" t="s">
        <v>477</v>
      </c>
      <c r="L33" s="294" t="s">
        <v>477</v>
      </c>
      <c r="M33" s="295">
        <v>5</v>
      </c>
      <c r="N33" s="296" t="s">
        <v>477</v>
      </c>
    </row>
    <row r="34" spans="1:16" ht="27" customHeight="1">
      <c r="A34" s="248"/>
      <c r="B34" s="244"/>
      <c r="C34" s="244"/>
      <c r="D34" s="244"/>
      <c r="E34" s="244"/>
      <c r="F34" s="244"/>
      <c r="G34" s="1129" t="s">
        <v>492</v>
      </c>
      <c r="H34" s="1130"/>
      <c r="I34" s="1130"/>
      <c r="J34" s="1131"/>
      <c r="K34" s="294" t="s">
        <v>477</v>
      </c>
      <c r="L34" s="294" t="s">
        <v>477</v>
      </c>
      <c r="M34" s="295">
        <v>40</v>
      </c>
      <c r="N34" s="296" t="s">
        <v>477</v>
      </c>
    </row>
    <row r="35" spans="1:16" ht="27" customHeight="1">
      <c r="A35" s="248"/>
      <c r="B35" s="244"/>
      <c r="C35" s="244"/>
      <c r="D35" s="244"/>
      <c r="E35" s="244"/>
      <c r="F35" s="244"/>
      <c r="G35" s="1129" t="s">
        <v>493</v>
      </c>
      <c r="H35" s="1130"/>
      <c r="I35" s="1130"/>
      <c r="J35" s="1131"/>
      <c r="K35" s="294">
        <v>726673</v>
      </c>
      <c r="L35" s="294">
        <v>12986</v>
      </c>
      <c r="M35" s="295">
        <v>11850</v>
      </c>
      <c r="N35" s="296">
        <v>9.6</v>
      </c>
    </row>
    <row r="36" spans="1:16" ht="27" customHeight="1">
      <c r="A36" s="248"/>
      <c r="B36" s="244"/>
      <c r="C36" s="244"/>
      <c r="D36" s="244"/>
      <c r="E36" s="244"/>
      <c r="F36" s="244"/>
      <c r="G36" s="1129" t="s">
        <v>494</v>
      </c>
      <c r="H36" s="1130"/>
      <c r="I36" s="1130"/>
      <c r="J36" s="1131"/>
      <c r="K36" s="294" t="s">
        <v>477</v>
      </c>
      <c r="L36" s="294" t="s">
        <v>477</v>
      </c>
      <c r="M36" s="295">
        <v>2171</v>
      </c>
      <c r="N36" s="296" t="s">
        <v>477</v>
      </c>
    </row>
    <row r="37" spans="1:16" ht="13.5" customHeight="1">
      <c r="A37" s="248"/>
      <c r="B37" s="244"/>
      <c r="C37" s="244"/>
      <c r="D37" s="244"/>
      <c r="E37" s="244"/>
      <c r="F37" s="244"/>
      <c r="G37" s="1129" t="s">
        <v>495</v>
      </c>
      <c r="H37" s="1130"/>
      <c r="I37" s="1130"/>
      <c r="J37" s="1131"/>
      <c r="K37" s="294" t="s">
        <v>477</v>
      </c>
      <c r="L37" s="294" t="s">
        <v>477</v>
      </c>
      <c r="M37" s="295">
        <v>1425</v>
      </c>
      <c r="N37" s="296" t="s">
        <v>477</v>
      </c>
    </row>
    <row r="38" spans="1:16" ht="27" customHeight="1">
      <c r="A38" s="248"/>
      <c r="B38" s="244"/>
      <c r="C38" s="244"/>
      <c r="D38" s="244"/>
      <c r="E38" s="244"/>
      <c r="F38" s="244"/>
      <c r="G38" s="1132" t="s">
        <v>496</v>
      </c>
      <c r="H38" s="1133"/>
      <c r="I38" s="1133"/>
      <c r="J38" s="1134"/>
      <c r="K38" s="297" t="s">
        <v>477</v>
      </c>
      <c r="L38" s="297" t="s">
        <v>477</v>
      </c>
      <c r="M38" s="298">
        <v>6</v>
      </c>
      <c r="N38" s="299" t="s">
        <v>477</v>
      </c>
      <c r="O38" s="293"/>
    </row>
    <row r="39" spans="1:16">
      <c r="A39" s="248"/>
      <c r="B39" s="244"/>
      <c r="C39" s="244"/>
      <c r="D39" s="244"/>
      <c r="E39" s="244"/>
      <c r="F39" s="244"/>
      <c r="G39" s="1132" t="s">
        <v>497</v>
      </c>
      <c r="H39" s="1133"/>
      <c r="I39" s="1133"/>
      <c r="J39" s="1134"/>
      <c r="K39" s="300">
        <v>-371918</v>
      </c>
      <c r="L39" s="300">
        <v>-6646</v>
      </c>
      <c r="M39" s="301">
        <v>-5332</v>
      </c>
      <c r="N39" s="302">
        <v>24.6</v>
      </c>
      <c r="O39" s="293"/>
    </row>
    <row r="40" spans="1:16" ht="27" customHeight="1">
      <c r="A40" s="248"/>
      <c r="B40" s="244"/>
      <c r="C40" s="244"/>
      <c r="D40" s="244"/>
      <c r="E40" s="244"/>
      <c r="F40" s="244"/>
      <c r="G40" s="1129" t="s">
        <v>498</v>
      </c>
      <c r="H40" s="1130"/>
      <c r="I40" s="1130"/>
      <c r="J40" s="1131"/>
      <c r="K40" s="300">
        <v>-1572836</v>
      </c>
      <c r="L40" s="300">
        <v>-28108</v>
      </c>
      <c r="M40" s="301">
        <v>-35626</v>
      </c>
      <c r="N40" s="302">
        <v>-21.1</v>
      </c>
      <c r="O40" s="293"/>
    </row>
    <row r="41" spans="1:16">
      <c r="A41" s="248"/>
      <c r="B41" s="244"/>
      <c r="C41" s="244"/>
      <c r="D41" s="244"/>
      <c r="E41" s="244"/>
      <c r="F41" s="244"/>
      <c r="G41" s="1135" t="s">
        <v>279</v>
      </c>
      <c r="H41" s="1136"/>
      <c r="I41" s="1136"/>
      <c r="J41" s="1137"/>
      <c r="K41" s="294">
        <v>740160</v>
      </c>
      <c r="L41" s="300">
        <v>13227</v>
      </c>
      <c r="M41" s="301">
        <v>17897</v>
      </c>
      <c r="N41" s="302">
        <v>-26.1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4" t="s">
        <v>467</v>
      </c>
      <c r="J49" s="1126" t="s">
        <v>502</v>
      </c>
      <c r="K49" s="1127"/>
      <c r="L49" s="1127"/>
      <c r="M49" s="1127"/>
      <c r="N49" s="1128"/>
    </row>
    <row r="50" spans="1:14">
      <c r="A50" s="248"/>
      <c r="B50" s="244"/>
      <c r="C50" s="244"/>
      <c r="D50" s="244"/>
      <c r="E50" s="244"/>
      <c r="F50" s="244"/>
      <c r="G50" s="312"/>
      <c r="H50" s="313"/>
      <c r="I50" s="1125"/>
      <c r="J50" s="314" t="s">
        <v>503</v>
      </c>
      <c r="K50" s="315" t="s">
        <v>504</v>
      </c>
      <c r="L50" s="316" t="s">
        <v>505</v>
      </c>
      <c r="M50" s="317" t="s">
        <v>506</v>
      </c>
      <c r="N50" s="318" t="s">
        <v>507</v>
      </c>
    </row>
    <row r="51" spans="1:14">
      <c r="A51" s="248"/>
      <c r="B51" s="244"/>
      <c r="C51" s="244"/>
      <c r="D51" s="244"/>
      <c r="E51" s="244"/>
      <c r="F51" s="244"/>
      <c r="G51" s="310" t="s">
        <v>508</v>
      </c>
      <c r="H51" s="311"/>
      <c r="I51" s="319">
        <v>1998949</v>
      </c>
      <c r="J51" s="320">
        <v>35626</v>
      </c>
      <c r="K51" s="321">
        <v>-2.9</v>
      </c>
      <c r="L51" s="322">
        <v>58009</v>
      </c>
      <c r="M51" s="323">
        <v>16.5</v>
      </c>
      <c r="N51" s="324">
        <v>-19.399999999999999</v>
      </c>
    </row>
    <row r="52" spans="1:14">
      <c r="A52" s="248"/>
      <c r="B52" s="244"/>
      <c r="C52" s="244"/>
      <c r="D52" s="244"/>
      <c r="E52" s="244"/>
      <c r="F52" s="244"/>
      <c r="G52" s="325"/>
      <c r="H52" s="326" t="s">
        <v>509</v>
      </c>
      <c r="I52" s="327">
        <v>1068592</v>
      </c>
      <c r="J52" s="328">
        <v>19045</v>
      </c>
      <c r="K52" s="329">
        <v>-26.2</v>
      </c>
      <c r="L52" s="330">
        <v>32190</v>
      </c>
      <c r="M52" s="331">
        <v>20.399999999999999</v>
      </c>
      <c r="N52" s="332">
        <v>-46.6</v>
      </c>
    </row>
    <row r="53" spans="1:14">
      <c r="A53" s="248"/>
      <c r="B53" s="244"/>
      <c r="C53" s="244"/>
      <c r="D53" s="244"/>
      <c r="E53" s="244"/>
      <c r="F53" s="244"/>
      <c r="G53" s="310" t="s">
        <v>510</v>
      </c>
      <c r="H53" s="311"/>
      <c r="I53" s="319">
        <v>2425522</v>
      </c>
      <c r="J53" s="320">
        <v>43352</v>
      </c>
      <c r="K53" s="321">
        <v>21.7</v>
      </c>
      <c r="L53" s="322">
        <v>61882</v>
      </c>
      <c r="M53" s="323">
        <v>6.7</v>
      </c>
      <c r="N53" s="324">
        <v>15</v>
      </c>
    </row>
    <row r="54" spans="1:14">
      <c r="A54" s="248"/>
      <c r="B54" s="244"/>
      <c r="C54" s="244"/>
      <c r="D54" s="244"/>
      <c r="E54" s="244"/>
      <c r="F54" s="244"/>
      <c r="G54" s="325"/>
      <c r="H54" s="326" t="s">
        <v>509</v>
      </c>
      <c r="I54" s="327">
        <v>1432796</v>
      </c>
      <c r="J54" s="328">
        <v>25609</v>
      </c>
      <c r="K54" s="329">
        <v>34.5</v>
      </c>
      <c r="L54" s="330">
        <v>32175</v>
      </c>
      <c r="M54" s="331">
        <v>0</v>
      </c>
      <c r="N54" s="332">
        <v>34.5</v>
      </c>
    </row>
    <row r="55" spans="1:14">
      <c r="A55" s="248"/>
      <c r="B55" s="244"/>
      <c r="C55" s="244"/>
      <c r="D55" s="244"/>
      <c r="E55" s="244"/>
      <c r="F55" s="244"/>
      <c r="G55" s="310" t="s">
        <v>511</v>
      </c>
      <c r="H55" s="311"/>
      <c r="I55" s="319">
        <v>986173</v>
      </c>
      <c r="J55" s="320">
        <v>17662</v>
      </c>
      <c r="K55" s="321">
        <v>-59.3</v>
      </c>
      <c r="L55" s="322">
        <v>47569</v>
      </c>
      <c r="M55" s="323">
        <v>-23.1</v>
      </c>
      <c r="N55" s="324">
        <v>-36.200000000000003</v>
      </c>
    </row>
    <row r="56" spans="1:14">
      <c r="A56" s="248"/>
      <c r="B56" s="244"/>
      <c r="C56" s="244"/>
      <c r="D56" s="244"/>
      <c r="E56" s="244"/>
      <c r="F56" s="244"/>
      <c r="G56" s="325"/>
      <c r="H56" s="326" t="s">
        <v>509</v>
      </c>
      <c r="I56" s="327">
        <v>513577</v>
      </c>
      <c r="J56" s="328">
        <v>9198</v>
      </c>
      <c r="K56" s="329">
        <v>-64.099999999999994</v>
      </c>
      <c r="L56" s="330">
        <v>26255</v>
      </c>
      <c r="M56" s="331">
        <v>-18.399999999999999</v>
      </c>
      <c r="N56" s="332">
        <v>-45.7</v>
      </c>
    </row>
    <row r="57" spans="1:14">
      <c r="A57" s="248"/>
      <c r="B57" s="244"/>
      <c r="C57" s="244"/>
      <c r="D57" s="244"/>
      <c r="E57" s="244"/>
      <c r="F57" s="244"/>
      <c r="G57" s="310" t="s">
        <v>512</v>
      </c>
      <c r="H57" s="311"/>
      <c r="I57" s="319">
        <v>1601376</v>
      </c>
      <c r="J57" s="320">
        <v>28603</v>
      </c>
      <c r="K57" s="321">
        <v>61.9</v>
      </c>
      <c r="L57" s="322">
        <v>50880</v>
      </c>
      <c r="M57" s="323">
        <v>7</v>
      </c>
      <c r="N57" s="324">
        <v>54.9</v>
      </c>
    </row>
    <row r="58" spans="1:14">
      <c r="A58" s="248"/>
      <c r="B58" s="244"/>
      <c r="C58" s="244"/>
      <c r="D58" s="244"/>
      <c r="E58" s="244"/>
      <c r="F58" s="244"/>
      <c r="G58" s="325"/>
      <c r="H58" s="326" t="s">
        <v>509</v>
      </c>
      <c r="I58" s="327">
        <v>742415</v>
      </c>
      <c r="J58" s="328">
        <v>13261</v>
      </c>
      <c r="K58" s="329">
        <v>44.2</v>
      </c>
      <c r="L58" s="330">
        <v>26879</v>
      </c>
      <c r="M58" s="331">
        <v>2.4</v>
      </c>
      <c r="N58" s="332">
        <v>41.8</v>
      </c>
    </row>
    <row r="59" spans="1:14">
      <c r="A59" s="248"/>
      <c r="B59" s="244"/>
      <c r="C59" s="244"/>
      <c r="D59" s="244"/>
      <c r="E59" s="244"/>
      <c r="F59" s="244"/>
      <c r="G59" s="310" t="s">
        <v>513</v>
      </c>
      <c r="H59" s="311"/>
      <c r="I59" s="319">
        <v>2569153</v>
      </c>
      <c r="J59" s="320">
        <v>45913</v>
      </c>
      <c r="K59" s="321">
        <v>60.5</v>
      </c>
      <c r="L59" s="322">
        <v>63956</v>
      </c>
      <c r="M59" s="323">
        <v>25.7</v>
      </c>
      <c r="N59" s="324">
        <v>34.799999999999997</v>
      </c>
    </row>
    <row r="60" spans="1:14">
      <c r="A60" s="248"/>
      <c r="B60" s="244"/>
      <c r="C60" s="244"/>
      <c r="D60" s="244"/>
      <c r="E60" s="244"/>
      <c r="F60" s="244"/>
      <c r="G60" s="325"/>
      <c r="H60" s="326" t="s">
        <v>509</v>
      </c>
      <c r="I60" s="333">
        <v>1284213</v>
      </c>
      <c r="J60" s="328">
        <v>22950</v>
      </c>
      <c r="K60" s="329">
        <v>73.099999999999994</v>
      </c>
      <c r="L60" s="330">
        <v>29239</v>
      </c>
      <c r="M60" s="331">
        <v>8.8000000000000007</v>
      </c>
      <c r="N60" s="332">
        <v>64.3</v>
      </c>
    </row>
    <row r="61" spans="1:14">
      <c r="A61" s="248"/>
      <c r="B61" s="244"/>
      <c r="C61" s="244"/>
      <c r="D61" s="244"/>
      <c r="E61" s="244"/>
      <c r="F61" s="244"/>
      <c r="G61" s="310" t="s">
        <v>514</v>
      </c>
      <c r="H61" s="334"/>
      <c r="I61" s="335">
        <v>1916235</v>
      </c>
      <c r="J61" s="336">
        <v>34231</v>
      </c>
      <c r="K61" s="337">
        <v>16.399999999999999</v>
      </c>
      <c r="L61" s="338">
        <v>56459</v>
      </c>
      <c r="M61" s="339">
        <v>6.6</v>
      </c>
      <c r="N61" s="324">
        <v>9.8000000000000007</v>
      </c>
    </row>
    <row r="62" spans="1:14">
      <c r="A62" s="248"/>
      <c r="B62" s="244"/>
      <c r="C62" s="244"/>
      <c r="D62" s="244"/>
      <c r="E62" s="244"/>
      <c r="F62" s="244"/>
      <c r="G62" s="325"/>
      <c r="H62" s="326" t="s">
        <v>509</v>
      </c>
      <c r="I62" s="327">
        <v>1008319</v>
      </c>
      <c r="J62" s="328">
        <v>18013</v>
      </c>
      <c r="K62" s="329">
        <v>12.3</v>
      </c>
      <c r="L62" s="330">
        <v>29348</v>
      </c>
      <c r="M62" s="331">
        <v>2.6</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8" t="s">
        <v>3</v>
      </c>
      <c r="D47" s="1138"/>
      <c r="E47" s="1139"/>
      <c r="F47" s="11">
        <v>7.22</v>
      </c>
      <c r="G47" s="12">
        <v>4.95</v>
      </c>
      <c r="H47" s="12">
        <v>13.62</v>
      </c>
      <c r="I47" s="12">
        <v>14.74</v>
      </c>
      <c r="J47" s="13">
        <v>15.36</v>
      </c>
    </row>
    <row r="48" spans="2:10" ht="57.75" customHeight="1">
      <c r="B48" s="14"/>
      <c r="C48" s="1140" t="s">
        <v>4</v>
      </c>
      <c r="D48" s="1140"/>
      <c r="E48" s="1141"/>
      <c r="F48" s="15">
        <v>6.01</v>
      </c>
      <c r="G48" s="16">
        <v>7.47</v>
      </c>
      <c r="H48" s="16">
        <v>9.34</v>
      </c>
      <c r="I48" s="16">
        <v>8.2200000000000006</v>
      </c>
      <c r="J48" s="17">
        <v>8.2899999999999991</v>
      </c>
    </row>
    <row r="49" spans="2:10" ht="57.75" customHeight="1" thickBot="1">
      <c r="B49" s="18"/>
      <c r="C49" s="1142" t="s">
        <v>5</v>
      </c>
      <c r="D49" s="1142"/>
      <c r="E49" s="1143"/>
      <c r="F49" s="19">
        <v>2.37</v>
      </c>
      <c r="G49" s="20" t="s">
        <v>521</v>
      </c>
      <c r="H49" s="20">
        <v>10.48</v>
      </c>
      <c r="I49" s="20" t="s">
        <v>522</v>
      </c>
      <c r="J49" s="21">
        <v>1.78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0" t="s">
        <v>523</v>
      </c>
      <c r="D34" s="1150"/>
      <c r="E34" s="1151"/>
      <c r="F34" s="32">
        <v>5.92</v>
      </c>
      <c r="G34" s="33">
        <v>7.42</v>
      </c>
      <c r="H34" s="33">
        <v>9.24</v>
      </c>
      <c r="I34" s="33">
        <v>8.1199999999999992</v>
      </c>
      <c r="J34" s="34">
        <v>8.18</v>
      </c>
      <c r="K34" s="22"/>
      <c r="L34" s="22"/>
      <c r="M34" s="22"/>
      <c r="N34" s="22"/>
      <c r="O34" s="22"/>
      <c r="P34" s="22"/>
    </row>
    <row r="35" spans="1:16" ht="39" customHeight="1">
      <c r="A35" s="22"/>
      <c r="B35" s="35"/>
      <c r="C35" s="1144" t="s">
        <v>524</v>
      </c>
      <c r="D35" s="1145"/>
      <c r="E35" s="1146"/>
      <c r="F35" s="36">
        <v>5.54</v>
      </c>
      <c r="G35" s="37">
        <v>5.25</v>
      </c>
      <c r="H35" s="37">
        <v>5.04</v>
      </c>
      <c r="I35" s="37">
        <v>6.5</v>
      </c>
      <c r="J35" s="38">
        <v>7.54</v>
      </c>
      <c r="K35" s="22"/>
      <c r="L35" s="22"/>
      <c r="M35" s="22"/>
      <c r="N35" s="22"/>
      <c r="O35" s="22"/>
      <c r="P35" s="22"/>
    </row>
    <row r="36" spans="1:16" ht="39" customHeight="1">
      <c r="A36" s="22"/>
      <c r="B36" s="35"/>
      <c r="C36" s="1144" t="s">
        <v>525</v>
      </c>
      <c r="D36" s="1145"/>
      <c r="E36" s="1146"/>
      <c r="F36" s="36">
        <v>1.26</v>
      </c>
      <c r="G36" s="37">
        <v>1.08</v>
      </c>
      <c r="H36" s="37">
        <v>1.01</v>
      </c>
      <c r="I36" s="37">
        <v>2.62</v>
      </c>
      <c r="J36" s="38">
        <v>2.14</v>
      </c>
      <c r="K36" s="22"/>
      <c r="L36" s="22"/>
      <c r="M36" s="22"/>
      <c r="N36" s="22"/>
      <c r="O36" s="22"/>
      <c r="P36" s="22"/>
    </row>
    <row r="37" spans="1:16" ht="39" customHeight="1">
      <c r="A37" s="22"/>
      <c r="B37" s="35"/>
      <c r="C37" s="1144" t="s">
        <v>526</v>
      </c>
      <c r="D37" s="1145"/>
      <c r="E37" s="1146"/>
      <c r="F37" s="36">
        <v>0.23</v>
      </c>
      <c r="G37" s="37">
        <v>0.09</v>
      </c>
      <c r="H37" s="37">
        <v>0.12</v>
      </c>
      <c r="I37" s="37">
        <v>0.63</v>
      </c>
      <c r="J37" s="38">
        <v>1.03</v>
      </c>
      <c r="K37" s="22"/>
      <c r="L37" s="22"/>
      <c r="M37" s="22"/>
      <c r="N37" s="22"/>
      <c r="O37" s="22"/>
      <c r="P37" s="22"/>
    </row>
    <row r="38" spans="1:16" ht="39" customHeight="1">
      <c r="A38" s="22"/>
      <c r="B38" s="35"/>
      <c r="C38" s="1144" t="s">
        <v>527</v>
      </c>
      <c r="D38" s="1145"/>
      <c r="E38" s="1146"/>
      <c r="F38" s="36">
        <v>0.2</v>
      </c>
      <c r="G38" s="37">
        <v>0.66</v>
      </c>
      <c r="H38" s="37">
        <v>0.57999999999999996</v>
      </c>
      <c r="I38" s="37">
        <v>1.84</v>
      </c>
      <c r="J38" s="38">
        <v>0.2</v>
      </c>
      <c r="K38" s="22"/>
      <c r="L38" s="22"/>
      <c r="M38" s="22"/>
      <c r="N38" s="22"/>
      <c r="O38" s="22"/>
      <c r="P38" s="22"/>
    </row>
    <row r="39" spans="1:16" ht="39" customHeight="1">
      <c r="A39" s="22"/>
      <c r="B39" s="35"/>
      <c r="C39" s="1144" t="s">
        <v>528</v>
      </c>
      <c r="D39" s="1145"/>
      <c r="E39" s="1146"/>
      <c r="F39" s="36">
        <v>0.16</v>
      </c>
      <c r="G39" s="37">
        <v>0.25</v>
      </c>
      <c r="H39" s="37">
        <v>0.26</v>
      </c>
      <c r="I39" s="37">
        <v>0.23</v>
      </c>
      <c r="J39" s="38">
        <v>0.19</v>
      </c>
      <c r="K39" s="22"/>
      <c r="L39" s="22"/>
      <c r="M39" s="22"/>
      <c r="N39" s="22"/>
      <c r="O39" s="22"/>
      <c r="P39" s="22"/>
    </row>
    <row r="40" spans="1:16" ht="39" customHeight="1">
      <c r="A40" s="22"/>
      <c r="B40" s="35"/>
      <c r="C40" s="1144" t="s">
        <v>529</v>
      </c>
      <c r="D40" s="1145"/>
      <c r="E40" s="1146"/>
      <c r="F40" s="36">
        <v>0.05</v>
      </c>
      <c r="G40" s="37">
        <v>0.01</v>
      </c>
      <c r="H40" s="37">
        <v>7.0000000000000007E-2</v>
      </c>
      <c r="I40" s="37">
        <v>0.08</v>
      </c>
      <c r="J40" s="38">
        <v>7.0000000000000007E-2</v>
      </c>
      <c r="K40" s="22"/>
      <c r="L40" s="22"/>
      <c r="M40" s="22"/>
      <c r="N40" s="22"/>
      <c r="O40" s="22"/>
      <c r="P40" s="22"/>
    </row>
    <row r="41" spans="1:16" ht="39" customHeight="1">
      <c r="A41" s="22"/>
      <c r="B41" s="35"/>
      <c r="C41" s="1144" t="s">
        <v>530</v>
      </c>
      <c r="D41" s="1145"/>
      <c r="E41" s="1146"/>
      <c r="F41" s="36">
        <v>0.03</v>
      </c>
      <c r="G41" s="37">
        <v>0.04</v>
      </c>
      <c r="H41" s="37">
        <v>0.03</v>
      </c>
      <c r="I41" s="37">
        <v>0.02</v>
      </c>
      <c r="J41" s="38">
        <v>0.04</v>
      </c>
      <c r="K41" s="22"/>
      <c r="L41" s="22"/>
      <c r="M41" s="22"/>
      <c r="N41" s="22"/>
      <c r="O41" s="22"/>
      <c r="P41" s="22"/>
    </row>
    <row r="42" spans="1:16" ht="39" customHeight="1">
      <c r="A42" s="22"/>
      <c r="B42" s="39"/>
      <c r="C42" s="1144" t="s">
        <v>531</v>
      </c>
      <c r="D42" s="1145"/>
      <c r="E42" s="1146"/>
      <c r="F42" s="36" t="s">
        <v>477</v>
      </c>
      <c r="G42" s="37" t="s">
        <v>477</v>
      </c>
      <c r="H42" s="37" t="s">
        <v>477</v>
      </c>
      <c r="I42" s="37" t="s">
        <v>477</v>
      </c>
      <c r="J42" s="38" t="s">
        <v>477</v>
      </c>
      <c r="K42" s="22"/>
      <c r="L42" s="22"/>
      <c r="M42" s="22"/>
      <c r="N42" s="22"/>
      <c r="O42" s="22"/>
      <c r="P42" s="22"/>
    </row>
    <row r="43" spans="1:16" ht="39" customHeight="1" thickBot="1">
      <c r="A43" s="22"/>
      <c r="B43" s="40"/>
      <c r="C43" s="1147" t="s">
        <v>532</v>
      </c>
      <c r="D43" s="1148"/>
      <c r="E43" s="1149"/>
      <c r="F43" s="41">
        <v>0.11</v>
      </c>
      <c r="G43" s="42">
        <v>0.01</v>
      </c>
      <c r="H43" s="42">
        <v>0.01</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0" t="s">
        <v>10</v>
      </c>
      <c r="C45" s="1161"/>
      <c r="D45" s="58"/>
      <c r="E45" s="1166" t="s">
        <v>11</v>
      </c>
      <c r="F45" s="1166"/>
      <c r="G45" s="1166"/>
      <c r="H45" s="1166"/>
      <c r="I45" s="1166"/>
      <c r="J45" s="1167"/>
      <c r="K45" s="59">
        <v>1952</v>
      </c>
      <c r="L45" s="60">
        <v>2036</v>
      </c>
      <c r="M45" s="60">
        <v>2097</v>
      </c>
      <c r="N45" s="60">
        <v>2054</v>
      </c>
      <c r="O45" s="61">
        <v>1958</v>
      </c>
      <c r="P45" s="48"/>
      <c r="Q45" s="48"/>
      <c r="R45" s="48"/>
      <c r="S45" s="48"/>
      <c r="T45" s="48"/>
      <c r="U45" s="48"/>
    </row>
    <row r="46" spans="1:21" ht="30.75" customHeight="1">
      <c r="A46" s="48"/>
      <c r="B46" s="1162"/>
      <c r="C46" s="1163"/>
      <c r="D46" s="62"/>
      <c r="E46" s="1154" t="s">
        <v>12</v>
      </c>
      <c r="F46" s="1154"/>
      <c r="G46" s="1154"/>
      <c r="H46" s="1154"/>
      <c r="I46" s="1154"/>
      <c r="J46" s="1155"/>
      <c r="K46" s="63" t="s">
        <v>477</v>
      </c>
      <c r="L46" s="64" t="s">
        <v>477</v>
      </c>
      <c r="M46" s="64" t="s">
        <v>477</v>
      </c>
      <c r="N46" s="64" t="s">
        <v>477</v>
      </c>
      <c r="O46" s="65" t="s">
        <v>477</v>
      </c>
      <c r="P46" s="48"/>
      <c r="Q46" s="48"/>
      <c r="R46" s="48"/>
      <c r="S46" s="48"/>
      <c r="T46" s="48"/>
      <c r="U46" s="48"/>
    </row>
    <row r="47" spans="1:21" ht="30.75" customHeight="1">
      <c r="A47" s="48"/>
      <c r="B47" s="1162"/>
      <c r="C47" s="1163"/>
      <c r="D47" s="62"/>
      <c r="E47" s="1154" t="s">
        <v>13</v>
      </c>
      <c r="F47" s="1154"/>
      <c r="G47" s="1154"/>
      <c r="H47" s="1154"/>
      <c r="I47" s="1154"/>
      <c r="J47" s="1155"/>
      <c r="K47" s="63" t="s">
        <v>477</v>
      </c>
      <c r="L47" s="64" t="s">
        <v>477</v>
      </c>
      <c r="M47" s="64" t="s">
        <v>477</v>
      </c>
      <c r="N47" s="64" t="s">
        <v>477</v>
      </c>
      <c r="O47" s="65" t="s">
        <v>477</v>
      </c>
      <c r="P47" s="48"/>
      <c r="Q47" s="48"/>
      <c r="R47" s="48"/>
      <c r="S47" s="48"/>
      <c r="T47" s="48"/>
      <c r="U47" s="48"/>
    </row>
    <row r="48" spans="1:21" ht="30.75" customHeight="1">
      <c r="A48" s="48"/>
      <c r="B48" s="1162"/>
      <c r="C48" s="1163"/>
      <c r="D48" s="62"/>
      <c r="E48" s="1154" t="s">
        <v>14</v>
      </c>
      <c r="F48" s="1154"/>
      <c r="G48" s="1154"/>
      <c r="H48" s="1154"/>
      <c r="I48" s="1154"/>
      <c r="J48" s="1155"/>
      <c r="K48" s="63">
        <v>881</v>
      </c>
      <c r="L48" s="64">
        <v>927</v>
      </c>
      <c r="M48" s="64">
        <v>793</v>
      </c>
      <c r="N48" s="64">
        <v>714</v>
      </c>
      <c r="O48" s="65">
        <v>727</v>
      </c>
      <c r="P48" s="48"/>
      <c r="Q48" s="48"/>
      <c r="R48" s="48"/>
      <c r="S48" s="48"/>
      <c r="T48" s="48"/>
      <c r="U48" s="48"/>
    </row>
    <row r="49" spans="1:21" ht="30.75" customHeight="1">
      <c r="A49" s="48"/>
      <c r="B49" s="1162"/>
      <c r="C49" s="1163"/>
      <c r="D49" s="62"/>
      <c r="E49" s="1154" t="s">
        <v>15</v>
      </c>
      <c r="F49" s="1154"/>
      <c r="G49" s="1154"/>
      <c r="H49" s="1154"/>
      <c r="I49" s="1154"/>
      <c r="J49" s="1155"/>
      <c r="K49" s="63">
        <v>82</v>
      </c>
      <c r="L49" s="64">
        <v>81</v>
      </c>
      <c r="M49" s="64">
        <v>39</v>
      </c>
      <c r="N49" s="64">
        <v>1</v>
      </c>
      <c r="O49" s="65" t="s">
        <v>477</v>
      </c>
      <c r="P49" s="48"/>
      <c r="Q49" s="48"/>
      <c r="R49" s="48"/>
      <c r="S49" s="48"/>
      <c r="T49" s="48"/>
      <c r="U49" s="48"/>
    </row>
    <row r="50" spans="1:21" ht="30.75" customHeight="1">
      <c r="A50" s="48"/>
      <c r="B50" s="1162"/>
      <c r="C50" s="1163"/>
      <c r="D50" s="62"/>
      <c r="E50" s="1154" t="s">
        <v>16</v>
      </c>
      <c r="F50" s="1154"/>
      <c r="G50" s="1154"/>
      <c r="H50" s="1154"/>
      <c r="I50" s="1154"/>
      <c r="J50" s="1155"/>
      <c r="K50" s="63" t="s">
        <v>477</v>
      </c>
      <c r="L50" s="64" t="s">
        <v>477</v>
      </c>
      <c r="M50" s="64" t="s">
        <v>477</v>
      </c>
      <c r="N50" s="64" t="s">
        <v>477</v>
      </c>
      <c r="O50" s="65" t="s">
        <v>477</v>
      </c>
      <c r="P50" s="48"/>
      <c r="Q50" s="48"/>
      <c r="R50" s="48"/>
      <c r="S50" s="48"/>
      <c r="T50" s="48"/>
      <c r="U50" s="48"/>
    </row>
    <row r="51" spans="1:21" ht="30.75" customHeight="1">
      <c r="A51" s="48"/>
      <c r="B51" s="1164"/>
      <c r="C51" s="1165"/>
      <c r="D51" s="66"/>
      <c r="E51" s="1154" t="s">
        <v>17</v>
      </c>
      <c r="F51" s="1154"/>
      <c r="G51" s="1154"/>
      <c r="H51" s="1154"/>
      <c r="I51" s="1154"/>
      <c r="J51" s="1155"/>
      <c r="K51" s="63" t="s">
        <v>477</v>
      </c>
      <c r="L51" s="64" t="s">
        <v>477</v>
      </c>
      <c r="M51" s="64" t="s">
        <v>477</v>
      </c>
      <c r="N51" s="64" t="s">
        <v>477</v>
      </c>
      <c r="O51" s="65" t="s">
        <v>477</v>
      </c>
      <c r="P51" s="48"/>
      <c r="Q51" s="48"/>
      <c r="R51" s="48"/>
      <c r="S51" s="48"/>
      <c r="T51" s="48"/>
      <c r="U51" s="48"/>
    </row>
    <row r="52" spans="1:21" ht="30.75" customHeight="1">
      <c r="A52" s="48"/>
      <c r="B52" s="1152" t="s">
        <v>18</v>
      </c>
      <c r="C52" s="1153"/>
      <c r="D52" s="66"/>
      <c r="E52" s="1154" t="s">
        <v>19</v>
      </c>
      <c r="F52" s="1154"/>
      <c r="G52" s="1154"/>
      <c r="H52" s="1154"/>
      <c r="I52" s="1154"/>
      <c r="J52" s="1155"/>
      <c r="K52" s="63">
        <v>1709</v>
      </c>
      <c r="L52" s="64">
        <v>1778</v>
      </c>
      <c r="M52" s="64">
        <v>1702</v>
      </c>
      <c r="N52" s="64">
        <v>1849</v>
      </c>
      <c r="O52" s="65">
        <v>1946</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1206</v>
      </c>
      <c r="L53" s="69">
        <v>1266</v>
      </c>
      <c r="M53" s="69">
        <v>1227</v>
      </c>
      <c r="N53" s="69">
        <v>920</v>
      </c>
      <c r="O53" s="70">
        <v>739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2015-05-07T02:57:52Z</cp:lastPrinted>
  <dcterms:created xsi:type="dcterms:W3CDTF">2015-02-17T06:15:24Z</dcterms:created>
  <dcterms:modified xsi:type="dcterms:W3CDTF">2015-05-11T03:32:58Z</dcterms:modified>
</cp:coreProperties>
</file>