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92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l="1"/>
  <c r="AM34" i="9" l="1"/>
  <c r="AM35" i="9" s="1"/>
  <c r="BE34" i="9" l="1"/>
  <c r="BE35" i="9" s="1"/>
  <c r="BE36" i="9" s="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<sst xmlns="http://schemas.openxmlformats.org/spreadsheetml/2006/main" count="990" uniqueCount="552">
  <si>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</si>
  <si>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</si>
  <si>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</si>
  <si>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</si>
  <si>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</si>
  <si>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</si>
  <si>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</si>
  <si>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</si>
  <si>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</si>
  <si>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</si>
  <si>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</si>
  <si>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</si>
  <si>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</si>
  <si>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</si>
  <si>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</si>
  <si>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</si>
  <si>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</si>
  <si>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</si>
  <si>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</si>
  <si>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</si>
  <si>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</si>
  <si>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</si>
  <si>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</si>
  <si>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</si>
  <si>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</si>
  <si>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</si>
  <si>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</si>
  <si>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</si>
  <si>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</si>
  <si>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</si>
  <si>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</si>
  <si>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</si>
  <si>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</si>
  <si>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</si>
  <si>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</si>
  <si>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</si>
  <si>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</si>
  <si>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</si>
  <si>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</si>
  <si>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</si>
  <si>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</si>
  <si>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</si>
  <si>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</si>
  <si>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</si>
  <si>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</si>
  <si>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</si>
  <si>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</si>
  <si>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</si>
  <si>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</si>
  <si>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</si>
  <si>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</si>
  <si>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</si>
  <si>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</si>
  <si>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</si>
  <si>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</si>
  <si>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</si>
  <si>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</si>
  <si>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</si>
  <si>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</si>
  <si>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</si>
  <si>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</si>
  <si>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</si>
  <si>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</si>
  <si>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</si>
  <si>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</si>
  <si>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</si>
  <si>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</si>
  <si>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</si>
  <si>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</si>
  <si>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</si>
  <si>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</si>
  <si>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</si>
  <si>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</si>
  <si>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</si>
  <si>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</si>
  <si>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</si>
  <si>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</si>
  <si>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</si>
  <si>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</si>
  <si>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</si>
  <si>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</si>
  <si>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筑西市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</si>
  <si>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</si>
  <si>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</si>
  <si>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</si>
  <si>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</si>
  <si>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</si>
  <si>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</si>
  <si>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</si>
  <si>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</si>
  <si>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</si>
  <si>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</si>
  <si>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</si>
  <si>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</si>
  <si>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</si>
  <si>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</si>
  <si>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</si>
  <si>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</si>
  <si>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</si>
  <si>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</si>
  <si>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</si>
  <si>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</si>
  <si>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</si>
  <si>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</si>
  <si>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</si>
  <si>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</si>
  <si>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</si>
  <si>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</si>
  <si>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</si>
  <si>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</si>
  <si>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</si>
  <si>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</si>
  <si>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</si>
  <si>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</si>
  <si>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</si>
  <si>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</si>
  <si>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</si>
  <si>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</si>
  <si>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</si>
  <si>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</si>
  <si>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</si>
  <si>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</si>
  <si>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</si>
  <si>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</si>
  <si>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</si>
  <si>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</si>
  <si>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</si>
  <si>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</si>
  <si>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</si>
  <si>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</si>
  <si>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</si>
  <si>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</si>
  <si>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</si>
  <si>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</si>
  <si>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</si>
  <si>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</si>
  <si>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</si>
  <si>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</si>
  <si>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</si>
  <si>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</si>
  <si>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</si>
  <si>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</si>
  <si>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</si>
  <si>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</si>
  <si>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</si>
  <si>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</si>
  <si>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</si>
  <si>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</si>
  <si>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</si>
  <si>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</si>
  <si>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</si>
  <si>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</si>
  <si>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</si>
  <si>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</si>
  <si>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</si>
  <si>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</si>
  <si>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</si>
  <si>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</si>
  <si>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</si>
  <si>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</si>
  <si>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</si>
  <si>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</si>
  <si>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</si>
  <si>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</si>
  <si>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</si>
  <si>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</si>
  <si>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</si>
  <si>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</si>
  <si>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</si>
  <si>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</si>
  <si>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</si>
  <si>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</si>
  <si>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</si>
  <si>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</si>
  <si>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</si>
  <si>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</si>
  <si>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</si>
  <si>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</si>
  <si>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</si>
  <si>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</si>
  <si>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</si>
  <si>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</si>
  <si>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</si>
  <si>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</si>
  <si>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</si>
  <si>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</si>
  <si>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</si>
  <si>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</si>
  <si>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</si>
  <si>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</si>
  <si>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</si>
  <si>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</si>
  <si>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</si>
  <si>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</si>
  <si>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茨城県筑西市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</si>
  <si>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</si>
  <si>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</si>
  <si>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</si>
  <si>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</si>
  <si>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</si>
  <si>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</si>
  <si>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</si>
  <si>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</si>
  <si>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</si>
  <si>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</si>
  <si>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</si>
  <si>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</si>
  <si>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</si>
  <si>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</si>
  <si>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</si>
  <si>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</si>
  <si>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</si>
  <si>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</si>
  <si>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</si>
  <si>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</si>
  <si>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</si>
  <si>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</si>
  <si>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</si>
  <si>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</si>
  <si>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</si>
  <si>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</si>
  <si>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</si>
  <si>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</si>
  <si>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</si>
  <si>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</si>
  <si>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</si>
  <si>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</si>
  <si>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</si>
  <si>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</si>
  <si>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</si>
  <si>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</si>
  <si>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</si>
  <si>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</si>
  <si>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</si>
  <si>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</si>
  <si>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</si>
  <si>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</si>
  <si>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</si>
  <si>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</si>
  <si>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</si>
  <si>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</si>
  <si>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</si>
  <si>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</si>
  <si>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</si>
  <si>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</si>
  <si>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</si>
  <si>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</si>
  <si>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</si>
  <si>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</si>
  <si>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</si>
  <si>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</si>
  <si>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</si>
  <si>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</si>
  <si>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</si>
  <si>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</si>
  <si>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</si>
  <si>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</si>
  <si>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</si>
  <si>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</si>
  <si>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</si>
  <si>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</si>
  <si>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</si>
  <si>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</si>
  <si>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</si>
  <si>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</si>
  <si>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</si>
  <si>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</si>
  <si>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</si>
  <si>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</si>
  <si>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</si>
  <si>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</si>
  <si>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</si>
  <si>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</si>
  <si>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</si>
  <si>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</si>
  <si>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</si>
  <si>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</si>
  <si>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</si>
  <si>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</si>
  <si>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</si>
  <si>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</si>
  <si>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</si>
  <si>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</si>
  <si>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</si>
  <si>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</si>
  <si>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</si>
  <si>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</si>
  <si>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</si>
  <si>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</si>
  <si>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</si>
  <si>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</si>
  <si>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</si>
  <si>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</si>
  <si>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</si>
  <si>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</si>
  <si>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</si>
  <si>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</si>
  <si>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</si>
  <si>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</si>
  <si>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</si>
  <si>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</si>
  <si>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</si>
  <si>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</si>
  <si>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</si>
  <si>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</si>
  <si>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</si>
  <si>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</si>
  <si>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</si>
  <si>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</si>
  <si>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</si>
  <si>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</si>
  <si>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</si>
  <si>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</si>
  <si>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</si>
  <si>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</si>
  <si>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</si>
  <si>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</si>
  <si>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</si>
  <si>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</si>
  <si>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</si>
  <si>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</si>
  <si>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</si>
  <si>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</si>
  <si>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</si>
  <si>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</si>
  <si>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</si>
  <si>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</si>
  <si>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</si>
  <si>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</si>
  <si>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</si>
  <si>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</si>
  <si>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</si>
  <si>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</si>
  <si>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</si>
  <si>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</si>
  <si>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</si>
  <si>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</si>
  <si>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</si>
  <si>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</si>
  <si>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</si>
  <si>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</si>
  <si>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</si>
  <si>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</si>
  <si>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茨城県筑西市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</si>
  <si>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</si>
  <si>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</si>
  <si>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</si>
  <si>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</si>
  <si>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</si>
  <si>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</si>
  <si>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</si>
  <si>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</si>
  <si>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</si>
  <si>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</si>
  <si>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</si>
  <si>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</si>
  <si>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</si>
  <si>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</si>
  <si>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</si>
  <si>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</si>
  <si>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</si>
  <si>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</si>
  <si>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</si>
  <si>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</si>
  <si>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</si>
  <si>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</si>
  <si>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</si>
  <si>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</si>
  <si>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</si>
  <si>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</si>
  <si>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</si>
  <si>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</si>
  <si>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</si>
  <si>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</si>
  <si>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</si>
  <si>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</si>
  <si>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</si>
  <si>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</si>
  <si>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</si>
  <si>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</si>
  <si>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</si>
  <si>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</si>
  <si>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</si>
  <si>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</si>
  <si>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</si>
  <si>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</si>
  <si>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</si>
  <si>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八丁台土地区画整理事業特別会計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</si>
  <si>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</si>
  <si>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</si>
  <si>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</si>
  <si>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</si>
  <si>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</si>
  <si>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</si>
  <si>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</si>
  <si>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</si>
  <si>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</si>
  <si>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</si>
  <si>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</si>
  <si>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</si>
  <si>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</si>
  <si>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</si>
  <si>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</si>
  <si>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</si>
  <si>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</si>
  <si>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</si>
  <si>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</si>
  <si>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</si>
  <si>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</si>
  <si>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</si>
  <si>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</si>
  <si>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</si>
  <si>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</si>
  <si>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</si>
  <si>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</si>
  <si>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</si>
  <si>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</si>
  <si>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</si>
  <si>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</si>
  <si>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</si>
  <si>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</si>
  <si>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</si>
  <si>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</si>
  <si>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</si>
  <si>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</si>
  <si>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</si>
  <si>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</si>
  <si>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</si>
  <si>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</si>
  <si>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</si>
  <si>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</si>
  <si>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</si>
  <si>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</si>
  <si>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</si>
  <si>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</si>
  <si>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</si>
  <si>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</si>
  <si>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</si>
  <si>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</si>
  <si>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</si>
  <si>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</si>
  <si>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</si>
  <si>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</si>
  <si>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</si>
  <si>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</si>
  <si>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</si>
  <si>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</si>
  <si>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</si>
  <si>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</si>
  <si>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</si>
  <si>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</si>
  <si>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</si>
  <si>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</si>
  <si>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</si>
  <si>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</si>
  <si>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</si>
  <si>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</si>
  <si>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</si>
  <si>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</si>
  <si>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</si>
  <si>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</si>
  <si>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</si>
  <si>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</si>
  <si>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</si>
  <si>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</si>
  <si>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</si>
  <si>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</si>
  <si>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</si>
  <si>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</si>
  <si>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</si>
  <si>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</si>
  <si>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</si>
  <si>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</si>
  <si>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</si>
  <si>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</si>
  <si>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</si>
  <si>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</si>
  <si>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</si>
  <si>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</si>
  <si>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</si>
  <si>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</si>
  <si>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</si>
  <si>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</si>
  <si>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</si>
  <si>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</si>
  <si>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</si>
  <si>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</si>
  <si>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</si>
  <si>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</si>
  <si>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</si>
  <si>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</si>
  <si>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</si>
  <si>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</si>
  <si>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</si>
  <si>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</si>
  <si>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</si>
  <si>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</si>
  <si>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</si>
  <si>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</si>
  <si>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</si>
  <si>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</si>
  <si>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</si>
  <si>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</si>
  <si>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</si>
  <si>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</si>
  <si>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</si>
  <si>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</si>
  <si>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</si>
  <si>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</si>
  <si>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</si>
  <si>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</si>
  <si>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</si>
  <si>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</si>
  <si>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</si>
  <si>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</si>
  <si>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</si>
  <si>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</si>
  <si>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</si>
  <si>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</si>
  <si>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</si>
  <si>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</si>
  <si>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0.17</t>
  </si>
  <si>
    <t>一般会計</t>
  </si>
  <si>
    <t>水道事業会計</t>
  </si>
  <si>
    <t>病院事業会計</t>
  </si>
  <si>
    <t>国民健康保険特別会計</t>
  </si>
  <si>
    <t>介護保険特別会計</t>
  </si>
  <si>
    <t>八丁台土地区画整理事業特別会計</t>
  </si>
  <si>
    <t>公共下水道事業特別会計</t>
  </si>
  <si>
    <t>農業集落排水事業特別会計</t>
  </si>
  <si>
    <t>その他会計（赤字）</t>
  </si>
  <si>
    <t>その他会計（黒字）</t>
  </si>
  <si>
    <t>-</t>
    <phoneticPr fontId="2"/>
  </si>
  <si>
    <t>一般会計</t>
    <phoneticPr fontId="5"/>
  </si>
  <si>
    <t>-</t>
    <phoneticPr fontId="5"/>
  </si>
  <si>
    <t>県西総合病院組合（病院事業会計）</t>
    <rPh sb="0" eb="2">
      <t>ケンセイ</t>
    </rPh>
    <rPh sb="2" eb="4">
      <t>ソウゴウ</t>
    </rPh>
    <rPh sb="4" eb="6">
      <t>ビョウイン</t>
    </rPh>
    <rPh sb="6" eb="8">
      <t>クミアイ</t>
    </rPh>
    <rPh sb="9" eb="11">
      <t>ビョウイン</t>
    </rPh>
    <rPh sb="11" eb="13">
      <t>ジギョウ</t>
    </rPh>
    <rPh sb="13" eb="15">
      <t>カイケイ</t>
    </rPh>
    <phoneticPr fontId="5"/>
  </si>
  <si>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5"/>
  </si>
  <si>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5"/>
  </si>
  <si>
    <t>下妻地方広域事務組合（一般会計）</t>
    <rPh sb="0" eb="2">
      <t>シモツマ</t>
    </rPh>
    <rPh sb="2" eb="4">
      <t>チホウ</t>
    </rPh>
    <rPh sb="4" eb="6">
      <t>コウイキ</t>
    </rPh>
    <rPh sb="6" eb="8">
      <t>ジム</t>
    </rPh>
    <rPh sb="8" eb="10">
      <t>クミアイ</t>
    </rPh>
    <rPh sb="11" eb="13">
      <t>イッパン</t>
    </rPh>
    <rPh sb="13" eb="15">
      <t>カイケイ</t>
    </rPh>
    <phoneticPr fontId="5"/>
  </si>
  <si>
    <t>下妻地方広域事務組合（フィットネスパーク・きぬ）</t>
    <rPh sb="0" eb="2">
      <t>シモツマ</t>
    </rPh>
    <rPh sb="2" eb="4">
      <t>チホウ</t>
    </rPh>
    <rPh sb="4" eb="6">
      <t>コウイキ</t>
    </rPh>
    <rPh sb="6" eb="8">
      <t>ジム</t>
    </rPh>
    <rPh sb="8" eb="10">
      <t>クミアイ</t>
    </rPh>
    <phoneticPr fontId="5"/>
  </si>
  <si>
    <t>下妻地方広域事務組合（城山公苑）</t>
    <rPh sb="0" eb="2">
      <t>シモツマ</t>
    </rPh>
    <rPh sb="2" eb="4">
      <t>チホウ</t>
    </rPh>
    <rPh sb="4" eb="6">
      <t>コウイキ</t>
    </rPh>
    <rPh sb="6" eb="8">
      <t>ジム</t>
    </rPh>
    <rPh sb="8" eb="10">
      <t>クミアイ</t>
    </rPh>
    <rPh sb="11" eb="13">
      <t>シロヤマ</t>
    </rPh>
    <rPh sb="13" eb="15">
      <t>コウエン</t>
    </rPh>
    <phoneticPr fontId="5"/>
  </si>
  <si>
    <t>下妻地方広域事務組合（クリーンポート・きぬ）</t>
    <rPh sb="0" eb="2">
      <t>シモツマ</t>
    </rPh>
    <rPh sb="2" eb="4">
      <t>チホウ</t>
    </rPh>
    <rPh sb="4" eb="6">
      <t>コウイキ</t>
    </rPh>
    <rPh sb="6" eb="8">
      <t>ジム</t>
    </rPh>
    <rPh sb="8" eb="10">
      <t>クミアイ</t>
    </rPh>
    <phoneticPr fontId="5"/>
  </si>
  <si>
    <t>下妻地方広域事務組合（ヘキサホール・きぬ）</t>
    <rPh sb="0" eb="2">
      <t>シモツマ</t>
    </rPh>
    <rPh sb="2" eb="4">
      <t>チホウ</t>
    </rPh>
    <rPh sb="4" eb="6">
      <t>コウイキ</t>
    </rPh>
    <rPh sb="6" eb="8">
      <t>ジム</t>
    </rPh>
    <rPh sb="8" eb="10">
      <t>クミアイ</t>
    </rPh>
    <phoneticPr fontId="5"/>
  </si>
  <si>
    <t>下妻地方広域事務組合（クリーンパーク・きぬ）</t>
    <rPh sb="0" eb="2">
      <t>シモツマ</t>
    </rPh>
    <rPh sb="2" eb="4">
      <t>チホウ</t>
    </rPh>
    <rPh sb="4" eb="6">
      <t>コウイキ</t>
    </rPh>
    <rPh sb="6" eb="8">
      <t>ジム</t>
    </rPh>
    <rPh sb="8" eb="10">
      <t>クミアイ</t>
    </rPh>
    <phoneticPr fontId="5"/>
  </si>
  <si>
    <t>下妻地方広域事務組合（公共用地先行取得事業）</t>
    <rPh sb="0" eb="2">
      <t>シモツマ</t>
    </rPh>
    <rPh sb="2" eb="4">
      <t>チホウ</t>
    </rPh>
    <rPh sb="4" eb="6">
      <t>コウイキ</t>
    </rPh>
    <rPh sb="6" eb="8">
      <t>ジム</t>
    </rPh>
    <rPh sb="8" eb="10">
      <t>クミアイ</t>
    </rPh>
    <rPh sb="11" eb="13">
      <t>コウキョウ</t>
    </rPh>
    <rPh sb="13" eb="15">
      <t>ヨウチ</t>
    </rPh>
    <rPh sb="15" eb="17">
      <t>センコウ</t>
    </rPh>
    <rPh sb="17" eb="19">
      <t>シュトク</t>
    </rPh>
    <rPh sb="19" eb="21">
      <t>ジギョウ</t>
    </rPh>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</si>
  <si>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</si>
  <si>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</si>
  <si>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茨城租税債権管理機構（一般会計）</t>
    <rPh sb="11" eb="13">
      <t>イッパン</t>
    </rPh>
    <rPh sb="13" eb="15">
      <t>カイケイ</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</si>
  <si>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</si>
  <si>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</si>
  <si>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下館都市開発</t>
    <rPh sb="0" eb="2">
      <t>シモダテ</t>
    </rPh>
    <rPh sb="2" eb="4">
      <t>トシ</t>
    </rPh>
    <rPh sb="4" eb="6">
      <t>カイハツ</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</si>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</sst>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65749</c:v>
                </c:pt>
                <c:pt idx="1">
                  <c:v>57316</c:v>
                </c:pt>
                <c:pt idx="2">
                  <c:v>50671</c:v>
                </c:pt>
                <c:pt idx="3">
                  <c:v>57996</c:v>
                </c:pt>
                <c:pt idx="4">
                  <c:v>64620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27904</c:v>
                </c:pt>
                <c:pt idx="1">
                  <c:v>38110</c:v>
                </c:pt>
                <c:pt idx="2">
                  <c:v>37538</c:v>
                </c:pt>
                <c:pt idx="3">
                  <c:v>61632</c:v>
                </c:pt>
                <c:pt idx="4">
                  <c:v>65324</c:v>
                </c:pt>
              </c:numCache>
            </c:numRef>
          </c:val>
          <c:smooth val="0"/>
        </c:ser>
        <c:dLbls>
          <c:showLegendKey val="0"/>
          <c:showVal val="0"/>
          <c:showCatName val="0"/>
          <c:showSerName val="0"/>
          <c:showPercent val="0"/>
          <c:showBubbleSize val="0"/>
        </c:dLbls>
        <c:marker val="1"/>
        <c:smooth val="0"/>
        <c:axId val="188178432"/>
        <c:axId val="188180352"/>
      </c:lineChart>
      <c:catAx>
        <c:axId val="188178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180352"/>
        <c:crosses val="autoZero"/>
        <c:auto val="1"/>
        <c:lblAlgn val="ctr"/>
        <c:lblOffset val="100"/>
        <c:tickLblSkip val="1"/>
        <c:tickMarkSkip val="1"/>
        <c:noMultiLvlLbl val="0"/>
      </c:catAx>
      <c:valAx>
        <c:axId val="1881803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17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7.44</c:v>
                </c:pt>
                <c:pt idx="1">
                  <c:v>5.31</c:v>
                </c:pt>
                <c:pt idx="2">
                  <c:v>9.43</c:v>
                </c:pt>
                <c:pt idx="3">
                  <c:v>8.02</c:v>
                </c:pt>
                <c:pt idx="4">
                  <c:v>9.0500000000000007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13.37</c:v>
                </c:pt>
                <c:pt idx="1">
                  <c:v>15.32</c:v>
                </c:pt>
                <c:pt idx="2">
                  <c:v>15.44</c:v>
                </c:pt>
                <c:pt idx="3">
                  <c:v>18.71</c:v>
                </c:pt>
                <c:pt idx="4">
                  <c:v>17.59</c:v>
                </c:pt>
              </c:numCache>
            </c:numRef>
          </c:val>
        </c:ser>
        <c:dLbls>
          <c:showLegendKey val="0"/>
          <c:showVal val="0"/>
          <c:showCatName val="0"/>
          <c:showSerName val="0"/>
          <c:showPercent val="0"/>
          <c:showBubbleSize val="0"/>
        </c:dLbls>
        <c:gapWidth val="250"/>
        <c:overlap val="100"/>
        <c:axId val="189315712"/>
        <c:axId val="189317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-0.17</c:v>
                </c:pt>
                <c:pt idx="1">
                  <c:v>0.33</c:v>
                </c:pt>
                <c:pt idx="2">
                  <c:v>4.45</c:v>
                </c:pt>
                <c:pt idx="3">
                  <c:v>2</c:v>
                </c:pt>
                <c:pt idx="4">
                  <c:v>0.3</c:v>
                </c:pt>
              </c:numCache>
            </c:numRef>
          </c:val>
          <c:smooth val="0"/>
        </c:ser>
        <c:dLbls>
          <c:showLegendKey val="0"/>
          <c:showVal val="0"/>
          <c:showCatName val="0"/>
          <c:showSerName val="0"/>
          <c:showPercent val="0"/>
          <c:showBubbleSize val="0"/>
        </c:dLbls>
        <c:marker val="1"/>
        <c:smooth val="0"/>
        <c:axId val="189315712"/>
        <c:axId val="189317888"/>
      </c:lineChart>
      <c:catAx>
        <c:axId val="1893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317888"/>
        <c:crosses val="autoZero"/>
        <c:auto val="1"/>
        <c:lblAlgn val="ctr"/>
        <c:lblOffset val="100"/>
        <c:tickLblSkip val="1"/>
        <c:tickMarkSkip val="1"/>
        <c:noMultiLvlLbl val="0"/>
      </c:catAx>
      <c:valAx>
        <c:axId val="18931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1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0.32</c:v>
                </c:pt>
                <c:pt idx="2">
                  <c:v>#N/A</c:v>
                </c:pt>
                <c:pt idx="3">
                  <c:v>0.28000000000000003</c:v>
                </c:pt>
                <c:pt idx="4">
                  <c:v>#N/A</c:v>
                </c:pt>
                <c:pt idx="5">
                  <c:v>0.17</c:v>
                </c:pt>
                <c:pt idx="6">
                  <c:v>#N/A</c:v>
                </c:pt>
                <c:pt idx="7">
                  <c:v>0.16</c:v>
                </c:pt>
                <c:pt idx="8">
                  <c:v>#N/A</c:v>
                </c:pt>
                <c:pt idx="9">
                  <c:v>0.16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0.19</c:v>
                </c:pt>
                <c:pt idx="2">
                  <c:v>#N/A</c:v>
                </c:pt>
                <c:pt idx="3">
                  <c:v>0.19</c:v>
                </c:pt>
                <c:pt idx="4">
                  <c:v>#N/A</c:v>
                </c:pt>
                <c:pt idx="5">
                  <c:v>0.13</c:v>
                </c:pt>
                <c:pt idx="6">
                  <c:v>#N/A</c:v>
                </c:pt>
                <c:pt idx="7">
                  <c:v>0.16</c:v>
                </c:pt>
                <c:pt idx="8">
                  <c:v>#N/A</c:v>
                </c:pt>
                <c:pt idx="9">
                  <c:v>0.13</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0.27</c:v>
                </c:pt>
                <c:pt idx="2">
                  <c:v>#N/A</c:v>
                </c:pt>
                <c:pt idx="3">
                  <c:v>0.26</c:v>
                </c:pt>
                <c:pt idx="4">
                  <c:v>#N/A</c:v>
                </c:pt>
                <c:pt idx="5">
                  <c:v>0.39</c:v>
                </c:pt>
                <c:pt idx="6">
                  <c:v>#N/A</c:v>
                </c:pt>
                <c:pt idx="7">
                  <c:v>0.45</c:v>
                </c:pt>
                <c:pt idx="8">
                  <c:v>#N/A</c:v>
                </c:pt>
                <c:pt idx="9">
                  <c:v>0.31</c:v>
                </c:pt>
              </c:numCache>
            </c:numRef>
          </c:val>
        </c:ser>
        <c:ser>
          <c:idx val="4"/>
          <c:order val="4"/>
          <c:tx>
            <c:strRef>
              <c:f>データシート!$A$31</c:f>
              <c:strCache>
                <c:ptCount val="1"/>
                <c:pt idx="0">
                  <c:v>八丁台土地区画整理事業特別会計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0.25</c:v>
                </c:pt>
                <c:pt idx="2">
                  <c:v>#N/A</c:v>
                </c:pt>
                <c:pt idx="3">
                  <c:v>0.4</c:v>
                </c:pt>
                <c:pt idx="4">
                  <c:v>#N/A</c:v>
                </c:pt>
                <c:pt idx="5">
                  <c:v>0.49</c:v>
                </c:pt>
                <c:pt idx="6">
                  <c:v>#N/A</c:v>
                </c:pt>
                <c:pt idx="7">
                  <c:v>0.3</c:v>
                </c:pt>
                <c:pt idx="8">
                  <c:v>#N/A</c:v>
                </c:pt>
                <c:pt idx="9">
                  <c:v>0.66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0.92</c:v>
                </c:pt>
                <c:pt idx="2">
                  <c:v>#N/A</c:v>
                </c:pt>
                <c:pt idx="3">
                  <c:v>0.81</c:v>
                </c:pt>
                <c:pt idx="4">
                  <c:v>#N/A</c:v>
                </c:pt>
                <c:pt idx="5">
                  <c:v>0.52</c:v>
                </c:pt>
                <c:pt idx="6">
                  <c:v>#N/A</c:v>
                </c:pt>
                <c:pt idx="7">
                  <c:v>0.65</c:v>
                </c:pt>
                <c:pt idx="8">
                  <c:v>#N/A</c:v>
                </c:pt>
                <c:pt idx="9">
                  <c:v>0.78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1.07</c:v>
                </c:pt>
                <c:pt idx="2">
                  <c:v>#N/A</c:v>
                </c:pt>
                <c:pt idx="3">
                  <c:v>1.27</c:v>
                </c:pt>
                <c:pt idx="4">
                  <c:v>#N/A</c:v>
                </c:pt>
                <c:pt idx="5">
                  <c:v>2.2200000000000002</c:v>
                </c:pt>
                <c:pt idx="6">
                  <c:v>#N/A</c:v>
                </c:pt>
                <c:pt idx="7">
                  <c:v>2.98</c:v>
                </c:pt>
                <c:pt idx="8">
                  <c:v>#N/A</c:v>
                </c:pt>
                <c:pt idx="9">
                  <c:v>2.38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1.39</c:v>
                </c:pt>
                <c:pt idx="2">
                  <c:v>#N/A</c:v>
                </c:pt>
                <c:pt idx="3">
                  <c:v>1.7</c:v>
                </c:pt>
                <c:pt idx="4">
                  <c:v>#N/A</c:v>
                </c:pt>
                <c:pt idx="5">
                  <c:v>2.4300000000000002</c:v>
                </c:pt>
                <c:pt idx="6">
                  <c:v>#N/A</c:v>
                </c:pt>
                <c:pt idx="7">
                  <c:v>2.85</c:v>
                </c:pt>
                <c:pt idx="8">
                  <c:v>#N/A</c:v>
                </c:pt>
                <c:pt idx="9">
                  <c:v>3.41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5.4</c:v>
                </c:pt>
                <c:pt idx="2">
                  <c:v>#N/A</c:v>
                </c:pt>
                <c:pt idx="3">
                  <c:v>5.32</c:v>
                </c:pt>
                <c:pt idx="4">
                  <c:v>#N/A</c:v>
                </c:pt>
                <c:pt idx="5">
                  <c:v>4.63</c:v>
                </c:pt>
                <c:pt idx="6">
                  <c:v>#N/A</c:v>
                </c:pt>
                <c:pt idx="7">
                  <c:v>4.01</c:v>
                </c:pt>
                <c:pt idx="8">
                  <c:v>#N/A</c:v>
                </c:pt>
                <c:pt idx="9">
                  <c:v>3.77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7.44</c:v>
                </c:pt>
                <c:pt idx="2">
                  <c:v>#N/A</c:v>
                </c:pt>
                <c:pt idx="3">
                  <c:v>5.31</c:v>
                </c:pt>
                <c:pt idx="4">
                  <c:v>#N/A</c:v>
                </c:pt>
                <c:pt idx="5">
                  <c:v>9.43</c:v>
                </c:pt>
                <c:pt idx="6">
                  <c:v>#N/A</c:v>
                </c:pt>
                <c:pt idx="7">
                  <c:v>8.02</c:v>
                </c:pt>
                <c:pt idx="8">
                  <c:v>#N/A</c:v>
                </c:pt>
                <c:pt idx="9">
                  <c:v>9.0500000000000007</c:v>
                </c:pt>
              </c:numCache>
            </c:numRef>
          </c:val>
        </c:ser>
        <c:dLbls>
          <c:showLegendKey val="0"/>
          <c:showVal val="0"/>
          <c:showCatName val="0"/>
          <c:showSerName val="0"/>
          <c:showPercent val="0"/>
          <c:showBubbleSize val="0"/>
        </c:dLbls>
        <c:gapWidth val="150"/>
        <c:overlap val="100"/>
        <c:axId val="189842560"/>
        <c:axId val="189844096"/>
      </c:barChart>
      <c:catAx>
        <c:axId val="18984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844096"/>
        <c:crosses val="autoZero"/>
        <c:auto val="1"/>
        <c:lblAlgn val="ctr"/>
        <c:lblOffset val="100"/>
        <c:tickLblSkip val="1"/>
        <c:tickMarkSkip val="1"/>
        <c:noMultiLvlLbl val="0"/>
      </c:catAx>
      <c:valAx>
        <c:axId val="18984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84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3846</c:v>
                </c:pt>
                <c:pt idx="5">
                  <c:v>3949</c:v>
                </c:pt>
                <c:pt idx="8">
                  <c:v>3945</c:v>
                </c:pt>
                <c:pt idx="11">
                  <c:v>4130</c:v>
                </c:pt>
                <c:pt idx="14">
                  <c:v>4374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648</c:v>
                </c:pt>
                <c:pt idx="3">
                  <c:v>451</c:v>
                </c:pt>
                <c:pt idx="6">
                  <c:v>180</c:v>
                </c:pt>
                <c:pt idx="9">
                  <c:v>167</c:v>
                </c:pt>
                <c:pt idx="12">
                  <c:v>134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728</c:v>
                </c:pt>
                <c:pt idx="3">
                  <c:v>635</c:v>
                </c:pt>
                <c:pt idx="6">
                  <c:v>606</c:v>
                </c:pt>
                <c:pt idx="9">
                  <c:v>628</c:v>
                </c:pt>
                <c:pt idx="12">
                  <c:v>601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1654</c:v>
                </c:pt>
                <c:pt idx="3">
                  <c:v>1663</c:v>
                </c:pt>
                <c:pt idx="6">
                  <c:v>1503</c:v>
                </c:pt>
                <c:pt idx="9">
                  <c:v>1644</c:v>
                </c:pt>
                <c:pt idx="12">
                  <c:v>1648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c:v>
                </c:pt>
                <c:pt idx="3">
                  <c:v>3</c:v>
                </c:pt>
                <c:pt idx="6">
                  <c:v>3</c:v>
                </c:pt>
                <c:pt idx="9">
                  <c:v>3</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4239</c:v>
                </c:pt>
                <c:pt idx="3">
                  <c:v>4329</c:v>
                </c:pt>
                <c:pt idx="6">
                  <c:v>4287</c:v>
                </c:pt>
                <c:pt idx="9">
                  <c:v>4338</c:v>
                </c:pt>
                <c:pt idx="12">
                  <c:v>4304</c:v>
                </c:pt>
              </c:numCache>
            </c:numRef>
          </c:val>
        </c:ser>
        <c:dLbls>
          <c:showLegendKey val="0"/>
          <c:showVal val="0"/>
          <c:showCatName val="0"/>
          <c:showSerName val="0"/>
          <c:showPercent val="0"/>
          <c:showBubbleSize val="0"/>
        </c:dLbls>
        <c:gapWidth val="100"/>
        <c:overlap val="100"/>
        <c:axId val="189505920"/>
        <c:axId val="189507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3426</c:v>
                </c:pt>
                <c:pt idx="2">
                  <c:v>#N/A</c:v>
                </c:pt>
                <c:pt idx="3">
                  <c:v>#N/A</c:v>
                </c:pt>
                <c:pt idx="4">
                  <c:v>3132</c:v>
                </c:pt>
                <c:pt idx="5">
                  <c:v>#N/A</c:v>
                </c:pt>
                <c:pt idx="6">
                  <c:v>#N/A</c:v>
                </c:pt>
                <c:pt idx="7">
                  <c:v>2634</c:v>
                </c:pt>
                <c:pt idx="8">
                  <c:v>#N/A</c:v>
                </c:pt>
                <c:pt idx="9">
                  <c:v>#N/A</c:v>
                </c:pt>
                <c:pt idx="10">
                  <c:v>2650</c:v>
                </c:pt>
                <c:pt idx="11">
                  <c:v>#N/A</c:v>
                </c:pt>
                <c:pt idx="12">
                  <c:v>#N/A</c:v>
                </c:pt>
                <c:pt idx="13">
                  <c:v>2316</c:v>
                </c:pt>
                <c:pt idx="14">
                  <c:v>#N/A</c:v>
                </c:pt>
              </c:numCache>
            </c:numRef>
          </c:val>
          <c:smooth val="0"/>
        </c:ser>
        <c:dLbls>
          <c:showLegendKey val="0"/>
          <c:showVal val="0"/>
          <c:showCatName val="0"/>
          <c:showSerName val="0"/>
          <c:showPercent val="0"/>
          <c:showBubbleSize val="0"/>
        </c:dLbls>
        <c:marker val="1"/>
        <c:smooth val="0"/>
        <c:axId val="189505920"/>
        <c:axId val="189507840"/>
      </c:lineChart>
      <c:catAx>
        <c:axId val="18950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507840"/>
        <c:crosses val="autoZero"/>
        <c:auto val="1"/>
        <c:lblAlgn val="ctr"/>
        <c:lblOffset val="100"/>
        <c:tickLblSkip val="1"/>
        <c:tickMarkSkip val="1"/>
        <c:noMultiLvlLbl val="0"/>
      </c:catAx>
      <c:valAx>
        <c:axId val="18950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50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37793</c:v>
                </c:pt>
                <c:pt idx="5">
                  <c:v>38843</c:v>
                </c:pt>
                <c:pt idx="8">
                  <c:v>41847</c:v>
                </c:pt>
                <c:pt idx="11">
                  <c:v>42283</c:v>
                </c:pt>
                <c:pt idx="14">
                  <c:v>42814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5833</c:v>
                </c:pt>
                <c:pt idx="5">
                  <c:v>6779</c:v>
                </c:pt>
                <c:pt idx="8">
                  <c:v>6862</c:v>
                </c:pt>
                <c:pt idx="11">
                  <c:v>5234</c:v>
                </c:pt>
                <c:pt idx="14">
                  <c:v>4807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7379</c:v>
                </c:pt>
                <c:pt idx="5">
                  <c:v>9023</c:v>
                </c:pt>
                <c:pt idx="8">
                  <c:v>8909</c:v>
                </c:pt>
                <c:pt idx="11">
                  <c:v>9990</c:v>
                </c:pt>
                <c:pt idx="14">
                  <c:v>9231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223</c:v>
                </c:pt>
                <c:pt idx="3">
                  <c:v>74</c:v>
                </c:pt>
                <c:pt idx="6">
                  <c:v>7</c:v>
                </c:pt>
                <c:pt idx="9">
                  <c:v>2</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9646</c:v>
                </c:pt>
                <c:pt idx="3">
                  <c:v>9345</c:v>
                </c:pt>
                <c:pt idx="6">
                  <c:v>9143</c:v>
                </c:pt>
                <c:pt idx="9">
                  <c:v>8881</c:v>
                </c:pt>
                <c:pt idx="12">
                  <c:v>8354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5097</c:v>
                </c:pt>
                <c:pt idx="3">
                  <c:v>4469</c:v>
                </c:pt>
                <c:pt idx="6">
                  <c:v>3830</c:v>
                </c:pt>
                <c:pt idx="9">
                  <c:v>3215</c:v>
                </c:pt>
                <c:pt idx="12">
                  <c:v>2715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18568</c:v>
                </c:pt>
                <c:pt idx="3">
                  <c:v>18339</c:v>
                </c:pt>
                <c:pt idx="6">
                  <c:v>17725</c:v>
                </c:pt>
                <c:pt idx="9">
                  <c:v>18387</c:v>
                </c:pt>
                <c:pt idx="12">
                  <c:v>17621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2306</c:v>
                </c:pt>
                <c:pt idx="3">
                  <c:v>1835</c:v>
                </c:pt>
                <c:pt idx="6">
                  <c:v>1671</c:v>
                </c:pt>
                <c:pt idx="9">
                  <c:v>1514</c:v>
                </c:pt>
                <c:pt idx="12">
                  <c:v>1380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35973</c:v>
                </c:pt>
                <c:pt idx="3">
                  <c:v>36018</c:v>
                </c:pt>
                <c:pt idx="6">
                  <c:v>35921</c:v>
                </c:pt>
                <c:pt idx="9">
                  <c:v>37492</c:v>
                </c:pt>
                <c:pt idx="12">
                  <c:v>38441</c:v>
                </c:pt>
              </c:numCache>
            </c:numRef>
          </c:val>
        </c:ser>
        <c:dLbls>
          <c:showLegendKey val="0"/>
          <c:showVal val="0"/>
          <c:showCatName val="0"/>
          <c:showSerName val="0"/>
          <c:showPercent val="0"/>
          <c:showBubbleSize val="0"/>
        </c:dLbls>
        <c:gapWidth val="100"/>
        <c:overlap val="100"/>
        <c:axId val="189870080"/>
        <c:axId val="189872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20808</c:v>
                </c:pt>
                <c:pt idx="2">
                  <c:v>#N/A</c:v>
                </c:pt>
                <c:pt idx="3">
                  <c:v>#N/A</c:v>
                </c:pt>
                <c:pt idx="4">
                  <c:v>15434</c:v>
                </c:pt>
                <c:pt idx="5">
                  <c:v>#N/A</c:v>
                </c:pt>
                <c:pt idx="6">
                  <c:v>#N/A</c:v>
                </c:pt>
                <c:pt idx="7">
                  <c:v>10679</c:v>
                </c:pt>
                <c:pt idx="8">
                  <c:v>#N/A</c:v>
                </c:pt>
                <c:pt idx="9">
                  <c:v>#N/A</c:v>
                </c:pt>
                <c:pt idx="10">
                  <c:v>11985</c:v>
                </c:pt>
                <c:pt idx="11">
                  <c:v>#N/A</c:v>
                </c:pt>
                <c:pt idx="12">
                  <c:v>#N/A</c:v>
                </c:pt>
                <c:pt idx="13">
                  <c:v>11662</c:v>
                </c:pt>
                <c:pt idx="14">
                  <c:v>#N/A</c:v>
                </c:pt>
              </c:numCache>
            </c:numRef>
          </c:val>
          <c:smooth val="0"/>
        </c:ser>
        <c:dLbls>
          <c:showLegendKey val="0"/>
          <c:showVal val="0"/>
          <c:showCatName val="0"/>
          <c:showSerName val="0"/>
          <c:showPercent val="0"/>
          <c:showBubbleSize val="0"/>
        </c:dLbls>
        <c:marker val="1"/>
        <c:smooth val="0"/>
        <c:axId val="189870080"/>
        <c:axId val="189872000"/>
      </c:lineChart>
      <c:catAx>
        <c:axId val="18987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872000"/>
        <c:crosses val="autoZero"/>
        <c:auto val="1"/>
        <c:lblAlgn val="ctr"/>
        <c:lblOffset val="100"/>
        <c:tickLblSkip val="1"/>
        <c:tickMarkSkip val="1"/>
        <c:noMultiLvlLbl val="0"/>
      </c:catAx>
      <c:valAx>
        <c:axId val="18987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87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109,563
107,781
205.35
42,303,205
39,665,800
2,340,517
25,858,925
39,264,962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52.9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ysClr val="windowText" lastClr="000000"/>
              </a:solidFill>
              <a:latin typeface="+mn-lt"/>
              <a:ea typeface="+mn-ea"/>
              <a:cs typeface="+mn-cs"/>
            </a:rPr>
            <a:t>　</a:t>
          </a:r>
          <a:r>
            <a:rPr lang="ja-JP" altLang="ja-JP" sz="1100">
              <a:solidFill>
                <a:schemeClr val="dk1"/>
              </a:solidFill>
              <a:latin typeface="+mn-lt"/>
              <a:ea typeface="+mn-ea"/>
              <a:cs typeface="+mn-cs"/>
            </a:rPr>
            <a:t>主要法人の業績低調による法人住民税の減収</a:t>
          </a:r>
          <a:r>
            <a:rPr lang="ja-JP" altLang="en-US" sz="1100">
              <a:solidFill>
                <a:schemeClr val="dk1"/>
              </a:solidFill>
              <a:latin typeface="+mn-lt"/>
              <a:ea typeface="+mn-ea"/>
              <a:cs typeface="+mn-cs"/>
            </a:rPr>
            <a:t>により、昨年度と比較して</a:t>
          </a:r>
          <a:r>
            <a:rPr lang="ja-JP" altLang="en-US" sz="1100">
              <a:solidFill>
                <a:sysClr val="windowText" lastClr="000000"/>
              </a:solidFill>
              <a:latin typeface="+mn-lt"/>
              <a:ea typeface="+mn-ea"/>
              <a:cs typeface="+mn-cs"/>
            </a:rPr>
            <a:t>市税は減収になったが、交付税算定上、</a:t>
          </a:r>
          <a:r>
            <a:rPr lang="ja-JP" altLang="ja-JP" sz="1100">
              <a:solidFill>
                <a:sysClr val="windowText" lastClr="000000"/>
              </a:solidFill>
              <a:latin typeface="+mn-lt"/>
              <a:ea typeface="+mn-ea"/>
              <a:cs typeface="+mn-cs"/>
            </a:rPr>
            <a:t>昨年度</a:t>
          </a:r>
          <a:r>
            <a:rPr lang="ja-JP" altLang="en-US" sz="1100">
              <a:solidFill>
                <a:sysClr val="windowText" lastClr="000000"/>
              </a:solidFill>
              <a:latin typeface="+mn-lt"/>
              <a:ea typeface="+mn-ea"/>
              <a:cs typeface="+mn-cs"/>
            </a:rPr>
            <a:t>の</a:t>
          </a:r>
          <a:r>
            <a:rPr lang="ja-JP" altLang="ja-JP" sz="1100">
              <a:solidFill>
                <a:sysClr val="windowText" lastClr="000000"/>
              </a:solidFill>
              <a:latin typeface="+mn-lt"/>
              <a:ea typeface="+mn-ea"/>
              <a:cs typeface="+mn-cs"/>
            </a:rPr>
            <a:t>法人住民税</a:t>
          </a:r>
          <a:r>
            <a:rPr lang="ja-JP" altLang="en-US" sz="1100">
              <a:solidFill>
                <a:sysClr val="windowText" lastClr="000000"/>
              </a:solidFill>
              <a:latin typeface="+mn-lt"/>
              <a:ea typeface="+mn-ea"/>
              <a:cs typeface="+mn-cs"/>
            </a:rPr>
            <a:t>額が推計で基準財政収入額に算入されたことで、基準財政収入額が増加した。</a:t>
          </a:r>
          <a:endParaRPr lang="en-US" altLang="ja-JP" sz="1100">
            <a:solidFill>
              <a:sysClr val="windowText" lastClr="000000"/>
            </a:solidFill>
            <a:latin typeface="+mn-lt"/>
            <a:ea typeface="+mn-ea"/>
            <a:cs typeface="+mn-cs"/>
          </a:endParaRPr>
        </a:p>
        <a:p>
          <a:pPr rtl="0"/>
          <a:r>
            <a:rPr lang="ja-JP" altLang="ja-JP" sz="1100">
              <a:solidFill>
                <a:sysClr val="windowText" lastClr="000000"/>
              </a:solidFill>
              <a:latin typeface="+mn-lt"/>
              <a:ea typeface="+mn-ea"/>
              <a:cs typeface="+mn-cs"/>
            </a:rPr>
            <a:t>　指数は昨年度</a:t>
          </a:r>
          <a:r>
            <a:rPr lang="ja-JP" altLang="en-US" sz="1100">
              <a:solidFill>
                <a:sysClr val="windowText" lastClr="000000"/>
              </a:solidFill>
              <a:latin typeface="+mn-lt"/>
              <a:ea typeface="+mn-ea"/>
              <a:cs typeface="+mn-cs"/>
            </a:rPr>
            <a:t>の指数０．７０ポイントから０．０２ポイント上昇し</a:t>
          </a:r>
          <a:r>
            <a:rPr lang="ja-JP" altLang="ja-JP" sz="1100">
              <a:solidFill>
                <a:sysClr val="windowText" lastClr="000000"/>
              </a:solidFill>
              <a:latin typeface="+mn-lt"/>
              <a:ea typeface="+mn-ea"/>
              <a:cs typeface="+mn-cs"/>
            </a:rPr>
            <a:t>０．７</a:t>
          </a:r>
          <a:r>
            <a:rPr lang="ja-JP" altLang="en-US" sz="1100">
              <a:solidFill>
                <a:sysClr val="windowText" lastClr="000000"/>
              </a:solidFill>
              <a:latin typeface="+mn-lt"/>
              <a:ea typeface="+mn-ea"/>
              <a:cs typeface="+mn-cs"/>
            </a:rPr>
            <a:t>２</a:t>
          </a:r>
          <a:r>
            <a:rPr lang="ja-JP" altLang="ja-JP" sz="1100">
              <a:solidFill>
                <a:sysClr val="windowText" lastClr="000000"/>
              </a:solidFill>
              <a:latin typeface="+mn-lt"/>
              <a:ea typeface="+mn-ea"/>
              <a:cs typeface="+mn-cs"/>
            </a:rPr>
            <a:t>ポイントとなり、類似団体平均、県内市町村平均及び全国平均をいずれも上回っている状況にある。</a:t>
          </a:r>
        </a:p>
        <a:p>
          <a:r>
            <a:rPr lang="ja-JP" altLang="ja-JP" sz="1100">
              <a:solidFill>
                <a:sysClr val="windowText" lastClr="000000"/>
              </a:solidFill>
              <a:latin typeface="+mn-lt"/>
              <a:ea typeface="+mn-ea"/>
              <a:cs typeface="+mn-cs"/>
            </a:rPr>
            <a:t>　引き続き地方税の適正な課税及び徴収強化等に取り組み、財政基盤の一層の強化に努める</a:t>
          </a:r>
          <a:r>
            <a:rPr lang="ja-JP" altLang="en-US" sz="1100">
              <a:solidFill>
                <a:sysClr val="windowText" lastClr="000000"/>
              </a:solidFill>
              <a:latin typeface="+mn-lt"/>
              <a:ea typeface="+mn-ea"/>
              <a:cs typeface="+mn-cs"/>
            </a:rPr>
            <a:t>。</a:t>
          </a:r>
          <a:endParaRPr kumimoji="1" lang="ja-JP" altLang="en-US" sz="11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109008</xdr:rowOff>
    </xdr:from>
    <xdr:to>
      <xdr:col>7</xdr:col>
      <xdr:colOff>152400</xdr:colOff>
      <xdr:row>45</xdr:row>
      <xdr:rowOff>134408</xdr:rowOff>
    </xdr:to>
    <xdr:cxnSp macro="">
      <xdr:nvCxnSpPr>
        <xdr:cNvPr id="63" name="直線コネクタ 62"/>
        <xdr:cNvCxnSpPr/>
      </xdr:nvCxnSpPr>
      <xdr:spPr>
        <a:xfrm flipV="1">
          <a:off x="4953000" y="628120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106485</xdr:rowOff>
    </xdr:from>
    <xdr:ext cx="762000" cy="259045"/>
    <xdr:sp macro="" textlink="">
      <xdr:nvSpPr>
        <xdr:cNvPr id="64"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0.37</a:t>
          </a:r>
          <a:endParaRPr kumimoji="1" lang="ja-JP" altLang="en-US" sz="1000" b="1">
            <a:latin typeface="ＭＳ Ｐゴシック"/>
          </a:endParaRPr>
        </a:p>
      </xdr:txBody>
    </xdr:sp>
    <xdr:clientData/>
  </xdr:oneCellAnchor>
  <xdr:twoCellAnchor>
    <xdr:from>
      <xdr:col>7</xdr:col>
      <xdr:colOff>63500</xdr:colOff>
      <xdr:row>45</xdr:row>
      <xdr:rowOff>134408</xdr:rowOff>
    </xdr:from>
    <xdr:to>
      <xdr:col>7</xdr:col>
      <xdr:colOff>241300</xdr:colOff>
      <xdr:row>45</xdr:row>
      <xdr:rowOff>134408</xdr:rowOff>
    </xdr:to>
    <xdr:cxnSp macro="">
      <xdr:nvCxnSpPr>
        <xdr:cNvPr id="65" name="直線コネクタ 64"/>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23935</xdr:rowOff>
    </xdr:from>
    <xdr:ext cx="762000" cy="259045"/>
    <xdr:sp macro="" textlink="">
      <xdr:nvSpPr>
        <xdr:cNvPr id="66"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7</xdr:col>
      <xdr:colOff>63500</xdr:colOff>
      <xdr:row>36</xdr:row>
      <xdr:rowOff>109008</xdr:rowOff>
    </xdr:from>
    <xdr:to>
      <xdr:col>7</xdr:col>
      <xdr:colOff>241300</xdr:colOff>
      <xdr:row>36</xdr:row>
      <xdr:rowOff>109008</xdr:rowOff>
    </xdr:to>
    <xdr:cxnSp macro="">
      <xdr:nvCxnSpPr>
        <xdr:cNvPr id="67" name="直線コネクタ 66"/>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156633</xdr:rowOff>
    </xdr:to>
    <xdr:cxnSp macro="">
      <xdr:nvCxnSpPr>
        <xdr:cNvPr id="68" name="直線コネクタ 67"/>
        <xdr:cNvCxnSpPr/>
      </xdr:nvCxnSpPr>
      <xdr:spPr>
        <a:xfrm flipV="1">
          <a:off x="4114800" y="714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57802</xdr:rowOff>
    </xdr:from>
    <xdr:ext cx="762000" cy="259045"/>
    <xdr:sp macro="" textlink="">
      <xdr:nvSpPr>
        <xdr:cNvPr id="69"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70" name="フローチャート : 判断 69"/>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71" name="直線コネクタ 70"/>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2" name="フローチャート : 判断 71"/>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3" name="テキスト ボックス 72"/>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156633</xdr:rowOff>
    </xdr:to>
    <xdr:cxnSp macro="">
      <xdr:nvCxnSpPr>
        <xdr:cNvPr id="74" name="直線コネクタ 73"/>
        <xdr:cNvCxnSpPr/>
      </xdr:nvCxnSpPr>
      <xdr:spPr>
        <a:xfrm>
          <a:off x="2336800" y="71257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5" name="フローチャート : 判断 74"/>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6" name="テキスト ボックス 75"/>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96308</xdr:rowOff>
    </xdr:to>
    <xdr:cxnSp macro="">
      <xdr:nvCxnSpPr>
        <xdr:cNvPr id="77" name="直線コネクタ 76"/>
        <xdr:cNvCxnSpPr/>
      </xdr:nvCxnSpPr>
      <xdr:spPr>
        <a:xfrm>
          <a:off x="1447800" y="70453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79" name="テキスト ボックス 78"/>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0" name="フローチャート : 判断 79"/>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1" name="テキスト ボックス 80"/>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157285</xdr:rowOff>
    </xdr:from>
    <xdr:ext cx="762000" cy="259045"/>
    <xdr:sp macro="" textlink="">
      <xdr:nvSpPr>
        <xdr:cNvPr id="94" name="テキスト ボックス 93"/>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96" name="テキスト ボックス 95"/>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ysClr val="windowText" lastClr="000000"/>
              </a:solidFill>
              <a:latin typeface="+mn-lt"/>
              <a:ea typeface="+mn-ea"/>
              <a:cs typeface="+mn-cs"/>
            </a:rPr>
            <a:t>　主要法人の</a:t>
          </a:r>
          <a:r>
            <a:rPr lang="ja-JP" altLang="en-US" sz="1100">
              <a:solidFill>
                <a:sysClr val="windowText" lastClr="000000"/>
              </a:solidFill>
              <a:latin typeface="+mn-lt"/>
              <a:ea typeface="+mn-ea"/>
              <a:cs typeface="+mn-cs"/>
            </a:rPr>
            <a:t>業績低調による</a:t>
          </a:r>
          <a:r>
            <a:rPr lang="ja-JP" altLang="ja-JP" sz="1100">
              <a:solidFill>
                <a:sysClr val="windowText" lastClr="000000"/>
              </a:solidFill>
              <a:latin typeface="+mn-lt"/>
              <a:ea typeface="+mn-ea"/>
              <a:cs typeface="+mn-cs"/>
            </a:rPr>
            <a:t>法人</a:t>
          </a:r>
          <a:r>
            <a:rPr lang="ja-JP" altLang="en-US" sz="1100">
              <a:solidFill>
                <a:sysClr val="windowText" lastClr="000000"/>
              </a:solidFill>
              <a:latin typeface="+mn-lt"/>
              <a:ea typeface="+mn-ea"/>
              <a:cs typeface="+mn-cs"/>
            </a:rPr>
            <a:t>住民税</a:t>
          </a:r>
          <a:r>
            <a:rPr lang="ja-JP" altLang="ja-JP" sz="1100">
              <a:solidFill>
                <a:sysClr val="windowText" lastClr="000000"/>
              </a:solidFill>
              <a:latin typeface="+mn-lt"/>
              <a:ea typeface="+mn-ea"/>
              <a:cs typeface="+mn-cs"/>
            </a:rPr>
            <a:t>の</a:t>
          </a:r>
          <a:r>
            <a:rPr lang="ja-JP" altLang="en-US" sz="1100">
              <a:solidFill>
                <a:sysClr val="windowText" lastClr="000000"/>
              </a:solidFill>
              <a:latin typeface="+mn-lt"/>
              <a:ea typeface="+mn-ea"/>
              <a:cs typeface="+mn-cs"/>
            </a:rPr>
            <a:t>減</a:t>
          </a:r>
          <a:r>
            <a:rPr lang="ja-JP" altLang="ja-JP" sz="1100">
              <a:solidFill>
                <a:sysClr val="windowText" lastClr="000000"/>
              </a:solidFill>
              <a:latin typeface="+mn-lt"/>
              <a:ea typeface="+mn-ea"/>
              <a:cs typeface="+mn-cs"/>
            </a:rPr>
            <a:t>収</a:t>
          </a:r>
          <a:r>
            <a:rPr lang="ja-JP" altLang="en-US" sz="1100">
              <a:solidFill>
                <a:sysClr val="windowText" lastClr="000000"/>
              </a:solidFill>
              <a:latin typeface="+mn-lt"/>
              <a:ea typeface="+mn-ea"/>
              <a:cs typeface="+mn-cs"/>
            </a:rPr>
            <a:t>と</a:t>
          </a:r>
          <a:r>
            <a:rPr lang="ja-JP" altLang="ja-JP" sz="1100">
              <a:solidFill>
                <a:sysClr val="windowText" lastClr="000000"/>
              </a:solidFill>
              <a:latin typeface="+mn-lt"/>
              <a:ea typeface="+mn-ea"/>
              <a:cs typeface="+mn-cs"/>
            </a:rPr>
            <a:t>普通交付税</a:t>
          </a:r>
          <a:r>
            <a:rPr lang="ja-JP" altLang="en-US" sz="1100">
              <a:solidFill>
                <a:sysClr val="windowText" lastClr="000000"/>
              </a:solidFill>
              <a:latin typeface="+mn-lt"/>
              <a:ea typeface="+mn-ea"/>
              <a:cs typeface="+mn-cs"/>
            </a:rPr>
            <a:t>の</a:t>
          </a:r>
          <a:r>
            <a:rPr lang="ja-JP" altLang="ja-JP" sz="1100">
              <a:solidFill>
                <a:sysClr val="windowText" lastClr="000000"/>
              </a:solidFill>
              <a:latin typeface="+mn-lt"/>
              <a:ea typeface="+mn-ea"/>
              <a:cs typeface="+mn-cs"/>
            </a:rPr>
            <a:t>減</a:t>
          </a:r>
          <a:r>
            <a:rPr lang="ja-JP" altLang="en-US" sz="1100">
              <a:solidFill>
                <a:sysClr val="windowText" lastClr="000000"/>
              </a:solidFill>
              <a:latin typeface="+mn-lt"/>
              <a:ea typeface="+mn-ea"/>
              <a:cs typeface="+mn-cs"/>
            </a:rPr>
            <a:t>額により</a:t>
          </a:r>
          <a:r>
            <a:rPr lang="ja-JP" altLang="ja-JP" sz="1100">
              <a:solidFill>
                <a:sysClr val="windowText" lastClr="000000"/>
              </a:solidFill>
              <a:latin typeface="+mn-lt"/>
              <a:ea typeface="+mn-ea"/>
              <a:cs typeface="+mn-cs"/>
            </a:rPr>
            <a:t>、経常一般財源が減少し、昨年度の指数８</a:t>
          </a:r>
          <a:r>
            <a:rPr lang="ja-JP" altLang="en-US" sz="1100">
              <a:solidFill>
                <a:sysClr val="windowText" lastClr="000000"/>
              </a:solidFill>
              <a:latin typeface="+mn-lt"/>
              <a:ea typeface="+mn-ea"/>
              <a:cs typeface="+mn-cs"/>
            </a:rPr>
            <a:t>９</a:t>
          </a:r>
          <a:r>
            <a:rPr lang="ja-JP" altLang="ja-JP" sz="1100">
              <a:solidFill>
                <a:sysClr val="windowText" lastClr="000000"/>
              </a:solidFill>
              <a:latin typeface="+mn-lt"/>
              <a:ea typeface="+mn-ea"/>
              <a:cs typeface="+mn-cs"/>
            </a:rPr>
            <a:t>．０％から</a:t>
          </a:r>
          <a:r>
            <a:rPr lang="ja-JP" altLang="en-US" sz="1100">
              <a:solidFill>
                <a:sysClr val="windowText" lastClr="000000"/>
              </a:solidFill>
              <a:latin typeface="+mn-lt"/>
              <a:ea typeface="+mn-ea"/>
              <a:cs typeface="+mn-cs"/>
            </a:rPr>
            <a:t>４</a:t>
          </a:r>
          <a:r>
            <a:rPr lang="ja-JP" altLang="ja-JP" sz="1100">
              <a:solidFill>
                <a:sysClr val="windowText" lastClr="000000"/>
              </a:solidFill>
              <a:latin typeface="+mn-lt"/>
              <a:ea typeface="+mn-ea"/>
              <a:cs typeface="+mn-cs"/>
            </a:rPr>
            <a:t>．０ポイント上昇し９</a:t>
          </a:r>
          <a:r>
            <a:rPr lang="ja-JP" altLang="en-US" sz="1100">
              <a:solidFill>
                <a:sysClr val="windowText" lastClr="000000"/>
              </a:solidFill>
              <a:latin typeface="+mn-lt"/>
              <a:ea typeface="+mn-ea"/>
              <a:cs typeface="+mn-cs"/>
            </a:rPr>
            <a:t>３</a:t>
          </a:r>
          <a:r>
            <a:rPr lang="ja-JP" altLang="ja-JP" sz="1100">
              <a:solidFill>
                <a:sysClr val="windowText" lastClr="000000"/>
              </a:solidFill>
              <a:latin typeface="+mn-lt"/>
              <a:ea typeface="+mn-ea"/>
              <a:cs typeface="+mn-cs"/>
            </a:rPr>
            <a:t>．０％となった。</a:t>
          </a:r>
        </a:p>
        <a:p>
          <a:pPr rtl="0"/>
          <a:r>
            <a:rPr lang="ja-JP" altLang="ja-JP" sz="1100">
              <a:solidFill>
                <a:sysClr val="windowText" lastClr="000000"/>
              </a:solidFill>
              <a:latin typeface="+mn-lt"/>
              <a:ea typeface="+mn-ea"/>
              <a:cs typeface="+mn-cs"/>
            </a:rPr>
            <a:t>　類似団体平均、県内市町村平均及び全国平均</a:t>
          </a:r>
          <a:r>
            <a:rPr lang="ja-JP" altLang="en-US" sz="1100">
              <a:solidFill>
                <a:sysClr val="windowText" lastClr="000000"/>
              </a:solidFill>
              <a:latin typeface="+mn-lt"/>
              <a:ea typeface="+mn-ea"/>
              <a:cs typeface="+mn-cs"/>
            </a:rPr>
            <a:t>と</a:t>
          </a:r>
          <a:r>
            <a:rPr lang="ja-JP" altLang="ja-JP" sz="1100">
              <a:solidFill>
                <a:sysClr val="windowText" lastClr="000000"/>
              </a:solidFill>
              <a:latin typeface="+mn-lt"/>
              <a:ea typeface="+mn-ea"/>
              <a:cs typeface="+mn-cs"/>
            </a:rPr>
            <a:t>比較すると高い値となっており、地方税の徴収強化に加え、企業会計等の健全化による繰出金抑制、人件費削減等の継続など、行財政改革の取り組みにより、一層の改善に努める。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122767</xdr:rowOff>
    </xdr:to>
    <xdr:cxnSp macro="">
      <xdr:nvCxnSpPr>
        <xdr:cNvPr id="126" name="直線コネクタ 125"/>
        <xdr:cNvCxnSpPr/>
      </xdr:nvCxnSpPr>
      <xdr:spPr>
        <a:xfrm flipV="1">
          <a:off x="4953000" y="997458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93.0</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66</xdr:row>
      <xdr:rowOff>122767</xdr:rowOff>
    </xdr:to>
    <xdr:cxnSp macro="">
      <xdr:nvCxnSpPr>
        <xdr:cNvPr id="131" name="直線コネクタ 130"/>
        <xdr:cNvCxnSpPr/>
      </xdr:nvCxnSpPr>
      <xdr:spPr>
        <a:xfrm>
          <a:off x="4114800" y="11116733"/>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32"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33" name="フローチャート : 判断 132"/>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64</xdr:row>
      <xdr:rowOff>143933</xdr:rowOff>
    </xdr:to>
    <xdr:cxnSp macro="">
      <xdr:nvCxnSpPr>
        <xdr:cNvPr id="134" name="直線コネクタ 133"/>
        <xdr:cNvCxnSpPr/>
      </xdr:nvCxnSpPr>
      <xdr:spPr>
        <a:xfrm>
          <a:off x="3225800" y="109558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36" name="テキスト ボックス 135"/>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154517</xdr:rowOff>
    </xdr:to>
    <xdr:cxnSp macro="">
      <xdr:nvCxnSpPr>
        <xdr:cNvPr id="137" name="直線コネクタ 136"/>
        <xdr:cNvCxnSpPr/>
      </xdr:nvCxnSpPr>
      <xdr:spPr>
        <a:xfrm>
          <a:off x="2336800" y="1077087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65</xdr:row>
      <xdr:rowOff>157480</xdr:rowOff>
    </xdr:to>
    <xdr:cxnSp macro="">
      <xdr:nvCxnSpPr>
        <xdr:cNvPr id="140" name="直線コネクタ 139"/>
        <xdr:cNvCxnSpPr/>
      </xdr:nvCxnSpPr>
      <xdr:spPr>
        <a:xfrm flipV="1">
          <a:off x="1447800" y="10770870"/>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66040</xdr:rowOff>
    </xdr:from>
    <xdr:to>
      <xdr:col>3</xdr:col>
      <xdr:colOff>330200</xdr:colOff>
      <xdr:row>62</xdr:row>
      <xdr:rowOff>167640</xdr:rowOff>
    </xdr:to>
    <xdr:sp macro="" textlink="">
      <xdr:nvSpPr>
        <xdr:cNvPr id="141" name="フローチャート : 判断 140"/>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42" name="テキスト ボックス 141"/>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43" name="フローチャート : 判断 142"/>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108390</xdr:rowOff>
    </xdr:from>
    <xdr:ext cx="762000" cy="259045"/>
    <xdr:sp macro="" textlink="">
      <xdr:nvSpPr>
        <xdr:cNvPr id="144" name="テキスト ボックス 143"/>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71967</xdr:rowOff>
    </xdr:from>
    <xdr:to>
      <xdr:col>7</xdr:col>
      <xdr:colOff>203200</xdr:colOff>
      <xdr:row>67</xdr:row>
      <xdr:rowOff>2117</xdr:rowOff>
    </xdr:to>
    <xdr:sp macro="" textlink="">
      <xdr:nvSpPr>
        <xdr:cNvPr id="150" name="円/楕円 149"/>
        <xdr:cNvSpPr/>
      </xdr:nvSpPr>
      <xdr:spPr>
        <a:xfrm>
          <a:off x="49022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139294</xdr:rowOff>
    </xdr:from>
    <xdr:ext cx="762000" cy="259045"/>
    <xdr:sp macro="" textlink="">
      <xdr:nvSpPr>
        <xdr:cNvPr id="151" name="財政構造の弾力性該当値テキスト"/>
        <xdr:cNvSpPr txBox="1"/>
      </xdr:nvSpPr>
      <xdr:spPr>
        <a:xfrm>
          <a:off x="5041900" y="1128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2" name="円/楕円 151"/>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3" name="テキスト ボックス 152"/>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103717</xdr:rowOff>
    </xdr:from>
    <xdr:to>
      <xdr:col>4</xdr:col>
      <xdr:colOff>533400</xdr:colOff>
      <xdr:row>64</xdr:row>
      <xdr:rowOff>33867</xdr:rowOff>
    </xdr:to>
    <xdr:sp macro="" textlink="">
      <xdr:nvSpPr>
        <xdr:cNvPr id="154" name="円/楕円 153"/>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18644</xdr:rowOff>
    </xdr:from>
    <xdr:ext cx="762000" cy="259045"/>
    <xdr:sp macro="" textlink="">
      <xdr:nvSpPr>
        <xdr:cNvPr id="155" name="テキスト ボックス 154"/>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6" name="円/楕円 155"/>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5097</xdr:rowOff>
    </xdr:from>
    <xdr:ext cx="762000" cy="259045"/>
    <xdr:sp macro="" textlink="">
      <xdr:nvSpPr>
        <xdr:cNvPr id="157" name="テキスト ボックス 156"/>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58" name="円/楕円 157"/>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59" name="テキスト ボックス 158"/>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ysClr val="windowText" lastClr="000000"/>
              </a:solidFill>
              <a:latin typeface="+mn-lt"/>
              <a:ea typeface="+mn-ea"/>
              <a:cs typeface="+mn-cs"/>
            </a:rPr>
            <a:t>　昨年度に引き続き退職者の不補充、職員手当の削減等の継続的な取り組みのほか、消防業務・廃棄物処理業務を一部事務組合で行っており、物件費が抑制されていることから、類似団体平均、県内市町村平均及び全国平均を下回り、類似団体内でも</a:t>
          </a:r>
          <a:r>
            <a:rPr lang="ja-JP" altLang="en-US" sz="1100">
              <a:solidFill>
                <a:sysClr val="windowText" lastClr="000000"/>
              </a:solidFill>
              <a:latin typeface="+mn-lt"/>
              <a:ea typeface="+mn-ea"/>
              <a:cs typeface="+mn-cs"/>
            </a:rPr>
            <a:t>２番目に</a:t>
          </a:r>
          <a:r>
            <a:rPr lang="ja-JP" altLang="ja-JP" sz="1100">
              <a:solidFill>
                <a:sysClr val="windowText" lastClr="000000"/>
              </a:solidFill>
              <a:latin typeface="+mn-lt"/>
              <a:ea typeface="+mn-ea"/>
              <a:cs typeface="+mn-cs"/>
            </a:rPr>
            <a:t>低い数値となっている。</a:t>
          </a:r>
        </a:p>
        <a:p>
          <a:pPr rtl="0"/>
          <a:r>
            <a:rPr lang="ja-JP" altLang="ja-JP" sz="1100">
              <a:solidFill>
                <a:sysClr val="windowText" lastClr="000000"/>
              </a:solidFill>
              <a:latin typeface="+mn-lt"/>
              <a:ea typeface="+mn-ea"/>
              <a:cs typeface="+mn-cs"/>
            </a:rPr>
            <a:t>　今後とも、</a:t>
          </a:r>
          <a:r>
            <a:rPr lang="ja-JP" altLang="en-US" sz="1100">
              <a:solidFill>
                <a:sysClr val="windowText" lastClr="000000"/>
              </a:solidFill>
              <a:latin typeface="+mn-lt"/>
              <a:ea typeface="+mn-ea"/>
              <a:cs typeface="+mn-cs"/>
            </a:rPr>
            <a:t>行政改革大綱に基づく</a:t>
          </a:r>
          <a:r>
            <a:rPr lang="ja-JP" altLang="ja-JP" sz="1100">
              <a:solidFill>
                <a:sysClr val="windowText" lastClr="000000"/>
              </a:solidFill>
              <a:latin typeface="+mn-lt"/>
              <a:ea typeface="+mn-ea"/>
              <a:cs typeface="+mn-cs"/>
            </a:rPr>
            <a:t>行政改革アクションプラン及び定員適正化計画の適正な推進により、職員定数及び給与の適正化に努める。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44845</xdr:rowOff>
    </xdr:from>
    <xdr:to>
      <xdr:col>7</xdr:col>
      <xdr:colOff>152400</xdr:colOff>
      <xdr:row>88</xdr:row>
      <xdr:rowOff>56001</xdr:rowOff>
    </xdr:to>
    <xdr:cxnSp macro="">
      <xdr:nvCxnSpPr>
        <xdr:cNvPr id="189" name="直線コネクタ 188"/>
        <xdr:cNvCxnSpPr/>
      </xdr:nvCxnSpPr>
      <xdr:spPr>
        <a:xfrm flipV="1">
          <a:off x="4953000" y="13932295"/>
          <a:ext cx="0" cy="121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28078</xdr:rowOff>
    </xdr:from>
    <xdr:ext cx="762000" cy="259045"/>
    <xdr:sp macro="" textlink="">
      <xdr:nvSpPr>
        <xdr:cNvPr id="190" name="人件費・物件費等の状況最小値テキスト"/>
        <xdr:cNvSpPr txBox="1"/>
      </xdr:nvSpPr>
      <xdr:spPr>
        <a:xfrm>
          <a:off x="5041900" y="1511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146,785</a:t>
          </a:r>
          <a:endParaRPr kumimoji="1" lang="ja-JP" altLang="en-US" sz="1000" b="1">
            <a:latin typeface="ＭＳ Ｐゴシック"/>
          </a:endParaRPr>
        </a:p>
      </xdr:txBody>
    </xdr:sp>
    <xdr:clientData/>
  </xdr:oneCellAnchor>
  <xdr:twoCellAnchor>
    <xdr:from>
      <xdr:col>7</xdr:col>
      <xdr:colOff>63500</xdr:colOff>
      <xdr:row>88</xdr:row>
      <xdr:rowOff>56001</xdr:rowOff>
    </xdr:from>
    <xdr:to>
      <xdr:col>7</xdr:col>
      <xdr:colOff>241300</xdr:colOff>
      <xdr:row>88</xdr:row>
      <xdr:rowOff>56001</xdr:rowOff>
    </xdr:to>
    <xdr:cxnSp macro="">
      <xdr:nvCxnSpPr>
        <xdr:cNvPr id="191" name="直線コネクタ 190"/>
        <xdr:cNvCxnSpPr/>
      </xdr:nvCxnSpPr>
      <xdr:spPr>
        <a:xfrm>
          <a:off x="4864100" y="1514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131222</xdr:rowOff>
    </xdr:from>
    <xdr:ext cx="762000" cy="259045"/>
    <xdr:sp macro="" textlink="">
      <xdr:nvSpPr>
        <xdr:cNvPr id="192" name="人件費・物件費等の状況最大値テキスト"/>
        <xdr:cNvSpPr txBox="1"/>
      </xdr:nvSpPr>
      <xdr:spPr>
        <a:xfrm>
          <a:off x="5041900" y="1367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86,546</a:t>
          </a:r>
          <a:endParaRPr kumimoji="1" lang="ja-JP" altLang="en-US" sz="1000" b="1">
            <a:latin typeface="ＭＳ Ｐゴシック"/>
          </a:endParaRPr>
        </a:p>
      </xdr:txBody>
    </xdr:sp>
    <xdr:clientData/>
  </xdr:oneCellAnchor>
  <xdr:twoCellAnchor>
    <xdr:from>
      <xdr:col>7</xdr:col>
      <xdr:colOff>63500</xdr:colOff>
      <xdr:row>81</xdr:row>
      <xdr:rowOff>44845</xdr:rowOff>
    </xdr:from>
    <xdr:to>
      <xdr:col>7</xdr:col>
      <xdr:colOff>241300</xdr:colOff>
      <xdr:row>81</xdr:row>
      <xdr:rowOff>44845</xdr:rowOff>
    </xdr:to>
    <xdr:cxnSp macro="">
      <xdr:nvCxnSpPr>
        <xdr:cNvPr id="193" name="直線コネクタ 192"/>
        <xdr:cNvCxnSpPr/>
      </xdr:nvCxnSpPr>
      <xdr:spPr>
        <a:xfrm>
          <a:off x="4864100" y="1393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63607</xdr:rowOff>
    </xdr:from>
    <xdr:to>
      <xdr:col>7</xdr:col>
      <xdr:colOff>152400</xdr:colOff>
      <xdr:row>81</xdr:row>
      <xdr:rowOff>98977</xdr:rowOff>
    </xdr:to>
    <xdr:cxnSp macro="">
      <xdr:nvCxnSpPr>
        <xdr:cNvPr id="194" name="直線コネクタ 193"/>
        <xdr:cNvCxnSpPr/>
      </xdr:nvCxnSpPr>
      <xdr:spPr>
        <a:xfrm flipV="1">
          <a:off x="4114800" y="13951057"/>
          <a:ext cx="8382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110951</xdr:rowOff>
    </xdr:from>
    <xdr:ext cx="762000" cy="259045"/>
    <xdr:sp macro="" textlink="">
      <xdr:nvSpPr>
        <xdr:cNvPr id="195" name="人件費・物件費等の状況平均値テキスト"/>
        <xdr:cNvSpPr txBox="1"/>
      </xdr:nvSpPr>
      <xdr:spPr>
        <a:xfrm>
          <a:off x="5041900" y="14341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138874</xdr:rowOff>
    </xdr:from>
    <xdr:to>
      <xdr:col>7</xdr:col>
      <xdr:colOff>203200</xdr:colOff>
      <xdr:row>84</xdr:row>
      <xdr:rowOff>69024</xdr:rowOff>
    </xdr:to>
    <xdr:sp macro="" textlink="">
      <xdr:nvSpPr>
        <xdr:cNvPr id="196" name="フローチャート : 判断 195"/>
        <xdr:cNvSpPr/>
      </xdr:nvSpPr>
      <xdr:spPr>
        <a:xfrm>
          <a:off x="49022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98977</xdr:rowOff>
    </xdr:from>
    <xdr:to>
      <xdr:col>6</xdr:col>
      <xdr:colOff>0</xdr:colOff>
      <xdr:row>82</xdr:row>
      <xdr:rowOff>32674</xdr:rowOff>
    </xdr:to>
    <xdr:cxnSp macro="">
      <xdr:nvCxnSpPr>
        <xdr:cNvPr id="197" name="直線コネクタ 196"/>
        <xdr:cNvCxnSpPr/>
      </xdr:nvCxnSpPr>
      <xdr:spPr>
        <a:xfrm flipV="1">
          <a:off x="3225800" y="13986427"/>
          <a:ext cx="889000" cy="10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162863</xdr:rowOff>
    </xdr:from>
    <xdr:to>
      <xdr:col>6</xdr:col>
      <xdr:colOff>50800</xdr:colOff>
      <xdr:row>84</xdr:row>
      <xdr:rowOff>93013</xdr:rowOff>
    </xdr:to>
    <xdr:sp macro="" textlink="">
      <xdr:nvSpPr>
        <xdr:cNvPr id="198" name="フローチャート : 判断 197"/>
        <xdr:cNvSpPr/>
      </xdr:nvSpPr>
      <xdr:spPr>
        <a:xfrm>
          <a:off x="4064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77790</xdr:rowOff>
    </xdr:from>
    <xdr:ext cx="736600" cy="259045"/>
    <xdr:sp macro="" textlink="">
      <xdr:nvSpPr>
        <xdr:cNvPr id="199" name="テキスト ボックス 198"/>
        <xdr:cNvSpPr txBox="1"/>
      </xdr:nvSpPr>
      <xdr:spPr>
        <a:xfrm>
          <a:off x="3733800" y="1447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164511</xdr:rowOff>
    </xdr:from>
    <xdr:to>
      <xdr:col>4</xdr:col>
      <xdr:colOff>482600</xdr:colOff>
      <xdr:row>82</xdr:row>
      <xdr:rowOff>32674</xdr:rowOff>
    </xdr:to>
    <xdr:cxnSp macro="">
      <xdr:nvCxnSpPr>
        <xdr:cNvPr id="200" name="直線コネクタ 199"/>
        <xdr:cNvCxnSpPr/>
      </xdr:nvCxnSpPr>
      <xdr:spPr>
        <a:xfrm>
          <a:off x="2336800" y="14051961"/>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45424</xdr:rowOff>
    </xdr:from>
    <xdr:to>
      <xdr:col>4</xdr:col>
      <xdr:colOff>533400</xdr:colOff>
      <xdr:row>84</xdr:row>
      <xdr:rowOff>147024</xdr:rowOff>
    </xdr:to>
    <xdr:sp macro="" textlink="">
      <xdr:nvSpPr>
        <xdr:cNvPr id="201" name="フローチャート : 判断 200"/>
        <xdr:cNvSpPr/>
      </xdr:nvSpPr>
      <xdr:spPr>
        <a:xfrm>
          <a:off x="3175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131801</xdr:rowOff>
    </xdr:from>
    <xdr:ext cx="762000" cy="259045"/>
    <xdr:sp macro="" textlink="">
      <xdr:nvSpPr>
        <xdr:cNvPr id="202" name="テキスト ボックス 201"/>
        <xdr:cNvSpPr txBox="1"/>
      </xdr:nvSpPr>
      <xdr:spPr>
        <a:xfrm>
          <a:off x="2844800" y="1453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164511</xdr:rowOff>
    </xdr:from>
    <xdr:to>
      <xdr:col>3</xdr:col>
      <xdr:colOff>279400</xdr:colOff>
      <xdr:row>82</xdr:row>
      <xdr:rowOff>23022</xdr:rowOff>
    </xdr:to>
    <xdr:cxnSp macro="">
      <xdr:nvCxnSpPr>
        <xdr:cNvPr id="203" name="直線コネクタ 202"/>
        <xdr:cNvCxnSpPr/>
      </xdr:nvCxnSpPr>
      <xdr:spPr>
        <a:xfrm flipV="1">
          <a:off x="1447800" y="14051961"/>
          <a:ext cx="8890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15697</xdr:rowOff>
    </xdr:from>
    <xdr:to>
      <xdr:col>3</xdr:col>
      <xdr:colOff>330200</xdr:colOff>
      <xdr:row>85</xdr:row>
      <xdr:rowOff>117297</xdr:rowOff>
    </xdr:to>
    <xdr:sp macro="" textlink="">
      <xdr:nvSpPr>
        <xdr:cNvPr id="204" name="フローチャート : 判断 203"/>
        <xdr:cNvSpPr/>
      </xdr:nvSpPr>
      <xdr:spPr>
        <a:xfrm>
          <a:off x="2286000" y="1458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102074</xdr:rowOff>
    </xdr:from>
    <xdr:ext cx="762000" cy="259045"/>
    <xdr:sp macro="" textlink="">
      <xdr:nvSpPr>
        <xdr:cNvPr id="205" name="テキスト ボックス 204"/>
        <xdr:cNvSpPr txBox="1"/>
      </xdr:nvSpPr>
      <xdr:spPr>
        <a:xfrm>
          <a:off x="1955800" y="146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16241</xdr:rowOff>
    </xdr:from>
    <xdr:to>
      <xdr:col>2</xdr:col>
      <xdr:colOff>127000</xdr:colOff>
      <xdr:row>85</xdr:row>
      <xdr:rowOff>117841</xdr:rowOff>
    </xdr:to>
    <xdr:sp macro="" textlink="">
      <xdr:nvSpPr>
        <xdr:cNvPr id="206" name="フローチャート : 判断 205"/>
        <xdr:cNvSpPr/>
      </xdr:nvSpPr>
      <xdr:spPr>
        <a:xfrm>
          <a:off x="1397000" y="1458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102618</xdr:rowOff>
    </xdr:from>
    <xdr:ext cx="762000" cy="259045"/>
    <xdr:sp macro="" textlink="">
      <xdr:nvSpPr>
        <xdr:cNvPr id="207" name="テキスト ボックス 206"/>
        <xdr:cNvSpPr txBox="1"/>
      </xdr:nvSpPr>
      <xdr:spPr>
        <a:xfrm>
          <a:off x="1066800" y="146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12807</xdr:rowOff>
    </xdr:from>
    <xdr:to>
      <xdr:col>7</xdr:col>
      <xdr:colOff>203200</xdr:colOff>
      <xdr:row>81</xdr:row>
      <xdr:rowOff>114407</xdr:rowOff>
    </xdr:to>
    <xdr:sp macro="" textlink="">
      <xdr:nvSpPr>
        <xdr:cNvPr id="213" name="円/楕円 212"/>
        <xdr:cNvSpPr/>
      </xdr:nvSpPr>
      <xdr:spPr>
        <a:xfrm>
          <a:off x="4902200" y="139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105534</xdr:rowOff>
    </xdr:from>
    <xdr:ext cx="762000" cy="259045"/>
    <xdr:sp macro="" textlink="">
      <xdr:nvSpPr>
        <xdr:cNvPr id="214" name="人件費・物件費等の状況該当値テキスト"/>
        <xdr:cNvSpPr txBox="1"/>
      </xdr:nvSpPr>
      <xdr:spPr>
        <a:xfrm>
          <a:off x="5041900" y="1382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48177</xdr:rowOff>
    </xdr:from>
    <xdr:to>
      <xdr:col>6</xdr:col>
      <xdr:colOff>50800</xdr:colOff>
      <xdr:row>81</xdr:row>
      <xdr:rowOff>149777</xdr:rowOff>
    </xdr:to>
    <xdr:sp macro="" textlink="">
      <xdr:nvSpPr>
        <xdr:cNvPr id="215" name="円/楕円 214"/>
        <xdr:cNvSpPr/>
      </xdr:nvSpPr>
      <xdr:spPr>
        <a:xfrm>
          <a:off x="4064000" y="139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159954</xdr:rowOff>
    </xdr:from>
    <xdr:ext cx="736600" cy="259045"/>
    <xdr:sp macro="" textlink="">
      <xdr:nvSpPr>
        <xdr:cNvPr id="216" name="テキスト ボックス 215"/>
        <xdr:cNvSpPr txBox="1"/>
      </xdr:nvSpPr>
      <xdr:spPr>
        <a:xfrm>
          <a:off x="3733800" y="13704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89,238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153324</xdr:rowOff>
    </xdr:from>
    <xdr:to>
      <xdr:col>4</xdr:col>
      <xdr:colOff>533400</xdr:colOff>
      <xdr:row>82</xdr:row>
      <xdr:rowOff>83474</xdr:rowOff>
    </xdr:to>
    <xdr:sp macro="" textlink="">
      <xdr:nvSpPr>
        <xdr:cNvPr id="217" name="円/楕円 216"/>
        <xdr:cNvSpPr/>
      </xdr:nvSpPr>
      <xdr:spPr>
        <a:xfrm>
          <a:off x="3175000" y="140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93651</xdr:rowOff>
    </xdr:from>
    <xdr:ext cx="762000" cy="259045"/>
    <xdr:sp macro="" textlink="">
      <xdr:nvSpPr>
        <xdr:cNvPr id="218" name="テキスト ボックス 217"/>
        <xdr:cNvSpPr txBox="1"/>
      </xdr:nvSpPr>
      <xdr:spPr>
        <a:xfrm>
          <a:off x="2844800" y="1380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113711</xdr:rowOff>
    </xdr:from>
    <xdr:to>
      <xdr:col>3</xdr:col>
      <xdr:colOff>330200</xdr:colOff>
      <xdr:row>82</xdr:row>
      <xdr:rowOff>43861</xdr:rowOff>
    </xdr:to>
    <xdr:sp macro="" textlink="">
      <xdr:nvSpPr>
        <xdr:cNvPr id="219" name="円/楕円 218"/>
        <xdr:cNvSpPr/>
      </xdr:nvSpPr>
      <xdr:spPr>
        <a:xfrm>
          <a:off x="2286000" y="140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54038</xdr:rowOff>
    </xdr:from>
    <xdr:ext cx="762000" cy="259045"/>
    <xdr:sp macro="" textlink="">
      <xdr:nvSpPr>
        <xdr:cNvPr id="220" name="テキスト ボックス 219"/>
        <xdr:cNvSpPr txBox="1"/>
      </xdr:nvSpPr>
      <xdr:spPr>
        <a:xfrm>
          <a:off x="1955800" y="137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143672</xdr:rowOff>
    </xdr:from>
    <xdr:to>
      <xdr:col>2</xdr:col>
      <xdr:colOff>127000</xdr:colOff>
      <xdr:row>82</xdr:row>
      <xdr:rowOff>73822</xdr:rowOff>
    </xdr:to>
    <xdr:sp macro="" textlink="">
      <xdr:nvSpPr>
        <xdr:cNvPr id="221" name="円/楕円 220"/>
        <xdr:cNvSpPr/>
      </xdr:nvSpPr>
      <xdr:spPr>
        <a:xfrm>
          <a:off x="1397000" y="140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83999</xdr:rowOff>
    </xdr:from>
    <xdr:ext cx="762000" cy="259045"/>
    <xdr:sp macro="" textlink="">
      <xdr:nvSpPr>
        <xdr:cNvPr id="222" name="テキスト ボックス 221"/>
        <xdr:cNvSpPr txBox="1"/>
      </xdr:nvSpPr>
      <xdr:spPr>
        <a:xfrm>
          <a:off x="1066800" y="1379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FF0000"/>
              </a:solidFill>
              <a:latin typeface="+mn-lt"/>
              <a:ea typeface="+mn-ea"/>
              <a:cs typeface="+mn-cs"/>
            </a:rPr>
            <a:t>　　</a:t>
          </a:r>
          <a:r>
            <a:rPr lang="ja-JP" altLang="en-US" sz="1100">
              <a:solidFill>
                <a:sysClr val="windowText" lastClr="000000"/>
              </a:solidFill>
              <a:latin typeface="+mn-lt"/>
              <a:ea typeface="+mn-ea"/>
              <a:cs typeface="+mn-cs"/>
            </a:rPr>
            <a:t>指数は</a:t>
          </a:r>
          <a:r>
            <a:rPr lang="ja-JP" altLang="ja-JP" sz="1100">
              <a:solidFill>
                <a:sysClr val="windowText" lastClr="000000"/>
              </a:solidFill>
              <a:latin typeface="+mn-lt"/>
              <a:ea typeface="+mn-ea"/>
              <a:cs typeface="+mn-cs"/>
            </a:rPr>
            <a:t>昨年度の</a:t>
          </a:r>
          <a:r>
            <a:rPr lang="ja-JP" altLang="en-US" sz="1100">
              <a:solidFill>
                <a:sysClr val="windowText" lastClr="000000"/>
              </a:solidFill>
              <a:latin typeface="+mn-lt"/>
              <a:ea typeface="+mn-ea"/>
              <a:cs typeface="+mn-cs"/>
            </a:rPr>
            <a:t>１０４</a:t>
          </a:r>
          <a:r>
            <a:rPr lang="ja-JP"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４</a:t>
          </a:r>
          <a:r>
            <a:rPr lang="ja-JP" altLang="ja-JP" sz="1100">
              <a:solidFill>
                <a:sysClr val="windowText" lastClr="000000"/>
              </a:solidFill>
              <a:latin typeface="+mn-lt"/>
              <a:ea typeface="+mn-ea"/>
              <a:cs typeface="+mn-cs"/>
            </a:rPr>
            <a:t>０ポイントから</a:t>
          </a:r>
          <a:r>
            <a:rPr lang="ja-JP" altLang="en-US" sz="1100">
              <a:solidFill>
                <a:sysClr val="windowText" lastClr="000000"/>
              </a:solidFill>
              <a:latin typeface="+mn-lt"/>
              <a:ea typeface="+mn-ea"/>
              <a:cs typeface="+mn-cs"/>
            </a:rPr>
            <a:t>７</a:t>
          </a:r>
          <a:r>
            <a:rPr lang="ja-JP"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５</a:t>
          </a:r>
          <a:r>
            <a:rPr lang="ja-JP" altLang="ja-JP" sz="1100">
              <a:solidFill>
                <a:sysClr val="windowText" lastClr="000000"/>
              </a:solidFill>
              <a:latin typeface="+mn-lt"/>
              <a:ea typeface="+mn-ea"/>
              <a:cs typeface="+mn-cs"/>
            </a:rPr>
            <a:t>ポイント</a:t>
          </a:r>
          <a:r>
            <a:rPr lang="ja-JP" altLang="en-US" sz="1100">
              <a:solidFill>
                <a:sysClr val="windowText" lastClr="000000"/>
              </a:solidFill>
              <a:latin typeface="+mn-lt"/>
              <a:ea typeface="+mn-ea"/>
              <a:cs typeface="+mn-cs"/>
            </a:rPr>
            <a:t>減少</a:t>
          </a:r>
          <a:r>
            <a:rPr lang="ja-JP" altLang="ja-JP" sz="1100">
              <a:solidFill>
                <a:sysClr val="windowText" lastClr="000000"/>
              </a:solidFill>
              <a:latin typeface="+mn-lt"/>
              <a:ea typeface="+mn-ea"/>
              <a:cs typeface="+mn-cs"/>
            </a:rPr>
            <a:t>し</a:t>
          </a:r>
          <a:r>
            <a:rPr lang="ja-JP" altLang="en-US" sz="1100">
              <a:solidFill>
                <a:sysClr val="windowText" lastClr="000000"/>
              </a:solidFill>
              <a:latin typeface="+mn-lt"/>
              <a:ea typeface="+mn-ea"/>
              <a:cs typeface="+mn-cs"/>
            </a:rPr>
            <a:t>９６</a:t>
          </a:r>
          <a:r>
            <a:rPr lang="ja-JP"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９０</a:t>
          </a:r>
          <a:r>
            <a:rPr lang="ja-JP" altLang="ja-JP" sz="1100">
              <a:solidFill>
                <a:sysClr val="windowText" lastClr="000000"/>
              </a:solidFill>
              <a:latin typeface="+mn-lt"/>
              <a:ea typeface="+mn-ea"/>
              <a:cs typeface="+mn-cs"/>
            </a:rPr>
            <a:t>ポイント</a:t>
          </a:r>
          <a:r>
            <a:rPr lang="ja-JP" altLang="en-US" sz="1100">
              <a:solidFill>
                <a:sysClr val="windowText" lastClr="000000"/>
              </a:solidFill>
              <a:latin typeface="+mn-lt"/>
              <a:ea typeface="+mn-ea"/>
              <a:cs typeface="+mn-cs"/>
            </a:rPr>
            <a:t>となっている。昨年は</a:t>
          </a:r>
          <a:r>
            <a:rPr lang="ja-JP" altLang="ja-JP" sz="1100">
              <a:solidFill>
                <a:sysClr val="windowText" lastClr="000000"/>
              </a:solidFill>
              <a:latin typeface="+mn-lt"/>
              <a:ea typeface="+mn-ea"/>
              <a:cs typeface="+mn-cs"/>
            </a:rPr>
            <a:t>国の給与改定に伴い１００を超え</a:t>
          </a:r>
          <a:r>
            <a:rPr lang="ja-JP" altLang="en-US" sz="1100">
              <a:solidFill>
                <a:sysClr val="windowText" lastClr="000000"/>
              </a:solidFill>
              <a:latin typeface="+mn-lt"/>
              <a:ea typeface="+mn-ea"/>
              <a:cs typeface="+mn-cs"/>
            </a:rPr>
            <a:t>たことが指数の減少した要因である。また、類似</a:t>
          </a:r>
          <a:r>
            <a:rPr lang="ja-JP" altLang="ja-JP" sz="1100">
              <a:solidFill>
                <a:sysClr val="windowText" lastClr="000000"/>
              </a:solidFill>
              <a:latin typeface="+mn-lt"/>
              <a:ea typeface="+mn-ea"/>
              <a:cs typeface="+mn-cs"/>
            </a:rPr>
            <a:t>団体</a:t>
          </a:r>
          <a:r>
            <a:rPr lang="ja-JP" altLang="en-US" sz="1100">
              <a:solidFill>
                <a:sysClr val="windowText" lastClr="000000"/>
              </a:solidFill>
              <a:latin typeface="+mn-lt"/>
              <a:ea typeface="+mn-ea"/>
              <a:cs typeface="+mn-cs"/>
            </a:rPr>
            <a:t>平均、全国市平均を下回っている。</a:t>
          </a:r>
          <a:endParaRPr lang="ja-JP" altLang="ja-JP" sz="1100">
            <a:solidFill>
              <a:sysClr val="windowText" lastClr="000000"/>
            </a:solidFill>
            <a:latin typeface="+mn-lt"/>
            <a:ea typeface="+mn-ea"/>
            <a:cs typeface="+mn-cs"/>
          </a:endParaRPr>
        </a:p>
        <a:p>
          <a:r>
            <a:rPr lang="ja-JP" altLang="ja-JP" sz="1100">
              <a:solidFill>
                <a:sysClr val="windowText" lastClr="000000"/>
              </a:solidFill>
              <a:latin typeface="+mn-lt"/>
              <a:ea typeface="+mn-ea"/>
              <a:cs typeface="+mn-cs"/>
            </a:rPr>
            <a:t>　今後とも給与水準の維持・適正化の継続に努める</a:t>
          </a:r>
          <a:r>
            <a:rPr lang="ja-JP" altLang="ja-JP" sz="1100">
              <a:solidFill>
                <a:srgbClr val="FF0000"/>
              </a:solidFill>
              <a:latin typeface="+mn-lt"/>
              <a:ea typeface="+mn-ea"/>
              <a:cs typeface="+mn-cs"/>
            </a:rPr>
            <a:t>。</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7055</xdr:rowOff>
    </xdr:from>
    <xdr:to>
      <xdr:col>24</xdr:col>
      <xdr:colOff>558800</xdr:colOff>
      <xdr:row>86</xdr:row>
      <xdr:rowOff>168628</xdr:rowOff>
    </xdr:to>
    <xdr:cxnSp macro="">
      <xdr:nvCxnSpPr>
        <xdr:cNvPr id="251" name="直線コネクタ 250"/>
        <xdr:cNvCxnSpPr/>
      </xdr:nvCxnSpPr>
      <xdr:spPr>
        <a:xfrm flipV="1">
          <a:off x="17018000" y="13894505"/>
          <a:ext cx="0" cy="1018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140705</xdr:rowOff>
    </xdr:from>
    <xdr:ext cx="762000" cy="259045"/>
    <xdr:sp macro="" textlink="">
      <xdr:nvSpPr>
        <xdr:cNvPr id="252" name="給与水準   （国との比較）最小値テキスト"/>
        <xdr:cNvSpPr txBox="1"/>
      </xdr:nvSpPr>
      <xdr:spPr>
        <a:xfrm>
          <a:off x="17106900" y="1488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168628</xdr:rowOff>
    </xdr:from>
    <xdr:to>
      <xdr:col>24</xdr:col>
      <xdr:colOff>647700</xdr:colOff>
      <xdr:row>86</xdr:row>
      <xdr:rowOff>168628</xdr:rowOff>
    </xdr:to>
    <xdr:cxnSp macro="">
      <xdr:nvCxnSpPr>
        <xdr:cNvPr id="253" name="直線コネクタ 252"/>
        <xdr:cNvCxnSpPr/>
      </xdr:nvCxnSpPr>
      <xdr:spPr>
        <a:xfrm>
          <a:off x="16929100" y="149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93432</xdr:rowOff>
    </xdr:from>
    <xdr:ext cx="762000" cy="259045"/>
    <xdr:sp macro="" textlink="">
      <xdr:nvSpPr>
        <xdr:cNvPr id="254"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81</xdr:row>
      <xdr:rowOff>7055</xdr:rowOff>
    </xdr:from>
    <xdr:to>
      <xdr:col>24</xdr:col>
      <xdr:colOff>647700</xdr:colOff>
      <xdr:row>81</xdr:row>
      <xdr:rowOff>7055</xdr:rowOff>
    </xdr:to>
    <xdr:cxnSp macro="">
      <xdr:nvCxnSpPr>
        <xdr:cNvPr id="255" name="直線コネクタ 254"/>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89</xdr:row>
      <xdr:rowOff>69850</xdr:rowOff>
    </xdr:to>
    <xdr:cxnSp macro="">
      <xdr:nvCxnSpPr>
        <xdr:cNvPr id="256" name="直線コネクタ 255"/>
        <xdr:cNvCxnSpPr/>
      </xdr:nvCxnSpPr>
      <xdr:spPr>
        <a:xfrm flipV="1">
          <a:off x="16179800" y="14323484"/>
          <a:ext cx="838200" cy="100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7"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58" name="フローチャート : 判断 257"/>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147461</xdr:rowOff>
    </xdr:from>
    <xdr:to>
      <xdr:col>23</xdr:col>
      <xdr:colOff>406400</xdr:colOff>
      <xdr:row>89</xdr:row>
      <xdr:rowOff>69850</xdr:rowOff>
    </xdr:to>
    <xdr:cxnSp macro="">
      <xdr:nvCxnSpPr>
        <xdr:cNvPr id="259" name="直線コネクタ 258"/>
        <xdr:cNvCxnSpPr/>
      </xdr:nvCxnSpPr>
      <xdr:spPr>
        <a:xfrm>
          <a:off x="15290800" y="152350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21872</xdr:rowOff>
    </xdr:from>
    <xdr:to>
      <xdr:col>23</xdr:col>
      <xdr:colOff>457200</xdr:colOff>
      <xdr:row>90</xdr:row>
      <xdr:rowOff>123472</xdr:rowOff>
    </xdr:to>
    <xdr:sp macro="" textlink="">
      <xdr:nvSpPr>
        <xdr:cNvPr id="260" name="フローチャート : 判断 259"/>
        <xdr:cNvSpPr/>
      </xdr:nvSpPr>
      <xdr:spPr>
        <a:xfrm>
          <a:off x="16129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108249</xdr:rowOff>
    </xdr:from>
    <xdr:ext cx="736600" cy="259045"/>
    <xdr:sp macro="" textlink="">
      <xdr:nvSpPr>
        <xdr:cNvPr id="261" name="テキスト ボックス 260"/>
        <xdr:cNvSpPr txBox="1"/>
      </xdr:nvSpPr>
      <xdr:spPr>
        <a:xfrm>
          <a:off x="15798800" y="1553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88</xdr:row>
      <xdr:rowOff>147461</xdr:rowOff>
    </xdr:to>
    <xdr:cxnSp macro="">
      <xdr:nvCxnSpPr>
        <xdr:cNvPr id="262" name="直線コネクタ 261"/>
        <xdr:cNvCxnSpPr/>
      </xdr:nvCxnSpPr>
      <xdr:spPr>
        <a:xfrm>
          <a:off x="14401800" y="14149211"/>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21872</xdr:rowOff>
    </xdr:from>
    <xdr:to>
      <xdr:col>22</xdr:col>
      <xdr:colOff>254000</xdr:colOff>
      <xdr:row>90</xdr:row>
      <xdr:rowOff>123472</xdr:rowOff>
    </xdr:to>
    <xdr:sp macro="" textlink="">
      <xdr:nvSpPr>
        <xdr:cNvPr id="263" name="フローチャート : 判断 262"/>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64" name="テキスト ボックス 263"/>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141111</xdr:rowOff>
    </xdr:from>
    <xdr:to>
      <xdr:col>21</xdr:col>
      <xdr:colOff>0</xdr:colOff>
      <xdr:row>82</xdr:row>
      <xdr:rowOff>90311</xdr:rowOff>
    </xdr:to>
    <xdr:cxnSp macro="">
      <xdr:nvCxnSpPr>
        <xdr:cNvPr id="265" name="直線コネクタ 264"/>
        <xdr:cNvCxnSpPr/>
      </xdr:nvCxnSpPr>
      <xdr:spPr>
        <a:xfrm>
          <a:off x="13512800" y="140285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136172</xdr:rowOff>
    </xdr:from>
    <xdr:to>
      <xdr:col>21</xdr:col>
      <xdr:colOff>50800</xdr:colOff>
      <xdr:row>84</xdr:row>
      <xdr:rowOff>66322</xdr:rowOff>
    </xdr:to>
    <xdr:sp macro="" textlink="">
      <xdr:nvSpPr>
        <xdr:cNvPr id="266" name="フローチャート : 判断 265"/>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51099</xdr:rowOff>
    </xdr:from>
    <xdr:ext cx="762000" cy="259045"/>
    <xdr:sp macro="" textlink="">
      <xdr:nvSpPr>
        <xdr:cNvPr id="267" name="テキスト ボックス 266"/>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109361</xdr:rowOff>
    </xdr:from>
    <xdr:to>
      <xdr:col>19</xdr:col>
      <xdr:colOff>533400</xdr:colOff>
      <xdr:row>84</xdr:row>
      <xdr:rowOff>39511</xdr:rowOff>
    </xdr:to>
    <xdr:sp macro="" textlink="">
      <xdr:nvSpPr>
        <xdr:cNvPr id="268" name="フローチャート : 判断 267"/>
        <xdr:cNvSpPr/>
      </xdr:nvSpPr>
      <xdr:spPr>
        <a:xfrm>
          <a:off x="13462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24288</xdr:rowOff>
    </xdr:from>
    <xdr:ext cx="762000" cy="259045"/>
    <xdr:sp macro="" textlink="">
      <xdr:nvSpPr>
        <xdr:cNvPr id="269" name="テキスト ボックス 268"/>
        <xdr:cNvSpPr txBox="1"/>
      </xdr:nvSpPr>
      <xdr:spPr>
        <a:xfrm>
          <a:off x="13131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5" name="円/楕円 274"/>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58861</xdr:rowOff>
    </xdr:from>
    <xdr:ext cx="762000" cy="259045"/>
    <xdr:sp macro="" textlink="">
      <xdr:nvSpPr>
        <xdr:cNvPr id="276"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7" name="円/楕円 276"/>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130827</xdr:rowOff>
    </xdr:from>
    <xdr:ext cx="736600" cy="259045"/>
    <xdr:sp macro="" textlink="">
      <xdr:nvSpPr>
        <xdr:cNvPr id="278" name="テキスト ボックス 277"/>
        <xdr:cNvSpPr txBox="1"/>
      </xdr:nvSpPr>
      <xdr:spPr>
        <a:xfrm>
          <a:off x="15798800" y="150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96661</xdr:rowOff>
    </xdr:from>
    <xdr:to>
      <xdr:col>22</xdr:col>
      <xdr:colOff>254000</xdr:colOff>
      <xdr:row>89</xdr:row>
      <xdr:rowOff>26811</xdr:rowOff>
    </xdr:to>
    <xdr:sp macro="" textlink="">
      <xdr:nvSpPr>
        <xdr:cNvPr id="279" name="円/楕円 278"/>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36988</xdr:rowOff>
    </xdr:from>
    <xdr:ext cx="762000" cy="259045"/>
    <xdr:sp macro="" textlink="">
      <xdr:nvSpPr>
        <xdr:cNvPr id="280" name="テキスト ボックス 279"/>
        <xdr:cNvSpPr txBox="1"/>
      </xdr:nvSpPr>
      <xdr:spPr>
        <a:xfrm>
          <a:off x="14909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39511</xdr:rowOff>
    </xdr:from>
    <xdr:to>
      <xdr:col>21</xdr:col>
      <xdr:colOff>50800</xdr:colOff>
      <xdr:row>82</xdr:row>
      <xdr:rowOff>141111</xdr:rowOff>
    </xdr:to>
    <xdr:sp macro="" textlink="">
      <xdr:nvSpPr>
        <xdr:cNvPr id="281" name="円/楕円 280"/>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151288</xdr:rowOff>
    </xdr:from>
    <xdr:ext cx="762000" cy="259045"/>
    <xdr:sp macro="" textlink="">
      <xdr:nvSpPr>
        <xdr:cNvPr id="282" name="テキスト ボックス 281"/>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90311</xdr:rowOff>
    </xdr:from>
    <xdr:to>
      <xdr:col>19</xdr:col>
      <xdr:colOff>533400</xdr:colOff>
      <xdr:row>82</xdr:row>
      <xdr:rowOff>20461</xdr:rowOff>
    </xdr:to>
    <xdr:sp macro="" textlink="">
      <xdr:nvSpPr>
        <xdr:cNvPr id="283" name="円/楕円 282"/>
        <xdr:cNvSpPr/>
      </xdr:nvSpPr>
      <xdr:spPr>
        <a:xfrm>
          <a:off x="13462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30638</xdr:rowOff>
    </xdr:from>
    <xdr:ext cx="762000" cy="259045"/>
    <xdr:sp macro="" textlink="">
      <xdr:nvSpPr>
        <xdr:cNvPr id="284" name="テキスト ボックス 283"/>
        <xdr:cNvSpPr txBox="1"/>
      </xdr:nvSpPr>
      <xdr:spPr>
        <a:xfrm>
          <a:off x="13131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latin typeface="+mn-lt"/>
              <a:ea typeface="+mn-ea"/>
              <a:cs typeface="+mn-cs"/>
            </a:rPr>
            <a:t>　</a:t>
          </a:r>
          <a:r>
            <a:rPr lang="ja-JP" altLang="en-US" sz="1100">
              <a:solidFill>
                <a:sysClr val="windowText" lastClr="000000"/>
              </a:solidFill>
              <a:latin typeface="+mn-lt"/>
              <a:ea typeface="+mn-ea"/>
              <a:cs typeface="+mn-cs"/>
            </a:rPr>
            <a:t>定員適正化計画に基づき、</a:t>
          </a:r>
          <a:r>
            <a:rPr lang="ja-JP" altLang="ja-JP" sz="1100">
              <a:solidFill>
                <a:sysClr val="windowText" lastClr="000000"/>
              </a:solidFill>
              <a:latin typeface="+mn-lt"/>
              <a:ea typeface="+mn-ea"/>
              <a:cs typeface="+mn-cs"/>
            </a:rPr>
            <a:t>計画的な職員</a:t>
          </a:r>
          <a:r>
            <a:rPr lang="ja-JP" altLang="en-US" sz="1100">
              <a:solidFill>
                <a:sysClr val="windowText" lastClr="000000"/>
              </a:solidFill>
              <a:latin typeface="+mn-lt"/>
              <a:ea typeface="+mn-ea"/>
              <a:cs typeface="+mn-cs"/>
            </a:rPr>
            <a:t>の採用及び民間委託等を進めた</a:t>
          </a:r>
          <a:r>
            <a:rPr lang="ja-JP" altLang="ja-JP" sz="1100">
              <a:solidFill>
                <a:sysClr val="windowText" lastClr="000000"/>
              </a:solidFill>
              <a:latin typeface="+mn-lt"/>
              <a:ea typeface="+mn-ea"/>
              <a:cs typeface="+mn-cs"/>
            </a:rPr>
            <a:t>結果、類似団体平均、県内市町村平均及び全国平均を下回っている。</a:t>
          </a:r>
        </a:p>
        <a:p>
          <a:r>
            <a:rPr lang="ja-JP" altLang="ja-JP" sz="1100">
              <a:solidFill>
                <a:sysClr val="windowText" lastClr="000000"/>
              </a:solidFill>
              <a:latin typeface="+mn-lt"/>
              <a:ea typeface="+mn-ea"/>
              <a:cs typeface="+mn-cs"/>
            </a:rPr>
            <a:t>　今後とも定員管理のさらなる適正化に努める。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82187</xdr:rowOff>
    </xdr:from>
    <xdr:to>
      <xdr:col>24</xdr:col>
      <xdr:colOff>558800</xdr:colOff>
      <xdr:row>67</xdr:row>
      <xdr:rowOff>48985</xdr:rowOff>
    </xdr:to>
    <xdr:cxnSp macro="">
      <xdr:nvCxnSpPr>
        <xdr:cNvPr id="316" name="直線コネクタ 315"/>
        <xdr:cNvCxnSpPr/>
      </xdr:nvCxnSpPr>
      <xdr:spPr>
        <a:xfrm flipV="1">
          <a:off x="17018000" y="10026287"/>
          <a:ext cx="0" cy="1509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7"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8" name="直線コネクタ 317"/>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168564</xdr:rowOff>
    </xdr:from>
    <xdr:ext cx="762000" cy="259045"/>
    <xdr:sp macro="" textlink="">
      <xdr:nvSpPr>
        <xdr:cNvPr id="319" name="定員管理の状況最大値テキスト"/>
        <xdr:cNvSpPr txBox="1"/>
      </xdr:nvSpPr>
      <xdr:spPr>
        <a:xfrm>
          <a:off x="17106900" y="97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82187</xdr:rowOff>
    </xdr:from>
    <xdr:to>
      <xdr:col>24</xdr:col>
      <xdr:colOff>647700</xdr:colOff>
      <xdr:row>58</xdr:row>
      <xdr:rowOff>82187</xdr:rowOff>
    </xdr:to>
    <xdr:cxnSp macro="">
      <xdr:nvCxnSpPr>
        <xdr:cNvPr id="320" name="直線コネクタ 319"/>
        <xdr:cNvCxnSpPr/>
      </xdr:nvCxnSpPr>
      <xdr:spPr>
        <a:xfrm>
          <a:off x="16929100" y="1002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159838</xdr:rowOff>
    </xdr:from>
    <xdr:to>
      <xdr:col>24</xdr:col>
      <xdr:colOff>558800</xdr:colOff>
      <xdr:row>60</xdr:row>
      <xdr:rowOff>163285</xdr:rowOff>
    </xdr:to>
    <xdr:cxnSp macro="">
      <xdr:nvCxnSpPr>
        <xdr:cNvPr id="321" name="直線コネクタ 320"/>
        <xdr:cNvCxnSpPr/>
      </xdr:nvCxnSpPr>
      <xdr:spPr>
        <a:xfrm>
          <a:off x="16179800" y="1044683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33762</xdr:rowOff>
    </xdr:from>
    <xdr:ext cx="762000" cy="259045"/>
    <xdr:sp macro="" textlink="">
      <xdr:nvSpPr>
        <xdr:cNvPr id="322" name="定員管理の状況平均値テキスト"/>
        <xdr:cNvSpPr txBox="1"/>
      </xdr:nvSpPr>
      <xdr:spPr>
        <a:xfrm>
          <a:off x="17106900" y="1049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61685</xdr:rowOff>
    </xdr:from>
    <xdr:to>
      <xdr:col>24</xdr:col>
      <xdr:colOff>609600</xdr:colOff>
      <xdr:row>61</xdr:row>
      <xdr:rowOff>163285</xdr:rowOff>
    </xdr:to>
    <xdr:sp macro="" textlink="">
      <xdr:nvSpPr>
        <xdr:cNvPr id="323" name="フローチャート : 判断 322"/>
        <xdr:cNvSpPr/>
      </xdr:nvSpPr>
      <xdr:spPr>
        <a:xfrm>
          <a:off x="16967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159838</xdr:rowOff>
    </xdr:from>
    <xdr:to>
      <xdr:col>23</xdr:col>
      <xdr:colOff>406400</xdr:colOff>
      <xdr:row>61</xdr:row>
      <xdr:rowOff>84909</xdr:rowOff>
    </xdr:to>
    <xdr:cxnSp macro="">
      <xdr:nvCxnSpPr>
        <xdr:cNvPr id="324" name="直線コネクタ 323"/>
        <xdr:cNvCxnSpPr/>
      </xdr:nvCxnSpPr>
      <xdr:spPr>
        <a:xfrm flipV="1">
          <a:off x="15290800" y="1044683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68580</xdr:rowOff>
    </xdr:from>
    <xdr:to>
      <xdr:col>23</xdr:col>
      <xdr:colOff>457200</xdr:colOff>
      <xdr:row>61</xdr:row>
      <xdr:rowOff>170180</xdr:rowOff>
    </xdr:to>
    <xdr:sp macro="" textlink="">
      <xdr:nvSpPr>
        <xdr:cNvPr id="325" name="フローチャート : 判断 324"/>
        <xdr:cNvSpPr/>
      </xdr:nvSpPr>
      <xdr:spPr>
        <a:xfrm>
          <a:off x="16129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154957</xdr:rowOff>
    </xdr:from>
    <xdr:ext cx="736600" cy="259045"/>
    <xdr:sp macro="" textlink="">
      <xdr:nvSpPr>
        <xdr:cNvPr id="326" name="テキスト ボックス 325"/>
        <xdr:cNvSpPr txBox="1"/>
      </xdr:nvSpPr>
      <xdr:spPr>
        <a:xfrm>
          <a:off x="15798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84909</xdr:rowOff>
    </xdr:from>
    <xdr:to>
      <xdr:col>22</xdr:col>
      <xdr:colOff>203200</xdr:colOff>
      <xdr:row>61</xdr:row>
      <xdr:rowOff>105591</xdr:rowOff>
    </xdr:to>
    <xdr:cxnSp macro="">
      <xdr:nvCxnSpPr>
        <xdr:cNvPr id="327" name="直線コネクタ 326"/>
        <xdr:cNvCxnSpPr/>
      </xdr:nvCxnSpPr>
      <xdr:spPr>
        <a:xfrm flipV="1">
          <a:off x="14401800" y="1054335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130628</xdr:rowOff>
    </xdr:from>
    <xdr:to>
      <xdr:col>22</xdr:col>
      <xdr:colOff>254000</xdr:colOff>
      <xdr:row>62</xdr:row>
      <xdr:rowOff>60778</xdr:rowOff>
    </xdr:to>
    <xdr:sp macro="" textlink="">
      <xdr:nvSpPr>
        <xdr:cNvPr id="328" name="フローチャート : 判断 327"/>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45555</xdr:rowOff>
    </xdr:from>
    <xdr:ext cx="762000" cy="259045"/>
    <xdr:sp macro="" textlink="">
      <xdr:nvSpPr>
        <xdr:cNvPr id="329" name="テキスト ボックス 328"/>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105591</xdr:rowOff>
    </xdr:from>
    <xdr:to>
      <xdr:col>21</xdr:col>
      <xdr:colOff>0</xdr:colOff>
      <xdr:row>61</xdr:row>
      <xdr:rowOff>160746</xdr:rowOff>
    </xdr:to>
    <xdr:cxnSp macro="">
      <xdr:nvCxnSpPr>
        <xdr:cNvPr id="330" name="直線コネクタ 329"/>
        <xdr:cNvCxnSpPr/>
      </xdr:nvCxnSpPr>
      <xdr:spPr>
        <a:xfrm flipV="1">
          <a:off x="13512800" y="1056404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95431</xdr:rowOff>
    </xdr:from>
    <xdr:to>
      <xdr:col>21</xdr:col>
      <xdr:colOff>50800</xdr:colOff>
      <xdr:row>65</xdr:row>
      <xdr:rowOff>25581</xdr:rowOff>
    </xdr:to>
    <xdr:sp macro="" textlink="">
      <xdr:nvSpPr>
        <xdr:cNvPr id="331" name="フローチャート : 判断 330"/>
        <xdr:cNvSpPr/>
      </xdr:nvSpPr>
      <xdr:spPr>
        <a:xfrm>
          <a:off x="14351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10358</xdr:rowOff>
    </xdr:from>
    <xdr:ext cx="762000" cy="259045"/>
    <xdr:sp macro="" textlink="">
      <xdr:nvSpPr>
        <xdr:cNvPr id="332" name="テキスト ボックス 331"/>
        <xdr:cNvSpPr txBox="1"/>
      </xdr:nvSpPr>
      <xdr:spPr>
        <a:xfrm>
          <a:off x="14020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3" name="フローチャート : 判断 332"/>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4" name="テキスト ボックス 333"/>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112485</xdr:rowOff>
    </xdr:from>
    <xdr:to>
      <xdr:col>24</xdr:col>
      <xdr:colOff>609600</xdr:colOff>
      <xdr:row>61</xdr:row>
      <xdr:rowOff>42635</xdr:rowOff>
    </xdr:to>
    <xdr:sp macro="" textlink="">
      <xdr:nvSpPr>
        <xdr:cNvPr id="340" name="円/楕円 339"/>
        <xdr:cNvSpPr/>
      </xdr:nvSpPr>
      <xdr:spPr>
        <a:xfrm>
          <a:off x="16967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129012</xdr:rowOff>
    </xdr:from>
    <xdr:ext cx="762000" cy="259045"/>
    <xdr:sp macro="" textlink="">
      <xdr:nvSpPr>
        <xdr:cNvPr id="341" name="定員管理の状況該当値テキスト"/>
        <xdr:cNvSpPr txBox="1"/>
      </xdr:nvSpPr>
      <xdr:spPr>
        <a:xfrm>
          <a:off x="17106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109038</xdr:rowOff>
    </xdr:from>
    <xdr:to>
      <xdr:col>23</xdr:col>
      <xdr:colOff>457200</xdr:colOff>
      <xdr:row>61</xdr:row>
      <xdr:rowOff>39188</xdr:rowOff>
    </xdr:to>
    <xdr:sp macro="" textlink="">
      <xdr:nvSpPr>
        <xdr:cNvPr id="342" name="円/楕円 341"/>
        <xdr:cNvSpPr/>
      </xdr:nvSpPr>
      <xdr:spPr>
        <a:xfrm>
          <a:off x="16129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49365</xdr:rowOff>
    </xdr:from>
    <xdr:ext cx="736600" cy="259045"/>
    <xdr:sp macro="" textlink="">
      <xdr:nvSpPr>
        <xdr:cNvPr id="343" name="テキスト ボックス 342"/>
        <xdr:cNvSpPr txBox="1"/>
      </xdr:nvSpPr>
      <xdr:spPr>
        <a:xfrm>
          <a:off x="15798800" y="10164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34109</xdr:rowOff>
    </xdr:from>
    <xdr:to>
      <xdr:col>22</xdr:col>
      <xdr:colOff>254000</xdr:colOff>
      <xdr:row>61</xdr:row>
      <xdr:rowOff>135709</xdr:rowOff>
    </xdr:to>
    <xdr:sp macro="" textlink="">
      <xdr:nvSpPr>
        <xdr:cNvPr id="344" name="円/楕円 343"/>
        <xdr:cNvSpPr/>
      </xdr:nvSpPr>
      <xdr:spPr>
        <a:xfrm>
          <a:off x="15240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145886</xdr:rowOff>
    </xdr:from>
    <xdr:ext cx="762000" cy="259045"/>
    <xdr:sp macro="" textlink="">
      <xdr:nvSpPr>
        <xdr:cNvPr id="345" name="テキスト ボックス 344"/>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54791</xdr:rowOff>
    </xdr:from>
    <xdr:to>
      <xdr:col>21</xdr:col>
      <xdr:colOff>50800</xdr:colOff>
      <xdr:row>61</xdr:row>
      <xdr:rowOff>156391</xdr:rowOff>
    </xdr:to>
    <xdr:sp macro="" textlink="">
      <xdr:nvSpPr>
        <xdr:cNvPr id="346" name="円/楕円 345"/>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166568</xdr:rowOff>
    </xdr:from>
    <xdr:ext cx="762000" cy="259045"/>
    <xdr:sp macro="" textlink="">
      <xdr:nvSpPr>
        <xdr:cNvPr id="347" name="テキスト ボックス 346"/>
        <xdr:cNvSpPr txBox="1"/>
      </xdr:nvSpPr>
      <xdr:spPr>
        <a:xfrm>
          <a:off x="14020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109946</xdr:rowOff>
    </xdr:from>
    <xdr:to>
      <xdr:col>19</xdr:col>
      <xdr:colOff>533400</xdr:colOff>
      <xdr:row>62</xdr:row>
      <xdr:rowOff>40096</xdr:rowOff>
    </xdr:to>
    <xdr:sp macro="" textlink="">
      <xdr:nvSpPr>
        <xdr:cNvPr id="348" name="円/楕円 347"/>
        <xdr:cNvSpPr/>
      </xdr:nvSpPr>
      <xdr:spPr>
        <a:xfrm>
          <a:off x="13462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50273</xdr:rowOff>
    </xdr:from>
    <xdr:ext cx="762000" cy="259045"/>
    <xdr:sp macro="" textlink="">
      <xdr:nvSpPr>
        <xdr:cNvPr id="349" name="テキスト ボックス 348"/>
        <xdr:cNvSpPr txBox="1"/>
      </xdr:nvSpPr>
      <xdr:spPr>
        <a:xfrm>
          <a:off x="13131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FF0000"/>
              </a:solidFill>
              <a:latin typeface="+mn-lt"/>
              <a:ea typeface="+mn-ea"/>
              <a:cs typeface="+mn-cs"/>
            </a:rPr>
            <a:t>　</a:t>
          </a:r>
          <a:r>
            <a:rPr lang="ja-JP" altLang="ja-JP" sz="1100">
              <a:solidFill>
                <a:sysClr val="windowText" lastClr="000000"/>
              </a:solidFill>
              <a:latin typeface="+mn-lt"/>
              <a:ea typeface="+mn-ea"/>
              <a:cs typeface="+mn-cs"/>
            </a:rPr>
            <a:t>引き続き前年度を下回ったものの、依然として類似団体平均、県内市町村平均及び全国平均と比較して高い値となっている。</a:t>
          </a:r>
        </a:p>
        <a:p>
          <a:r>
            <a:rPr lang="ja-JP" altLang="ja-JP" sz="1100">
              <a:solidFill>
                <a:sysClr val="windowText" lastClr="000000"/>
              </a:solidFill>
              <a:latin typeface="+mn-lt"/>
              <a:ea typeface="+mn-ea"/>
              <a:cs typeface="+mn-cs"/>
            </a:rPr>
            <a:t>　内訳としては、公営企業債の元利償還金に対する繰入金が比率を押し上げる要因となっている。今後とも住民サービスの統一、公共料金の見直し等を進め、より一層の改善を図る。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159596</xdr:rowOff>
    </xdr:to>
    <xdr:cxnSp macro="">
      <xdr:nvCxnSpPr>
        <xdr:cNvPr id="378" name="直線コネクタ 377"/>
        <xdr:cNvCxnSpPr/>
      </xdr:nvCxnSpPr>
      <xdr:spPr>
        <a:xfrm flipV="1">
          <a:off x="17018000" y="6156537"/>
          <a:ext cx="0" cy="13754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131673</xdr:rowOff>
    </xdr:from>
    <xdr:ext cx="762000" cy="259045"/>
    <xdr:sp macro="" textlink="">
      <xdr:nvSpPr>
        <xdr:cNvPr id="379"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43</xdr:row>
      <xdr:rowOff>159596</xdr:rowOff>
    </xdr:from>
    <xdr:to>
      <xdr:col>24</xdr:col>
      <xdr:colOff>647700</xdr:colOff>
      <xdr:row>43</xdr:row>
      <xdr:rowOff>159596</xdr:rowOff>
    </xdr:to>
    <xdr:cxnSp macro="">
      <xdr:nvCxnSpPr>
        <xdr:cNvPr id="380" name="直線コネクタ 379"/>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1"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2" name="直線コネクタ 381"/>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42</xdr:row>
      <xdr:rowOff>1270</xdr:rowOff>
    </xdr:to>
    <xdr:cxnSp macro="">
      <xdr:nvCxnSpPr>
        <xdr:cNvPr id="383" name="直線コネクタ 382"/>
        <xdr:cNvCxnSpPr/>
      </xdr:nvCxnSpPr>
      <xdr:spPr>
        <a:xfrm flipV="1">
          <a:off x="16179800" y="71056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4"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105833</xdr:rowOff>
    </xdr:to>
    <xdr:cxnSp macro="">
      <xdr:nvCxnSpPr>
        <xdr:cNvPr id="386" name="直線コネクタ 385"/>
        <xdr:cNvCxnSpPr/>
      </xdr:nvCxnSpPr>
      <xdr:spPr>
        <a:xfrm flipV="1">
          <a:off x="15290800" y="720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148590</xdr:rowOff>
    </xdr:from>
    <xdr:to>
      <xdr:col>23</xdr:col>
      <xdr:colOff>457200</xdr:colOff>
      <xdr:row>41</xdr:row>
      <xdr:rowOff>78740</xdr:rowOff>
    </xdr:to>
    <xdr:sp macro="" textlink="">
      <xdr:nvSpPr>
        <xdr:cNvPr id="387" name="フローチャート : 判断 386"/>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88917</xdr:rowOff>
    </xdr:from>
    <xdr:ext cx="736600" cy="259045"/>
    <xdr:sp macro="" textlink="">
      <xdr:nvSpPr>
        <xdr:cNvPr id="388" name="テキスト ボックス 387"/>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46990</xdr:rowOff>
    </xdr:to>
    <xdr:cxnSp macro="">
      <xdr:nvCxnSpPr>
        <xdr:cNvPr id="389" name="直線コネクタ 388"/>
        <xdr:cNvCxnSpPr/>
      </xdr:nvCxnSpPr>
      <xdr:spPr>
        <a:xfrm flipV="1">
          <a:off x="14401800" y="73067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33444</xdr:rowOff>
    </xdr:from>
    <xdr:to>
      <xdr:col>22</xdr:col>
      <xdr:colOff>254000</xdr:colOff>
      <xdr:row>41</xdr:row>
      <xdr:rowOff>135044</xdr:rowOff>
    </xdr:to>
    <xdr:sp macro="" textlink="">
      <xdr:nvSpPr>
        <xdr:cNvPr id="390" name="フローチャート : 判断 389"/>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145221</xdr:rowOff>
    </xdr:from>
    <xdr:ext cx="762000" cy="259045"/>
    <xdr:sp macro="" textlink="">
      <xdr:nvSpPr>
        <xdr:cNvPr id="391" name="テキスト ボックス 390"/>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167640</xdr:rowOff>
    </xdr:to>
    <xdr:cxnSp macro="">
      <xdr:nvCxnSpPr>
        <xdr:cNvPr id="392" name="直線コネクタ 391"/>
        <xdr:cNvCxnSpPr/>
      </xdr:nvCxnSpPr>
      <xdr:spPr>
        <a:xfrm flipV="1">
          <a:off x="13512800" y="74193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138006</xdr:rowOff>
    </xdr:from>
    <xdr:to>
      <xdr:col>21</xdr:col>
      <xdr:colOff>50800</xdr:colOff>
      <xdr:row>42</xdr:row>
      <xdr:rowOff>68156</xdr:rowOff>
    </xdr:to>
    <xdr:sp macro="" textlink="">
      <xdr:nvSpPr>
        <xdr:cNvPr id="393" name="フローチャート : 判断 392"/>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394" name="テキスト ボックス 393"/>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95" name="フローチャート : 判断 394"/>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396" name="テキスト ボックス 395"/>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2" name="円/楕円 401"/>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403"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4" name="円/楕円 403"/>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05" name="テキスト ボックス 40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6" name="円/楕円 405"/>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07" name="テキスト ボックス 406"/>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8" name="円/楕円 407"/>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9" name="テキスト ボックス 408"/>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10" name="円/楕円 409"/>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411" name="テキスト ボックス 410"/>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a:t>
          </a:r>
          <a:r>
            <a:rPr lang="ja-JP" altLang="en-US" sz="1100">
              <a:solidFill>
                <a:sysClr val="windowText" lastClr="000000"/>
              </a:solidFill>
              <a:latin typeface="+mn-lt"/>
              <a:ea typeface="+mn-ea"/>
              <a:cs typeface="+mn-cs"/>
            </a:rPr>
            <a:t>将来負担額として算入される公営企業債等繰入見込額の減額や充当可能財源として基準財政需要額に算入される</a:t>
          </a:r>
          <a:r>
            <a:rPr lang="ja-JP" altLang="ja-JP" sz="1100">
              <a:solidFill>
                <a:sysClr val="windowText" lastClr="000000"/>
              </a:solidFill>
              <a:latin typeface="+mn-lt"/>
              <a:ea typeface="+mn-ea"/>
              <a:cs typeface="+mn-cs"/>
            </a:rPr>
            <a:t>臨時財政対策債</a:t>
          </a:r>
          <a:r>
            <a:rPr lang="ja-JP" altLang="en-US" sz="1100">
              <a:solidFill>
                <a:sysClr val="windowText" lastClr="000000"/>
              </a:solidFill>
              <a:latin typeface="+mn-lt"/>
              <a:ea typeface="+mn-ea"/>
              <a:cs typeface="+mn-cs"/>
            </a:rPr>
            <a:t>償還費、合併特例債償還費の増額により、</a:t>
          </a:r>
          <a:r>
            <a:rPr lang="ja-JP" altLang="ja-JP" sz="1100">
              <a:solidFill>
                <a:sysClr val="windowText" lastClr="000000"/>
              </a:solidFill>
              <a:latin typeface="+mn-lt"/>
              <a:ea typeface="+mn-ea"/>
              <a:cs typeface="+mn-cs"/>
            </a:rPr>
            <a:t>昨年度と比較して比率</a:t>
          </a:r>
          <a:r>
            <a:rPr lang="ja-JP" altLang="en-US" sz="1100">
              <a:solidFill>
                <a:sysClr val="windowText" lastClr="000000"/>
              </a:solidFill>
              <a:latin typeface="+mn-lt"/>
              <a:ea typeface="+mn-ea"/>
              <a:cs typeface="+mn-cs"/>
            </a:rPr>
            <a:t>が減少して</a:t>
          </a:r>
          <a:r>
            <a:rPr lang="ja-JP" altLang="ja-JP" sz="1100">
              <a:solidFill>
                <a:sysClr val="windowText" lastClr="000000"/>
              </a:solidFill>
              <a:latin typeface="+mn-lt"/>
              <a:ea typeface="+mn-ea"/>
              <a:cs typeface="+mn-cs"/>
            </a:rPr>
            <a:t>いる</a:t>
          </a:r>
          <a:r>
            <a:rPr lang="ja-JP" altLang="en-US" sz="1100">
              <a:solidFill>
                <a:sysClr val="windowText" lastClr="000000"/>
              </a:solidFill>
              <a:latin typeface="+mn-lt"/>
              <a:ea typeface="+mn-ea"/>
              <a:cs typeface="+mn-cs"/>
            </a:rPr>
            <a:t>。一方で、</a:t>
          </a:r>
          <a:r>
            <a:rPr lang="ja-JP" altLang="ja-JP" sz="1100">
              <a:solidFill>
                <a:sysClr val="windowText" lastClr="000000"/>
              </a:solidFill>
              <a:latin typeface="+mn-lt"/>
              <a:ea typeface="+mn-ea"/>
              <a:cs typeface="+mn-cs"/>
            </a:rPr>
            <a:t>類似団体平均、県内市町村平均及び全国平均と比較すると高い値となって</a:t>
          </a:r>
          <a:r>
            <a:rPr lang="ja-JP" altLang="en-US" sz="1100">
              <a:solidFill>
                <a:sysClr val="windowText" lastClr="000000"/>
              </a:solidFill>
              <a:latin typeface="+mn-lt"/>
              <a:ea typeface="+mn-ea"/>
              <a:cs typeface="+mn-cs"/>
            </a:rPr>
            <a:t>おり、</a:t>
          </a:r>
          <a:r>
            <a:rPr lang="ja-JP" altLang="ja-JP" sz="1100">
              <a:solidFill>
                <a:sysClr val="windowText" lastClr="000000"/>
              </a:solidFill>
              <a:latin typeface="+mn-lt"/>
              <a:ea typeface="+mn-ea"/>
              <a:cs typeface="+mn-cs"/>
            </a:rPr>
            <a:t>引き続き、普通交付税への算入率の低い新規地方債発行の抑制、高利債の借り換えなど、健全化に努める。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131475</xdr:rowOff>
    </xdr:from>
    <xdr:to>
      <xdr:col>24</xdr:col>
      <xdr:colOff>558800</xdr:colOff>
      <xdr:row>23</xdr:row>
      <xdr:rowOff>125609</xdr:rowOff>
    </xdr:to>
    <xdr:cxnSp macro="">
      <xdr:nvCxnSpPr>
        <xdr:cNvPr id="442" name="直線コネクタ 441"/>
        <xdr:cNvCxnSpPr/>
      </xdr:nvCxnSpPr>
      <xdr:spPr>
        <a:xfrm flipV="1">
          <a:off x="17018000" y="2360325"/>
          <a:ext cx="0" cy="17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97686</xdr:rowOff>
    </xdr:from>
    <xdr:ext cx="762000" cy="259045"/>
    <xdr:sp macro="" textlink="">
      <xdr:nvSpPr>
        <xdr:cNvPr id="443" name="将来負担の状況最小値テキスト"/>
        <xdr:cNvSpPr txBox="1"/>
      </xdr:nvSpPr>
      <xdr:spPr>
        <a:xfrm>
          <a:off x="17106900" y="404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152.8</a:t>
          </a:r>
          <a:endParaRPr kumimoji="1" lang="ja-JP" altLang="en-US" sz="1000" b="1">
            <a:latin typeface="ＭＳ Ｐゴシック"/>
          </a:endParaRPr>
        </a:p>
      </xdr:txBody>
    </xdr:sp>
    <xdr:clientData/>
  </xdr:oneCellAnchor>
  <xdr:twoCellAnchor>
    <xdr:from>
      <xdr:col>24</xdr:col>
      <xdr:colOff>469900</xdr:colOff>
      <xdr:row>23</xdr:row>
      <xdr:rowOff>125609</xdr:rowOff>
    </xdr:from>
    <xdr:to>
      <xdr:col>24</xdr:col>
      <xdr:colOff>647700</xdr:colOff>
      <xdr:row>23</xdr:row>
      <xdr:rowOff>125609</xdr:rowOff>
    </xdr:to>
    <xdr:cxnSp macro="">
      <xdr:nvCxnSpPr>
        <xdr:cNvPr id="444" name="直線コネクタ 443"/>
        <xdr:cNvCxnSpPr/>
      </xdr:nvCxnSpPr>
      <xdr:spPr>
        <a:xfrm>
          <a:off x="16929100" y="406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46402</xdr:rowOff>
    </xdr:from>
    <xdr:ext cx="762000" cy="259045"/>
    <xdr:sp macro="" textlink="">
      <xdr:nvSpPr>
        <xdr:cNvPr id="445" name="将来負担の状況最大値テキスト"/>
        <xdr:cNvSpPr txBox="1"/>
      </xdr:nvSpPr>
      <xdr:spPr>
        <a:xfrm>
          <a:off x="17106900" y="21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13</xdr:row>
      <xdr:rowOff>131475</xdr:rowOff>
    </xdr:from>
    <xdr:to>
      <xdr:col>24</xdr:col>
      <xdr:colOff>647700</xdr:colOff>
      <xdr:row>13</xdr:row>
      <xdr:rowOff>131475</xdr:rowOff>
    </xdr:to>
    <xdr:cxnSp macro="">
      <xdr:nvCxnSpPr>
        <xdr:cNvPr id="446" name="直線コネクタ 445"/>
        <xdr:cNvCxnSpPr/>
      </xdr:nvCxnSpPr>
      <xdr:spPr>
        <a:xfrm>
          <a:off x="16929100" y="236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6410</xdr:rowOff>
    </xdr:from>
    <xdr:to>
      <xdr:col>24</xdr:col>
      <xdr:colOff>558800</xdr:colOff>
      <xdr:row>17</xdr:row>
      <xdr:rowOff>28242</xdr:rowOff>
    </xdr:to>
    <xdr:cxnSp macro="">
      <xdr:nvCxnSpPr>
        <xdr:cNvPr id="447" name="直線コネクタ 446"/>
        <xdr:cNvCxnSpPr/>
      </xdr:nvCxnSpPr>
      <xdr:spPr>
        <a:xfrm flipV="1">
          <a:off x="16179800" y="2921060"/>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20639</xdr:rowOff>
    </xdr:from>
    <xdr:ext cx="762000" cy="259045"/>
    <xdr:sp macro="" textlink="">
      <xdr:nvSpPr>
        <xdr:cNvPr id="448" name="将来負担の状況平均値テキスト"/>
        <xdr:cNvSpPr txBox="1"/>
      </xdr:nvSpPr>
      <xdr:spPr>
        <a:xfrm>
          <a:off x="17106900" y="259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4112</xdr:rowOff>
    </xdr:from>
    <xdr:to>
      <xdr:col>24</xdr:col>
      <xdr:colOff>609600</xdr:colOff>
      <xdr:row>16</xdr:row>
      <xdr:rowOff>105712</xdr:rowOff>
    </xdr:to>
    <xdr:sp macro="" textlink="">
      <xdr:nvSpPr>
        <xdr:cNvPr id="449" name="フローチャート : 判断 448"/>
        <xdr:cNvSpPr/>
      </xdr:nvSpPr>
      <xdr:spPr>
        <a:xfrm>
          <a:off x="169672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128451</xdr:rowOff>
    </xdr:from>
    <xdr:to>
      <xdr:col>23</xdr:col>
      <xdr:colOff>406400</xdr:colOff>
      <xdr:row>17</xdr:row>
      <xdr:rowOff>28242</xdr:rowOff>
    </xdr:to>
    <xdr:cxnSp macro="">
      <xdr:nvCxnSpPr>
        <xdr:cNvPr id="450" name="直線コネクタ 449"/>
        <xdr:cNvCxnSpPr/>
      </xdr:nvCxnSpPr>
      <xdr:spPr>
        <a:xfrm>
          <a:off x="15290800" y="2871651"/>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155787</xdr:rowOff>
    </xdr:from>
    <xdr:to>
      <xdr:col>23</xdr:col>
      <xdr:colOff>457200</xdr:colOff>
      <xdr:row>17</xdr:row>
      <xdr:rowOff>85937</xdr:rowOff>
    </xdr:to>
    <xdr:sp macro="" textlink="">
      <xdr:nvSpPr>
        <xdr:cNvPr id="451" name="フローチャート : 判断 450"/>
        <xdr:cNvSpPr/>
      </xdr:nvSpPr>
      <xdr:spPr>
        <a:xfrm>
          <a:off x="16129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70714</xdr:rowOff>
    </xdr:from>
    <xdr:ext cx="736600" cy="259045"/>
    <xdr:sp macro="" textlink="">
      <xdr:nvSpPr>
        <xdr:cNvPr id="452" name="テキスト ボックス 451"/>
        <xdr:cNvSpPr txBox="1"/>
      </xdr:nvSpPr>
      <xdr:spPr>
        <a:xfrm>
          <a:off x="15798800" y="298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128451</xdr:rowOff>
    </xdr:from>
    <xdr:to>
      <xdr:col>22</xdr:col>
      <xdr:colOff>203200</xdr:colOff>
      <xdr:row>18</xdr:row>
      <xdr:rowOff>29150</xdr:rowOff>
    </xdr:to>
    <xdr:cxnSp macro="">
      <xdr:nvCxnSpPr>
        <xdr:cNvPr id="453" name="直線コネクタ 452"/>
        <xdr:cNvCxnSpPr/>
      </xdr:nvCxnSpPr>
      <xdr:spPr>
        <a:xfrm flipV="1">
          <a:off x="14401800" y="2871651"/>
          <a:ext cx="889000" cy="2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42938</xdr:rowOff>
    </xdr:from>
    <xdr:to>
      <xdr:col>22</xdr:col>
      <xdr:colOff>254000</xdr:colOff>
      <xdr:row>17</xdr:row>
      <xdr:rowOff>144538</xdr:rowOff>
    </xdr:to>
    <xdr:sp macro="" textlink="">
      <xdr:nvSpPr>
        <xdr:cNvPr id="454" name="フローチャート : 判断 453"/>
        <xdr:cNvSpPr/>
      </xdr:nvSpPr>
      <xdr:spPr>
        <a:xfrm>
          <a:off x="15240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129315</xdr:rowOff>
    </xdr:from>
    <xdr:ext cx="762000" cy="259045"/>
    <xdr:sp macro="" textlink="">
      <xdr:nvSpPr>
        <xdr:cNvPr id="455" name="テキスト ボックス 454"/>
        <xdr:cNvSpPr txBox="1"/>
      </xdr:nvSpPr>
      <xdr:spPr>
        <a:xfrm>
          <a:off x="14909800" y="304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29150</xdr:rowOff>
    </xdr:from>
    <xdr:to>
      <xdr:col>21</xdr:col>
      <xdr:colOff>0</xdr:colOff>
      <xdr:row>19</xdr:row>
      <xdr:rowOff>159899</xdr:rowOff>
    </xdr:to>
    <xdr:cxnSp macro="">
      <xdr:nvCxnSpPr>
        <xdr:cNvPr id="456" name="直線コネクタ 455"/>
        <xdr:cNvCxnSpPr/>
      </xdr:nvCxnSpPr>
      <xdr:spPr>
        <a:xfrm flipV="1">
          <a:off x="13512800" y="3115250"/>
          <a:ext cx="889000" cy="30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116235</xdr:rowOff>
    </xdr:from>
    <xdr:to>
      <xdr:col>21</xdr:col>
      <xdr:colOff>50800</xdr:colOff>
      <xdr:row>19</xdr:row>
      <xdr:rowOff>46385</xdr:rowOff>
    </xdr:to>
    <xdr:sp macro="" textlink="">
      <xdr:nvSpPr>
        <xdr:cNvPr id="457" name="フローチャート : 判断 456"/>
        <xdr:cNvSpPr/>
      </xdr:nvSpPr>
      <xdr:spPr>
        <a:xfrm>
          <a:off x="14351000" y="32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31162</xdr:rowOff>
    </xdr:from>
    <xdr:ext cx="762000" cy="259045"/>
    <xdr:sp macro="" textlink="">
      <xdr:nvSpPr>
        <xdr:cNvPr id="458" name="テキスト ボックス 457"/>
        <xdr:cNvSpPr txBox="1"/>
      </xdr:nvSpPr>
      <xdr:spPr>
        <a:xfrm>
          <a:off x="14020800" y="32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21772</xdr:rowOff>
    </xdr:from>
    <xdr:to>
      <xdr:col>19</xdr:col>
      <xdr:colOff>533400</xdr:colOff>
      <xdr:row>19</xdr:row>
      <xdr:rowOff>123372</xdr:rowOff>
    </xdr:to>
    <xdr:sp macro="" textlink="">
      <xdr:nvSpPr>
        <xdr:cNvPr id="459" name="フローチャート : 判断 458"/>
        <xdr:cNvSpPr/>
      </xdr:nvSpPr>
      <xdr:spPr>
        <a:xfrm>
          <a:off x="13462000" y="32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133548</xdr:rowOff>
    </xdr:from>
    <xdr:ext cx="762000" cy="259045"/>
    <xdr:sp macro="" textlink="">
      <xdr:nvSpPr>
        <xdr:cNvPr id="460" name="テキスト ボックス 459"/>
        <xdr:cNvSpPr txBox="1"/>
      </xdr:nvSpPr>
      <xdr:spPr>
        <a:xfrm>
          <a:off x="13131800" y="304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127060</xdr:rowOff>
    </xdr:from>
    <xdr:to>
      <xdr:col>24</xdr:col>
      <xdr:colOff>609600</xdr:colOff>
      <xdr:row>17</xdr:row>
      <xdr:rowOff>57210</xdr:rowOff>
    </xdr:to>
    <xdr:sp macro="" textlink="">
      <xdr:nvSpPr>
        <xdr:cNvPr id="466" name="円/楕円 465"/>
        <xdr:cNvSpPr/>
      </xdr:nvSpPr>
      <xdr:spPr>
        <a:xfrm>
          <a:off x="16967200" y="28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99137</xdr:rowOff>
    </xdr:from>
    <xdr:ext cx="762000" cy="259045"/>
    <xdr:sp macro="" textlink="">
      <xdr:nvSpPr>
        <xdr:cNvPr id="467" name="将来負担の状況該当値テキスト"/>
        <xdr:cNvSpPr txBox="1"/>
      </xdr:nvSpPr>
      <xdr:spPr>
        <a:xfrm>
          <a:off x="17106900" y="284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148892</xdr:rowOff>
    </xdr:from>
    <xdr:to>
      <xdr:col>23</xdr:col>
      <xdr:colOff>457200</xdr:colOff>
      <xdr:row>17</xdr:row>
      <xdr:rowOff>79042</xdr:rowOff>
    </xdr:to>
    <xdr:sp macro="" textlink="">
      <xdr:nvSpPr>
        <xdr:cNvPr id="468" name="円/楕円 467"/>
        <xdr:cNvSpPr/>
      </xdr:nvSpPr>
      <xdr:spPr>
        <a:xfrm>
          <a:off x="16129000" y="2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89219</xdr:rowOff>
    </xdr:from>
    <xdr:ext cx="736600" cy="259045"/>
    <xdr:sp macro="" textlink="">
      <xdr:nvSpPr>
        <xdr:cNvPr id="469" name="テキスト ボックス 468"/>
        <xdr:cNvSpPr txBox="1"/>
      </xdr:nvSpPr>
      <xdr:spPr>
        <a:xfrm>
          <a:off x="15798800" y="266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77651</xdr:rowOff>
    </xdr:from>
    <xdr:to>
      <xdr:col>22</xdr:col>
      <xdr:colOff>254000</xdr:colOff>
      <xdr:row>17</xdr:row>
      <xdr:rowOff>7801</xdr:rowOff>
    </xdr:to>
    <xdr:sp macro="" textlink="">
      <xdr:nvSpPr>
        <xdr:cNvPr id="470" name="円/楕円 469"/>
        <xdr:cNvSpPr/>
      </xdr:nvSpPr>
      <xdr:spPr>
        <a:xfrm>
          <a:off x="15240000" y="28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17978</xdr:rowOff>
    </xdr:from>
    <xdr:ext cx="762000" cy="259045"/>
    <xdr:sp macro="" textlink="">
      <xdr:nvSpPr>
        <xdr:cNvPr id="471" name="テキスト ボックス 470"/>
        <xdr:cNvSpPr txBox="1"/>
      </xdr:nvSpPr>
      <xdr:spPr>
        <a:xfrm>
          <a:off x="14909800" y="258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149800</xdr:rowOff>
    </xdr:from>
    <xdr:to>
      <xdr:col>21</xdr:col>
      <xdr:colOff>50800</xdr:colOff>
      <xdr:row>18</xdr:row>
      <xdr:rowOff>79950</xdr:rowOff>
    </xdr:to>
    <xdr:sp macro="" textlink="">
      <xdr:nvSpPr>
        <xdr:cNvPr id="472" name="円/楕円 471"/>
        <xdr:cNvSpPr/>
      </xdr:nvSpPr>
      <xdr:spPr>
        <a:xfrm>
          <a:off x="14351000" y="30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90127</xdr:rowOff>
    </xdr:from>
    <xdr:ext cx="762000" cy="259045"/>
    <xdr:sp macro="" textlink="">
      <xdr:nvSpPr>
        <xdr:cNvPr id="473" name="テキスト ボックス 472"/>
        <xdr:cNvSpPr txBox="1"/>
      </xdr:nvSpPr>
      <xdr:spPr>
        <a:xfrm>
          <a:off x="14020800" y="28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109099</xdr:rowOff>
    </xdr:from>
    <xdr:to>
      <xdr:col>19</xdr:col>
      <xdr:colOff>533400</xdr:colOff>
      <xdr:row>20</xdr:row>
      <xdr:rowOff>39249</xdr:rowOff>
    </xdr:to>
    <xdr:sp macro="" textlink="">
      <xdr:nvSpPr>
        <xdr:cNvPr id="474" name="円/楕円 473"/>
        <xdr:cNvSpPr/>
      </xdr:nvSpPr>
      <xdr:spPr>
        <a:xfrm>
          <a:off x="13462000" y="33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24026</xdr:rowOff>
    </xdr:from>
    <xdr:ext cx="762000" cy="259045"/>
    <xdr:sp macro="" textlink="">
      <xdr:nvSpPr>
        <xdr:cNvPr id="475" name="テキスト ボックス 474"/>
        <xdr:cNvSpPr txBox="1"/>
      </xdr:nvSpPr>
      <xdr:spPr>
        <a:xfrm>
          <a:off x="13131800" y="345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109,563
107,781
205.35
42,303,205
39,665,800
2,340,517
25,858,925
39,264,962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52.9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latin typeface="+mn-lt"/>
              <a:ea typeface="+mn-ea"/>
              <a:cs typeface="+mn-cs"/>
            </a:rPr>
            <a:t>　定員適正化計画に基づき、計画的な職員の採用及び民間委託等を進め</a:t>
          </a:r>
          <a:r>
            <a:rPr lang="ja-JP" altLang="en-US" sz="1100">
              <a:solidFill>
                <a:sysClr val="windowText" lastClr="000000"/>
              </a:solidFill>
              <a:latin typeface="+mn-lt"/>
              <a:ea typeface="+mn-ea"/>
              <a:cs typeface="+mn-cs"/>
            </a:rPr>
            <a:t>ていること</a:t>
          </a:r>
          <a:r>
            <a:rPr lang="ja-JP" altLang="ja-JP" sz="1100">
              <a:solidFill>
                <a:sysClr val="windowText" lastClr="000000"/>
              </a:solidFill>
              <a:latin typeface="+mn-lt"/>
              <a:ea typeface="+mn-ea"/>
              <a:cs typeface="+mn-cs"/>
            </a:rPr>
            <a:t>で</a:t>
          </a:r>
          <a:r>
            <a:rPr lang="ja-JP" altLang="en-US" sz="1100">
              <a:solidFill>
                <a:sysClr val="windowText" lastClr="000000"/>
              </a:solidFill>
              <a:latin typeface="+mn-lt"/>
              <a:ea typeface="+mn-ea"/>
              <a:cs typeface="+mn-cs"/>
            </a:rPr>
            <a:t>、</a:t>
          </a:r>
          <a:r>
            <a:rPr lang="ja-JP" altLang="ja-JP" sz="1100">
              <a:solidFill>
                <a:sysClr val="windowText" lastClr="000000"/>
              </a:solidFill>
              <a:latin typeface="+mn-lt"/>
              <a:ea typeface="+mn-ea"/>
              <a:cs typeface="+mn-cs"/>
            </a:rPr>
            <a:t>決算額が減少したことにより、前年度と比較して０．</a:t>
          </a:r>
          <a:r>
            <a:rPr lang="ja-JP" altLang="en-US" sz="1100">
              <a:solidFill>
                <a:sysClr val="windowText" lastClr="000000"/>
              </a:solidFill>
              <a:latin typeface="+mn-lt"/>
              <a:ea typeface="+mn-ea"/>
              <a:cs typeface="+mn-cs"/>
            </a:rPr>
            <a:t>６</a:t>
          </a:r>
          <a:r>
            <a:rPr lang="ja-JP" altLang="ja-JP" sz="1100">
              <a:solidFill>
                <a:sysClr val="windowText" lastClr="000000"/>
              </a:solidFill>
              <a:latin typeface="+mn-lt"/>
              <a:ea typeface="+mn-ea"/>
              <a:cs typeface="+mn-cs"/>
            </a:rPr>
            <a:t>ポイントの減少となった。</a:t>
          </a:r>
        </a:p>
        <a:p>
          <a:r>
            <a:rPr lang="ja-JP" altLang="ja-JP" sz="1100">
              <a:solidFill>
                <a:sysClr val="windowText" lastClr="000000"/>
              </a:solidFill>
              <a:latin typeface="+mn-lt"/>
              <a:ea typeface="+mn-ea"/>
              <a:cs typeface="+mn-cs"/>
            </a:rPr>
            <a:t>　県内市町村平均と比較して低い値となっているものの、類似団体平均</a:t>
          </a:r>
          <a:r>
            <a:rPr lang="ja-JP" altLang="en-US" sz="1100">
              <a:solidFill>
                <a:sysClr val="windowText" lastClr="000000"/>
              </a:solidFill>
              <a:latin typeface="+mn-lt"/>
              <a:ea typeface="+mn-ea"/>
              <a:cs typeface="+mn-cs"/>
            </a:rPr>
            <a:t>、全国平均</a:t>
          </a:r>
          <a:r>
            <a:rPr lang="ja-JP" altLang="ja-JP" sz="1100">
              <a:solidFill>
                <a:sysClr val="windowText" lastClr="000000"/>
              </a:solidFill>
              <a:latin typeface="+mn-lt"/>
              <a:ea typeface="+mn-ea"/>
              <a:cs typeface="+mn-cs"/>
            </a:rPr>
            <a:t>を上回っている。</a:t>
          </a:r>
        </a:p>
        <a:p>
          <a:r>
            <a:rPr lang="ja-JP" altLang="ja-JP" sz="1100">
              <a:solidFill>
                <a:sysClr val="windowText" lastClr="000000"/>
              </a:solidFill>
              <a:latin typeface="+mn-lt"/>
              <a:ea typeface="+mn-ea"/>
              <a:cs typeface="+mn-cs"/>
            </a:rPr>
            <a:t>　行政改革大綱に基づく行政改革アクションプラン及び定員適正化計画の</a:t>
          </a:r>
          <a:r>
            <a:rPr lang="ja-JP" altLang="en-US" sz="1100">
              <a:solidFill>
                <a:sysClr val="windowText" lastClr="000000"/>
              </a:solidFill>
              <a:latin typeface="+mn-lt"/>
              <a:ea typeface="+mn-ea"/>
              <a:cs typeface="+mn-cs"/>
            </a:rPr>
            <a:t>適正な</a:t>
          </a:r>
          <a:r>
            <a:rPr lang="ja-JP" altLang="ja-JP" sz="1100">
              <a:solidFill>
                <a:sysClr val="windowText" lastClr="000000"/>
              </a:solidFill>
              <a:latin typeface="+mn-lt"/>
              <a:ea typeface="+mn-ea"/>
              <a:cs typeface="+mn-cs"/>
            </a:rPr>
            <a:t>推進により、今後ともより一層の職員定数・給与の適正化に努める。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104140</xdr:rowOff>
    </xdr:from>
    <xdr:to>
      <xdr:col>7</xdr:col>
      <xdr:colOff>15875</xdr:colOff>
      <xdr:row>41</xdr:row>
      <xdr:rowOff>24130</xdr:rowOff>
    </xdr:to>
    <xdr:cxnSp macro="">
      <xdr:nvCxnSpPr>
        <xdr:cNvPr id="58" name="直線コネクタ 57"/>
        <xdr:cNvCxnSpPr/>
      </xdr:nvCxnSpPr>
      <xdr:spPr>
        <a:xfrm flipV="1">
          <a:off x="4826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167657</xdr:rowOff>
    </xdr:from>
    <xdr:ext cx="762000" cy="259045"/>
    <xdr:sp macro="" textlink="">
      <xdr:nvSpPr>
        <xdr:cNvPr id="59"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612775</xdr:colOff>
      <xdr:row>41</xdr:row>
      <xdr:rowOff>24130</xdr:rowOff>
    </xdr:from>
    <xdr:to>
      <xdr:col>7</xdr:col>
      <xdr:colOff>104775</xdr:colOff>
      <xdr:row>41</xdr:row>
      <xdr:rowOff>24130</xdr:rowOff>
    </xdr:to>
    <xdr:cxnSp macro="">
      <xdr:nvCxnSpPr>
        <xdr:cNvPr id="60" name="直線コネクタ 59"/>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19067</xdr:rowOff>
    </xdr:from>
    <xdr:ext cx="762000" cy="259045"/>
    <xdr:sp macro="" textlink="">
      <xdr:nvSpPr>
        <xdr:cNvPr id="61"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32</xdr:row>
      <xdr:rowOff>104140</xdr:rowOff>
    </xdr:from>
    <xdr:to>
      <xdr:col>7</xdr:col>
      <xdr:colOff>104775</xdr:colOff>
      <xdr:row>32</xdr:row>
      <xdr:rowOff>104140</xdr:rowOff>
    </xdr:to>
    <xdr:cxnSp macro="">
      <xdr:nvCxnSpPr>
        <xdr:cNvPr id="62" name="直線コネクタ 61"/>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96520</xdr:rowOff>
    </xdr:from>
    <xdr:to>
      <xdr:col>7</xdr:col>
      <xdr:colOff>15875</xdr:colOff>
      <xdr:row>39</xdr:row>
      <xdr:rowOff>16510</xdr:rowOff>
    </xdr:to>
    <xdr:cxnSp macro="">
      <xdr:nvCxnSpPr>
        <xdr:cNvPr id="63" name="直線コネクタ 62"/>
        <xdr:cNvCxnSpPr/>
      </xdr:nvCxnSpPr>
      <xdr:spPr>
        <a:xfrm flipV="1">
          <a:off x="3987800" y="6611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4"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5" name="フローチャート : 判断 64"/>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16510</xdr:rowOff>
    </xdr:from>
    <xdr:to>
      <xdr:col>5</xdr:col>
      <xdr:colOff>549275</xdr:colOff>
      <xdr:row>39</xdr:row>
      <xdr:rowOff>31750</xdr:rowOff>
    </xdr:to>
    <xdr:cxnSp macro="">
      <xdr:nvCxnSpPr>
        <xdr:cNvPr id="66" name="直線コネクタ 65"/>
        <xdr:cNvCxnSpPr/>
      </xdr:nvCxnSpPr>
      <xdr:spPr>
        <a:xfrm flipV="1">
          <a:off x="3098800" y="670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7" name="フローチャート : 判断 66"/>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8" name="テキスト ボックス 6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31750</xdr:rowOff>
    </xdr:to>
    <xdr:cxnSp macro="">
      <xdr:nvCxnSpPr>
        <xdr:cNvPr id="69" name="直線コネクタ 68"/>
        <xdr:cNvCxnSpPr/>
      </xdr:nvCxnSpPr>
      <xdr:spPr>
        <a:xfrm>
          <a:off x="2209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41</xdr:row>
      <xdr:rowOff>100330</xdr:rowOff>
    </xdr:to>
    <xdr:cxnSp macro="">
      <xdr:nvCxnSpPr>
        <xdr:cNvPr id="72" name="直線コネクタ 71"/>
        <xdr:cNvCxnSpPr/>
      </xdr:nvCxnSpPr>
      <xdr:spPr>
        <a:xfrm flipV="1">
          <a:off x="1320800" y="668782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140970</xdr:rowOff>
    </xdr:from>
    <xdr:to>
      <xdr:col>3</xdr:col>
      <xdr:colOff>193675</xdr:colOff>
      <xdr:row>38</xdr:row>
      <xdr:rowOff>71120</xdr:rowOff>
    </xdr:to>
    <xdr:sp macro="" textlink="">
      <xdr:nvSpPr>
        <xdr:cNvPr id="73" name="フローチャート : 判断 72"/>
        <xdr:cNvSpPr/>
      </xdr:nvSpPr>
      <xdr:spPr>
        <a:xfrm>
          <a:off x="2159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81297</xdr:rowOff>
    </xdr:from>
    <xdr:ext cx="762000" cy="259045"/>
    <xdr:sp macro="" textlink="">
      <xdr:nvSpPr>
        <xdr:cNvPr id="74" name="テキスト ボックス 73"/>
        <xdr:cNvSpPr txBox="1"/>
      </xdr:nvSpPr>
      <xdr:spPr>
        <a:xfrm>
          <a:off x="1828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163830</xdr:rowOff>
    </xdr:from>
    <xdr:to>
      <xdr:col>1</xdr:col>
      <xdr:colOff>676275</xdr:colOff>
      <xdr:row>40</xdr:row>
      <xdr:rowOff>93980</xdr:rowOff>
    </xdr:to>
    <xdr:sp macro="" textlink="">
      <xdr:nvSpPr>
        <xdr:cNvPr id="75" name="フローチャート : 判断 74"/>
        <xdr:cNvSpPr/>
      </xdr:nvSpPr>
      <xdr:spPr>
        <a:xfrm>
          <a:off x="12700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104157</xdr:rowOff>
    </xdr:from>
    <xdr:ext cx="762000" cy="259045"/>
    <xdr:sp macro="" textlink="">
      <xdr:nvSpPr>
        <xdr:cNvPr id="76" name="テキスト ボックス 75"/>
        <xdr:cNvSpPr txBox="1"/>
      </xdr:nvSpPr>
      <xdr:spPr>
        <a:xfrm>
          <a:off x="939800" y="661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45720</xdr:rowOff>
    </xdr:from>
    <xdr:to>
      <xdr:col>7</xdr:col>
      <xdr:colOff>66675</xdr:colOff>
      <xdr:row>38</xdr:row>
      <xdr:rowOff>147320</xdr:rowOff>
    </xdr:to>
    <xdr:sp macro="" textlink="">
      <xdr:nvSpPr>
        <xdr:cNvPr id="82" name="円/楕円 81"/>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17797</xdr:rowOff>
    </xdr:from>
    <xdr:ext cx="762000" cy="259045"/>
    <xdr:sp macro="" textlink="">
      <xdr:nvSpPr>
        <xdr:cNvPr id="83"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137160</xdr:rowOff>
    </xdr:from>
    <xdr:to>
      <xdr:col>5</xdr:col>
      <xdr:colOff>600075</xdr:colOff>
      <xdr:row>39</xdr:row>
      <xdr:rowOff>67310</xdr:rowOff>
    </xdr:to>
    <xdr:sp macro="" textlink="">
      <xdr:nvSpPr>
        <xdr:cNvPr id="84" name="円/楕円 83"/>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52087</xdr:rowOff>
    </xdr:from>
    <xdr:ext cx="736600" cy="259045"/>
    <xdr:sp macro="" textlink="">
      <xdr:nvSpPr>
        <xdr:cNvPr id="85" name="テキスト ボックス 84"/>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6" name="円/楕円 85"/>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87" name="テキスト ボックス 86"/>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88" name="円/楕円 87"/>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89" name="テキスト ボックス 88"/>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49530</xdr:rowOff>
    </xdr:from>
    <xdr:to>
      <xdr:col>1</xdr:col>
      <xdr:colOff>676275</xdr:colOff>
      <xdr:row>41</xdr:row>
      <xdr:rowOff>151130</xdr:rowOff>
    </xdr:to>
    <xdr:sp macro="" textlink="">
      <xdr:nvSpPr>
        <xdr:cNvPr id="90" name="円/楕円 89"/>
        <xdr:cNvSpPr/>
      </xdr:nvSpPr>
      <xdr:spPr>
        <a:xfrm>
          <a:off x="127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135907</xdr:rowOff>
    </xdr:from>
    <xdr:ext cx="762000" cy="259045"/>
    <xdr:sp macro="" textlink="">
      <xdr:nvSpPr>
        <xdr:cNvPr id="91" name="テキスト ボックス 90"/>
        <xdr:cNvSpPr txBox="1"/>
      </xdr:nvSpPr>
      <xdr:spPr>
        <a:xfrm>
          <a:off x="93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ea typeface="+mn-ea"/>
              <a:cs typeface="+mn-cs"/>
            </a:rPr>
            <a:t>　</a:t>
          </a:r>
          <a:r>
            <a:rPr kumimoji="1" lang="ja-JP" altLang="en-US" sz="1100">
              <a:solidFill>
                <a:sysClr val="windowText" lastClr="000000"/>
              </a:solidFill>
              <a:latin typeface="ＭＳ Ｐゴシック"/>
              <a:ea typeface="+mn-ea"/>
              <a:cs typeface="+mn-cs"/>
            </a:rPr>
            <a:t>類似団体平均、</a:t>
          </a:r>
          <a:r>
            <a:rPr lang="ja-JP" altLang="ja-JP" sz="1100">
              <a:solidFill>
                <a:sysClr val="windowText" lastClr="000000"/>
              </a:solidFill>
              <a:latin typeface="+mn-lt"/>
              <a:ea typeface="+mn-ea"/>
              <a:cs typeface="+mn-cs"/>
            </a:rPr>
            <a:t>全国平均</a:t>
          </a:r>
          <a:r>
            <a:rPr lang="ja-JP" altLang="en-US" sz="1100">
              <a:solidFill>
                <a:sysClr val="windowText" lastClr="000000"/>
              </a:solidFill>
              <a:latin typeface="+mn-lt"/>
              <a:ea typeface="+mn-ea"/>
              <a:cs typeface="+mn-cs"/>
            </a:rPr>
            <a:t>及び</a:t>
          </a:r>
          <a:r>
            <a:rPr lang="ja-JP" altLang="ja-JP" sz="1100">
              <a:solidFill>
                <a:sysClr val="windowText" lastClr="000000"/>
              </a:solidFill>
              <a:latin typeface="+mn-lt"/>
              <a:ea typeface="+mn-ea"/>
              <a:cs typeface="+mn-cs"/>
            </a:rPr>
            <a:t>県内</a:t>
          </a:r>
          <a:r>
            <a:rPr lang="ja-JP" altLang="en-US" sz="1100">
              <a:solidFill>
                <a:sysClr val="windowText" lastClr="000000"/>
              </a:solidFill>
              <a:latin typeface="+mn-lt"/>
              <a:ea typeface="+mn-ea"/>
              <a:cs typeface="+mn-cs"/>
            </a:rPr>
            <a:t>市町村</a:t>
          </a:r>
          <a:r>
            <a:rPr lang="ja-JP" altLang="ja-JP" sz="1100">
              <a:solidFill>
                <a:sysClr val="windowText" lastClr="000000"/>
              </a:solidFill>
              <a:latin typeface="+mn-lt"/>
              <a:ea typeface="+mn-ea"/>
              <a:cs typeface="+mn-cs"/>
            </a:rPr>
            <a:t>平均を大きく下回り、類似団体中</a:t>
          </a:r>
          <a:r>
            <a:rPr lang="ja-JP" altLang="en-US" sz="1100">
              <a:solidFill>
                <a:sysClr val="windowText" lastClr="000000"/>
              </a:solidFill>
              <a:latin typeface="+mn-lt"/>
              <a:ea typeface="+mn-ea"/>
              <a:cs typeface="+mn-cs"/>
            </a:rPr>
            <a:t>、２番目に</a:t>
          </a:r>
          <a:r>
            <a:rPr lang="ja-JP" altLang="ja-JP" sz="1100">
              <a:solidFill>
                <a:sysClr val="windowText" lastClr="000000"/>
              </a:solidFill>
              <a:latin typeface="+mn-lt"/>
              <a:ea typeface="+mn-ea"/>
              <a:cs typeface="+mn-cs"/>
            </a:rPr>
            <a:t>低い値となっている。</a:t>
          </a:r>
        </a:p>
        <a:p>
          <a:r>
            <a:rPr lang="ja-JP" altLang="ja-JP" sz="1100">
              <a:solidFill>
                <a:sysClr val="windowText" lastClr="000000"/>
              </a:solidFill>
              <a:latin typeface="+mn-lt"/>
              <a:ea typeface="+mn-ea"/>
              <a:cs typeface="+mn-cs"/>
            </a:rPr>
            <a:t>　引き続き、事務事業の整理、合理化を進め、一層の経費削減に努める。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167821</xdr:rowOff>
    </xdr:from>
    <xdr:to>
      <xdr:col>24</xdr:col>
      <xdr:colOff>31750</xdr:colOff>
      <xdr:row>21</xdr:row>
      <xdr:rowOff>15422</xdr:rowOff>
    </xdr:to>
    <xdr:cxnSp macro="">
      <xdr:nvCxnSpPr>
        <xdr:cNvPr id="121" name="直線コネクタ 120"/>
        <xdr:cNvCxnSpPr/>
      </xdr:nvCxnSpPr>
      <xdr:spPr>
        <a:xfrm flipV="1">
          <a:off x="16510000" y="2396671"/>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82748</xdr:rowOff>
    </xdr:from>
    <xdr:ext cx="762000" cy="259045"/>
    <xdr:sp macro="" textlink="">
      <xdr:nvSpPr>
        <xdr:cNvPr id="124"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13</xdr:row>
      <xdr:rowOff>167821</xdr:rowOff>
    </xdr:from>
    <xdr:to>
      <xdr:col>24</xdr:col>
      <xdr:colOff>120650</xdr:colOff>
      <xdr:row>13</xdr:row>
      <xdr:rowOff>167821</xdr:rowOff>
    </xdr:to>
    <xdr:cxnSp macro="">
      <xdr:nvCxnSpPr>
        <xdr:cNvPr id="125" name="直線コネクタ 124"/>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26307</xdr:rowOff>
    </xdr:from>
    <xdr:to>
      <xdr:col>24</xdr:col>
      <xdr:colOff>31750</xdr:colOff>
      <xdr:row>14</xdr:row>
      <xdr:rowOff>18143</xdr:rowOff>
    </xdr:to>
    <xdr:cxnSp macro="">
      <xdr:nvCxnSpPr>
        <xdr:cNvPr id="126" name="直線コネクタ 125"/>
        <xdr:cNvCxnSpPr/>
      </xdr:nvCxnSpPr>
      <xdr:spPr>
        <a:xfrm>
          <a:off x="15671800" y="22551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83656</xdr:rowOff>
    </xdr:from>
    <xdr:ext cx="762000" cy="259045"/>
    <xdr:sp macro="" textlink="">
      <xdr:nvSpPr>
        <xdr:cNvPr id="127" name="物件費平均値テキスト"/>
        <xdr:cNvSpPr txBox="1"/>
      </xdr:nvSpPr>
      <xdr:spPr>
        <a:xfrm>
          <a:off x="16598900" y="2655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28" name="フローチャート : 判断 127"/>
        <xdr:cNvSpPr/>
      </xdr:nvSpPr>
      <xdr:spPr>
        <a:xfrm>
          <a:off x="164592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26307</xdr:rowOff>
    </xdr:from>
    <xdr:to>
      <xdr:col>22</xdr:col>
      <xdr:colOff>565150</xdr:colOff>
      <xdr:row>13</xdr:row>
      <xdr:rowOff>48079</xdr:rowOff>
    </xdr:to>
    <xdr:cxnSp macro="">
      <xdr:nvCxnSpPr>
        <xdr:cNvPr id="129" name="直線コネクタ 128"/>
        <xdr:cNvCxnSpPr/>
      </xdr:nvCxnSpPr>
      <xdr:spPr>
        <a:xfrm flipV="1">
          <a:off x="14782800" y="2255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46264</xdr:rowOff>
    </xdr:from>
    <xdr:to>
      <xdr:col>22</xdr:col>
      <xdr:colOff>615950</xdr:colOff>
      <xdr:row>15</xdr:row>
      <xdr:rowOff>147864</xdr:rowOff>
    </xdr:to>
    <xdr:sp macro="" textlink="">
      <xdr:nvSpPr>
        <xdr:cNvPr id="130" name="フローチャート : 判断 129"/>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132641</xdr:rowOff>
    </xdr:from>
    <xdr:ext cx="736600" cy="259045"/>
    <xdr:sp macro="" textlink="">
      <xdr:nvSpPr>
        <xdr:cNvPr id="131" name="テキスト ボックス 130"/>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110671</xdr:rowOff>
    </xdr:from>
    <xdr:to>
      <xdr:col>21</xdr:col>
      <xdr:colOff>361950</xdr:colOff>
      <xdr:row>13</xdr:row>
      <xdr:rowOff>48079</xdr:rowOff>
    </xdr:to>
    <xdr:cxnSp macro="">
      <xdr:nvCxnSpPr>
        <xdr:cNvPr id="132" name="直線コネクタ 131"/>
        <xdr:cNvCxnSpPr/>
      </xdr:nvCxnSpPr>
      <xdr:spPr>
        <a:xfrm>
          <a:off x="13893800" y="2168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163286</xdr:rowOff>
    </xdr:from>
    <xdr:to>
      <xdr:col>21</xdr:col>
      <xdr:colOff>412750</xdr:colOff>
      <xdr:row>15</xdr:row>
      <xdr:rowOff>93436</xdr:rowOff>
    </xdr:to>
    <xdr:sp macro="" textlink="">
      <xdr:nvSpPr>
        <xdr:cNvPr id="133" name="フローチャート : 判断 132"/>
        <xdr:cNvSpPr/>
      </xdr:nvSpPr>
      <xdr:spPr>
        <a:xfrm>
          <a:off x="14732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78213</xdr:rowOff>
    </xdr:from>
    <xdr:ext cx="762000" cy="259045"/>
    <xdr:sp macro="" textlink="">
      <xdr:nvSpPr>
        <xdr:cNvPr id="134" name="テキスト ボックス 133"/>
        <xdr:cNvSpPr txBox="1"/>
      </xdr:nvSpPr>
      <xdr:spPr>
        <a:xfrm>
          <a:off x="14401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110671</xdr:rowOff>
    </xdr:from>
    <xdr:to>
      <xdr:col>20</xdr:col>
      <xdr:colOff>158750</xdr:colOff>
      <xdr:row>13</xdr:row>
      <xdr:rowOff>4536</xdr:rowOff>
    </xdr:to>
    <xdr:cxnSp macro="">
      <xdr:nvCxnSpPr>
        <xdr:cNvPr id="135" name="直線コネクタ 134"/>
        <xdr:cNvCxnSpPr/>
      </xdr:nvCxnSpPr>
      <xdr:spPr>
        <a:xfrm flipV="1">
          <a:off x="13004800" y="2168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36" name="フローチャート : 判断 135"/>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119034</xdr:rowOff>
    </xdr:from>
    <xdr:ext cx="762000" cy="259045"/>
    <xdr:sp macro="" textlink="">
      <xdr:nvSpPr>
        <xdr:cNvPr id="137" name="テキスト ボックス 136"/>
        <xdr:cNvSpPr txBox="1"/>
      </xdr:nvSpPr>
      <xdr:spPr>
        <a:xfrm>
          <a:off x="13512800" y="25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38" name="フローチャート : 判断 137"/>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39" name="テキスト ボックス 138"/>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138793</xdr:rowOff>
    </xdr:from>
    <xdr:to>
      <xdr:col>24</xdr:col>
      <xdr:colOff>82550</xdr:colOff>
      <xdr:row>14</xdr:row>
      <xdr:rowOff>68943</xdr:rowOff>
    </xdr:to>
    <xdr:sp macro="" textlink="">
      <xdr:nvSpPr>
        <xdr:cNvPr id="145" name="円/楕円 144"/>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47370</xdr:rowOff>
    </xdr:from>
    <xdr:ext cx="762000" cy="259045"/>
    <xdr:sp macro="" textlink="">
      <xdr:nvSpPr>
        <xdr:cNvPr id="146" name="物件費該当値テキスト"/>
        <xdr:cNvSpPr txBox="1"/>
      </xdr:nvSpPr>
      <xdr:spPr>
        <a:xfrm>
          <a:off x="16598900" y="227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146957</xdr:rowOff>
    </xdr:from>
    <xdr:to>
      <xdr:col>22</xdr:col>
      <xdr:colOff>615950</xdr:colOff>
      <xdr:row>13</xdr:row>
      <xdr:rowOff>77107</xdr:rowOff>
    </xdr:to>
    <xdr:sp macro="" textlink="">
      <xdr:nvSpPr>
        <xdr:cNvPr id="147" name="円/楕円 146"/>
        <xdr:cNvSpPr/>
      </xdr:nvSpPr>
      <xdr:spPr>
        <a:xfrm>
          <a:off x="15621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87284</xdr:rowOff>
    </xdr:from>
    <xdr:ext cx="736600" cy="259045"/>
    <xdr:sp macro="" textlink="">
      <xdr:nvSpPr>
        <xdr:cNvPr id="148" name="テキスト ボックス 147"/>
        <xdr:cNvSpPr txBox="1"/>
      </xdr:nvSpPr>
      <xdr:spPr>
        <a:xfrm>
          <a:off x="15290800" y="197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168729</xdr:rowOff>
    </xdr:from>
    <xdr:to>
      <xdr:col>21</xdr:col>
      <xdr:colOff>412750</xdr:colOff>
      <xdr:row>13</xdr:row>
      <xdr:rowOff>98879</xdr:rowOff>
    </xdr:to>
    <xdr:sp macro="" textlink="">
      <xdr:nvSpPr>
        <xdr:cNvPr id="149" name="円/楕円 148"/>
        <xdr:cNvSpPr/>
      </xdr:nvSpPr>
      <xdr:spPr>
        <a:xfrm>
          <a:off x="14732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109056</xdr:rowOff>
    </xdr:from>
    <xdr:ext cx="762000" cy="259045"/>
    <xdr:sp macro="" textlink="">
      <xdr:nvSpPr>
        <xdr:cNvPr id="150" name="テキスト ボックス 149"/>
        <xdr:cNvSpPr txBox="1"/>
      </xdr:nvSpPr>
      <xdr:spPr>
        <a:xfrm>
          <a:off x="14401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59871</xdr:rowOff>
    </xdr:from>
    <xdr:to>
      <xdr:col>20</xdr:col>
      <xdr:colOff>209550</xdr:colOff>
      <xdr:row>12</xdr:row>
      <xdr:rowOff>161471</xdr:rowOff>
    </xdr:to>
    <xdr:sp macro="" textlink="">
      <xdr:nvSpPr>
        <xdr:cNvPr id="151" name="円/楕円 150"/>
        <xdr:cNvSpPr/>
      </xdr:nvSpPr>
      <xdr:spPr>
        <a:xfrm>
          <a:off x="13843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198</xdr:rowOff>
    </xdr:from>
    <xdr:ext cx="762000" cy="259045"/>
    <xdr:sp macro="" textlink="">
      <xdr:nvSpPr>
        <xdr:cNvPr id="152" name="テキスト ボックス 151"/>
        <xdr:cNvSpPr txBox="1"/>
      </xdr:nvSpPr>
      <xdr:spPr>
        <a:xfrm>
          <a:off x="13512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125186</xdr:rowOff>
    </xdr:from>
    <xdr:to>
      <xdr:col>19</xdr:col>
      <xdr:colOff>6350</xdr:colOff>
      <xdr:row>13</xdr:row>
      <xdr:rowOff>55336</xdr:rowOff>
    </xdr:to>
    <xdr:sp macro="" textlink="">
      <xdr:nvSpPr>
        <xdr:cNvPr id="153" name="円/楕円 152"/>
        <xdr:cNvSpPr/>
      </xdr:nvSpPr>
      <xdr:spPr>
        <a:xfrm>
          <a:off x="12954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65513</xdr:rowOff>
    </xdr:from>
    <xdr:ext cx="762000" cy="259045"/>
    <xdr:sp macro="" textlink="">
      <xdr:nvSpPr>
        <xdr:cNvPr id="154" name="テキスト ボックス 153"/>
        <xdr:cNvSpPr txBox="1"/>
      </xdr:nvSpPr>
      <xdr:spPr>
        <a:xfrm>
          <a:off x="12623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latin typeface="+mn-lt"/>
              <a:ea typeface="+mn-ea"/>
              <a:cs typeface="+mn-cs"/>
            </a:rPr>
            <a:t>　障害者自立支援費</a:t>
          </a:r>
          <a:r>
            <a:rPr lang="ja-JP" altLang="en-US" sz="1100">
              <a:solidFill>
                <a:sysClr val="windowText" lastClr="000000"/>
              </a:solidFill>
              <a:latin typeface="+mn-lt"/>
              <a:ea typeface="+mn-ea"/>
              <a:cs typeface="+mn-cs"/>
            </a:rPr>
            <a:t>等</a:t>
          </a:r>
          <a:r>
            <a:rPr lang="ja-JP" altLang="ja-JP" sz="1100">
              <a:solidFill>
                <a:sysClr val="windowText" lastClr="000000"/>
              </a:solidFill>
              <a:latin typeface="+mn-lt"/>
              <a:ea typeface="+mn-ea"/>
              <a:cs typeface="+mn-cs"/>
            </a:rPr>
            <a:t>が増加したことにより、経常一般財源の充当額が増加し、比率が前年から０．</a:t>
          </a:r>
          <a:r>
            <a:rPr lang="ja-JP" altLang="en-US" sz="1100">
              <a:solidFill>
                <a:sysClr val="windowText" lastClr="000000"/>
              </a:solidFill>
              <a:latin typeface="+mn-lt"/>
              <a:ea typeface="+mn-ea"/>
              <a:cs typeface="+mn-cs"/>
            </a:rPr>
            <a:t>８</a:t>
          </a:r>
          <a:r>
            <a:rPr lang="ja-JP" altLang="ja-JP" sz="1100">
              <a:solidFill>
                <a:sysClr val="windowText" lastClr="000000"/>
              </a:solidFill>
              <a:latin typeface="+mn-lt"/>
              <a:ea typeface="+mn-ea"/>
              <a:cs typeface="+mn-cs"/>
            </a:rPr>
            <a:t>ポイント上昇した。</a:t>
          </a:r>
          <a:endParaRPr lang="en-US" altLang="ja-JP" sz="1100">
            <a:solidFill>
              <a:sysClr val="windowText" lastClr="000000"/>
            </a:solidFill>
            <a:latin typeface="+mn-lt"/>
            <a:ea typeface="+mn-ea"/>
            <a:cs typeface="+mn-cs"/>
          </a:endParaRPr>
        </a:p>
        <a:p>
          <a:r>
            <a:rPr lang="ja-JP" altLang="ja-JP" sz="1100">
              <a:solidFill>
                <a:sysClr val="windowText" lastClr="000000"/>
              </a:solidFill>
              <a:latin typeface="+mn-lt"/>
              <a:ea typeface="+mn-ea"/>
              <a:cs typeface="+mn-cs"/>
            </a:rPr>
            <a:t>　他団体との比較では、</a:t>
          </a:r>
          <a:r>
            <a:rPr lang="ja-JP" altLang="en-US" sz="1100">
              <a:solidFill>
                <a:sysClr val="windowText" lastClr="000000"/>
              </a:solidFill>
              <a:latin typeface="+mn-lt"/>
              <a:ea typeface="+mn-ea"/>
              <a:cs typeface="+mn-cs"/>
            </a:rPr>
            <a:t>全国平均は下回っているものの</a:t>
          </a:r>
          <a:r>
            <a:rPr lang="ja-JP" altLang="ja-JP" sz="1100">
              <a:solidFill>
                <a:sysClr val="windowText" lastClr="000000"/>
              </a:solidFill>
              <a:latin typeface="+mn-lt"/>
              <a:ea typeface="+mn-ea"/>
              <a:cs typeface="+mn-cs"/>
            </a:rPr>
            <a:t>類似団体平均</a:t>
          </a:r>
          <a:r>
            <a:rPr lang="ja-JP" altLang="en-US" sz="1100">
              <a:solidFill>
                <a:sysClr val="windowText" lastClr="000000"/>
              </a:solidFill>
              <a:latin typeface="+mn-lt"/>
              <a:ea typeface="+mn-ea"/>
              <a:cs typeface="+mn-cs"/>
            </a:rPr>
            <a:t>、県内市町村</a:t>
          </a:r>
          <a:r>
            <a:rPr lang="ja-JP" altLang="ja-JP" sz="1100">
              <a:solidFill>
                <a:sysClr val="windowText" lastClr="000000"/>
              </a:solidFill>
              <a:latin typeface="+mn-lt"/>
              <a:ea typeface="+mn-ea"/>
              <a:cs typeface="+mn-cs"/>
            </a:rPr>
            <a:t>平均をいずれも</a:t>
          </a:r>
          <a:r>
            <a:rPr lang="ja-JP" altLang="en-US" sz="1100">
              <a:solidFill>
                <a:sysClr val="windowText" lastClr="000000"/>
              </a:solidFill>
              <a:latin typeface="+mn-lt"/>
              <a:ea typeface="+mn-ea"/>
              <a:cs typeface="+mn-cs"/>
            </a:rPr>
            <a:t>上</a:t>
          </a:r>
          <a:r>
            <a:rPr lang="ja-JP" altLang="ja-JP" sz="1100">
              <a:solidFill>
                <a:sysClr val="windowText" lastClr="000000"/>
              </a:solidFill>
              <a:latin typeface="+mn-lt"/>
              <a:ea typeface="+mn-ea"/>
              <a:cs typeface="+mn-cs"/>
            </a:rPr>
            <a:t>回っている状況にある。</a:t>
          </a:r>
          <a:endParaRPr lang="en-US" altLang="ja-JP" sz="1100">
            <a:solidFill>
              <a:sysClr val="windowText" lastClr="000000"/>
            </a:solidFill>
            <a:latin typeface="+mn-lt"/>
            <a:ea typeface="+mn-ea"/>
            <a:cs typeface="+mn-cs"/>
          </a:endParaRPr>
        </a:p>
        <a:p>
          <a:r>
            <a:rPr lang="ja-JP" altLang="ja-JP" sz="1100">
              <a:solidFill>
                <a:sysClr val="windowText" lastClr="000000"/>
              </a:solidFill>
              <a:latin typeface="+mn-lt"/>
              <a:ea typeface="+mn-ea"/>
              <a:cs typeface="+mn-cs"/>
            </a:rPr>
            <a:t>　今後も資格審査等の適正化、特に生活保護費については、就労促進事業の充実等により、扶助費の抑制に努める。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80" name="直線コネクタ 179"/>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1"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2" name="直線コネクタ 181"/>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3"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4" name="直線コネクタ 183"/>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149860</xdr:rowOff>
    </xdr:from>
    <xdr:to>
      <xdr:col>7</xdr:col>
      <xdr:colOff>15875</xdr:colOff>
      <xdr:row>59</xdr:row>
      <xdr:rowOff>1270</xdr:rowOff>
    </xdr:to>
    <xdr:cxnSp macro="">
      <xdr:nvCxnSpPr>
        <xdr:cNvPr id="185" name="直線コネクタ 184"/>
        <xdr:cNvCxnSpPr/>
      </xdr:nvCxnSpPr>
      <xdr:spPr>
        <a:xfrm>
          <a:off x="3987800" y="975106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161307</xdr:rowOff>
    </xdr:from>
    <xdr:ext cx="762000" cy="259045"/>
    <xdr:sp macro="" textlink="">
      <xdr:nvSpPr>
        <xdr:cNvPr id="186" name="扶助費平均値テキスト"/>
        <xdr:cNvSpPr txBox="1"/>
      </xdr:nvSpPr>
      <xdr:spPr>
        <a:xfrm>
          <a:off x="4914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187" name="フローチャート : 判断 186"/>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56</xdr:row>
      <xdr:rowOff>149860</xdr:rowOff>
    </xdr:to>
    <xdr:cxnSp macro="">
      <xdr:nvCxnSpPr>
        <xdr:cNvPr id="188" name="直線コネクタ 187"/>
        <xdr:cNvCxnSpPr/>
      </xdr:nvCxnSpPr>
      <xdr:spPr>
        <a:xfrm>
          <a:off x="3098800" y="94767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9" name="フローチャート : 判断 188"/>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90" name="テキスト ボックス 189"/>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92710</xdr:rowOff>
    </xdr:to>
    <xdr:cxnSp macro="">
      <xdr:nvCxnSpPr>
        <xdr:cNvPr id="191" name="直線コネクタ 190"/>
        <xdr:cNvCxnSpPr/>
      </xdr:nvCxnSpPr>
      <xdr:spPr>
        <a:xfrm flipV="1">
          <a:off x="2209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167640</xdr:rowOff>
    </xdr:from>
    <xdr:to>
      <xdr:col>4</xdr:col>
      <xdr:colOff>396875</xdr:colOff>
      <xdr:row>55</xdr:row>
      <xdr:rowOff>97790</xdr:rowOff>
    </xdr:to>
    <xdr:sp macro="" textlink="">
      <xdr:nvSpPr>
        <xdr:cNvPr id="192" name="フローチャート : 判断 191"/>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193" name="テキスト ボックス 192"/>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55</xdr:row>
      <xdr:rowOff>92710</xdr:rowOff>
    </xdr:to>
    <xdr:cxnSp macro="">
      <xdr:nvCxnSpPr>
        <xdr:cNvPr id="194" name="直線コネクタ 193"/>
        <xdr:cNvCxnSpPr/>
      </xdr:nvCxnSpPr>
      <xdr:spPr>
        <a:xfrm>
          <a:off x="1320800" y="92481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121920</xdr:rowOff>
    </xdr:from>
    <xdr:to>
      <xdr:col>3</xdr:col>
      <xdr:colOff>193675</xdr:colOff>
      <xdr:row>55</xdr:row>
      <xdr:rowOff>52070</xdr:rowOff>
    </xdr:to>
    <xdr:sp macro="" textlink="">
      <xdr:nvSpPr>
        <xdr:cNvPr id="195" name="フローチャート : 判断 194"/>
        <xdr:cNvSpPr/>
      </xdr:nvSpPr>
      <xdr:spPr>
        <a:xfrm>
          <a:off x="2159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62247</xdr:rowOff>
    </xdr:from>
    <xdr:ext cx="762000" cy="259045"/>
    <xdr:sp macro="" textlink="">
      <xdr:nvSpPr>
        <xdr:cNvPr id="196" name="テキスト ボックス 195"/>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64770</xdr:rowOff>
    </xdr:from>
    <xdr:to>
      <xdr:col>1</xdr:col>
      <xdr:colOff>676275</xdr:colOff>
      <xdr:row>53</xdr:row>
      <xdr:rowOff>166370</xdr:rowOff>
    </xdr:to>
    <xdr:sp macro="" textlink="">
      <xdr:nvSpPr>
        <xdr:cNvPr id="197" name="フローチャート : 判断 196"/>
        <xdr:cNvSpPr/>
      </xdr:nvSpPr>
      <xdr:spPr>
        <a:xfrm>
          <a:off x="1270000" y="915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5097</xdr:rowOff>
    </xdr:from>
    <xdr:ext cx="762000" cy="259045"/>
    <xdr:sp macro="" textlink="">
      <xdr:nvSpPr>
        <xdr:cNvPr id="198" name="テキスト ボックス 197"/>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121920</xdr:rowOff>
    </xdr:from>
    <xdr:to>
      <xdr:col>7</xdr:col>
      <xdr:colOff>66675</xdr:colOff>
      <xdr:row>59</xdr:row>
      <xdr:rowOff>52070</xdr:rowOff>
    </xdr:to>
    <xdr:sp macro="" textlink="">
      <xdr:nvSpPr>
        <xdr:cNvPr id="204" name="円/楕円 203"/>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93997</xdr:rowOff>
    </xdr:from>
    <xdr:ext cx="762000" cy="259045"/>
    <xdr:sp macro="" textlink="">
      <xdr:nvSpPr>
        <xdr:cNvPr id="205" name="扶助費該当値テキスト"/>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99060</xdr:rowOff>
    </xdr:from>
    <xdr:to>
      <xdr:col>5</xdr:col>
      <xdr:colOff>600075</xdr:colOff>
      <xdr:row>57</xdr:row>
      <xdr:rowOff>29210</xdr:rowOff>
    </xdr:to>
    <xdr:sp macro="" textlink="">
      <xdr:nvSpPr>
        <xdr:cNvPr id="206" name="円/楕円 205"/>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39387</xdr:rowOff>
    </xdr:from>
    <xdr:ext cx="736600" cy="259045"/>
    <xdr:sp macro="" textlink="">
      <xdr:nvSpPr>
        <xdr:cNvPr id="207" name="テキスト ボックス 206"/>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08" name="円/楕円 207"/>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82567</xdr:rowOff>
    </xdr:from>
    <xdr:ext cx="762000" cy="259045"/>
    <xdr:sp macro="" textlink="">
      <xdr:nvSpPr>
        <xdr:cNvPr id="209" name="テキスト ボックス 208"/>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0" name="円/楕円 209"/>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128287</xdr:rowOff>
    </xdr:from>
    <xdr:ext cx="762000" cy="259045"/>
    <xdr:sp macro="" textlink="">
      <xdr:nvSpPr>
        <xdr:cNvPr id="211" name="テキスト ボックス 210"/>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110490</xdr:rowOff>
    </xdr:from>
    <xdr:to>
      <xdr:col>1</xdr:col>
      <xdr:colOff>676275</xdr:colOff>
      <xdr:row>54</xdr:row>
      <xdr:rowOff>40640</xdr:rowOff>
    </xdr:to>
    <xdr:sp macro="" textlink="">
      <xdr:nvSpPr>
        <xdr:cNvPr id="212" name="円/楕円 211"/>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25417</xdr:rowOff>
    </xdr:from>
    <xdr:ext cx="762000" cy="259045"/>
    <xdr:sp macro="" textlink="">
      <xdr:nvSpPr>
        <xdr:cNvPr id="213" name="テキスト ボックス 212"/>
        <xdr:cNvSpPr txBox="1"/>
      </xdr:nvSpPr>
      <xdr:spPr>
        <a:xfrm>
          <a:off x="939800" y="928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latin typeface="+mn-lt"/>
              <a:ea typeface="+mn-ea"/>
              <a:cs typeface="+mn-cs"/>
            </a:rPr>
            <a:t>　その他に係る経常収支比率については、類似団体</a:t>
          </a:r>
          <a:r>
            <a:rPr lang="ja-JP" altLang="en-US" sz="1100">
              <a:solidFill>
                <a:sysClr val="windowText" lastClr="000000"/>
              </a:solidFill>
              <a:latin typeface="+mn-lt"/>
              <a:ea typeface="+mn-ea"/>
              <a:cs typeface="+mn-cs"/>
            </a:rPr>
            <a:t>、県内市町村</a:t>
          </a:r>
          <a:r>
            <a:rPr lang="ja-JP" altLang="ja-JP" sz="1100">
              <a:solidFill>
                <a:sysClr val="windowText" lastClr="000000"/>
              </a:solidFill>
              <a:latin typeface="+mn-lt"/>
              <a:ea typeface="+mn-ea"/>
              <a:cs typeface="+mn-cs"/>
            </a:rPr>
            <a:t>平均</a:t>
          </a:r>
          <a:r>
            <a:rPr lang="ja-JP" altLang="en-US" sz="1100">
              <a:solidFill>
                <a:sysClr val="windowText" lastClr="000000"/>
              </a:solidFill>
              <a:latin typeface="+mn-lt"/>
              <a:ea typeface="+mn-ea"/>
              <a:cs typeface="+mn-cs"/>
            </a:rPr>
            <a:t>及び</a:t>
          </a:r>
          <a:r>
            <a:rPr lang="ja-JP" altLang="ja-JP" sz="1100">
              <a:solidFill>
                <a:sysClr val="windowText" lastClr="000000"/>
              </a:solidFill>
              <a:latin typeface="+mn-lt"/>
              <a:ea typeface="+mn-ea"/>
              <a:cs typeface="+mn-cs"/>
            </a:rPr>
            <a:t>全国平均をいずれも上回っており、要因としては公営企業に対する繰出金が挙げられる。</a:t>
          </a:r>
        </a:p>
        <a:p>
          <a:r>
            <a:rPr lang="ja-JP" altLang="ja-JP" sz="1100">
              <a:solidFill>
                <a:sysClr val="windowText" lastClr="000000"/>
              </a:solidFill>
              <a:latin typeface="+mn-lt"/>
              <a:ea typeface="+mn-ea"/>
              <a:cs typeface="+mn-cs"/>
            </a:rPr>
            <a:t>　近年、各会計ともに経費の節減、事業の縮小等を図り、繰出金の抑制を図っているところではあるが、依然として下水道事業関連について公債費償還に対する繰出金の縮小が進まず、全体の中での大きなウェイトを占めている。</a:t>
          </a:r>
        </a:p>
        <a:p>
          <a:r>
            <a:rPr lang="ja-JP" altLang="ja-JP" sz="1100">
              <a:solidFill>
                <a:sysClr val="windowText" lastClr="000000"/>
              </a:solidFill>
              <a:latin typeface="+mn-lt"/>
              <a:ea typeface="+mn-ea"/>
              <a:cs typeface="+mn-cs"/>
            </a:rPr>
            <a:t>　今後とも、企業会計、事業会計における健全化の継続的な推進や、事業計画等の抜本的な見直しにより、より一層の繰出金抑制に努める。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50800</xdr:rowOff>
    </xdr:from>
    <xdr:to>
      <xdr:col>24</xdr:col>
      <xdr:colOff>31750</xdr:colOff>
      <xdr:row>61</xdr:row>
      <xdr:rowOff>146050</xdr:rowOff>
    </xdr:to>
    <xdr:cxnSp macro="">
      <xdr:nvCxnSpPr>
        <xdr:cNvPr id="241" name="直線コネクタ 240"/>
        <xdr:cNvCxnSpPr/>
      </xdr:nvCxnSpPr>
      <xdr:spPr>
        <a:xfrm flipV="1">
          <a:off x="16510000" y="9137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137177</xdr:rowOff>
    </xdr:from>
    <xdr:ext cx="762000" cy="259045"/>
    <xdr:sp macro="" textlink="">
      <xdr:nvSpPr>
        <xdr:cNvPr id="244"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50800</xdr:rowOff>
    </xdr:from>
    <xdr:to>
      <xdr:col>24</xdr:col>
      <xdr:colOff>120650</xdr:colOff>
      <xdr:row>53</xdr:row>
      <xdr:rowOff>50800</xdr:rowOff>
    </xdr:to>
    <xdr:cxnSp macro="">
      <xdr:nvCxnSpPr>
        <xdr:cNvPr id="245" name="直線コネクタ 244"/>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127000</xdr:rowOff>
    </xdr:from>
    <xdr:to>
      <xdr:col>24</xdr:col>
      <xdr:colOff>31750</xdr:colOff>
      <xdr:row>58</xdr:row>
      <xdr:rowOff>50800</xdr:rowOff>
    </xdr:to>
    <xdr:cxnSp macro="">
      <xdr:nvCxnSpPr>
        <xdr:cNvPr id="246" name="直線コネクタ 245"/>
        <xdr:cNvCxnSpPr/>
      </xdr:nvCxnSpPr>
      <xdr:spPr>
        <a:xfrm>
          <a:off x="15671800" y="9899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127000</xdr:rowOff>
    </xdr:to>
    <xdr:cxnSp macro="">
      <xdr:nvCxnSpPr>
        <xdr:cNvPr id="249" name="直線コネクタ 248"/>
        <xdr:cNvCxnSpPr/>
      </xdr:nvCxnSpPr>
      <xdr:spPr>
        <a:xfrm>
          <a:off x="14782800" y="97282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0" name="フローチャート : 判断 249"/>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1" name="テキスト ボックス 250"/>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56</xdr:row>
      <xdr:rowOff>127000</xdr:rowOff>
    </xdr:to>
    <xdr:cxnSp macro="">
      <xdr:nvCxnSpPr>
        <xdr:cNvPr id="252" name="直線コネクタ 251"/>
        <xdr:cNvCxnSpPr/>
      </xdr:nvCxnSpPr>
      <xdr:spPr>
        <a:xfrm>
          <a:off x="13893800" y="953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114300</xdr:rowOff>
    </xdr:from>
    <xdr:to>
      <xdr:col>21</xdr:col>
      <xdr:colOff>412750</xdr:colOff>
      <xdr:row>56</xdr:row>
      <xdr:rowOff>44450</xdr:rowOff>
    </xdr:to>
    <xdr:sp macro="" textlink="">
      <xdr:nvSpPr>
        <xdr:cNvPr id="253" name="フローチャート : 判断 252"/>
        <xdr:cNvSpPr/>
      </xdr:nvSpPr>
      <xdr:spPr>
        <a:xfrm>
          <a:off x="14732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54627</xdr:rowOff>
    </xdr:from>
    <xdr:ext cx="762000" cy="259045"/>
    <xdr:sp macro="" textlink="">
      <xdr:nvSpPr>
        <xdr:cNvPr id="254" name="テキスト ボックス 253"/>
        <xdr:cNvSpPr txBox="1"/>
      </xdr:nvSpPr>
      <xdr:spPr>
        <a:xfrm>
          <a:off x="14401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57</xdr:row>
      <xdr:rowOff>69850</xdr:rowOff>
    </xdr:to>
    <xdr:cxnSp macro="">
      <xdr:nvCxnSpPr>
        <xdr:cNvPr id="255" name="直線コネクタ 254"/>
        <xdr:cNvCxnSpPr/>
      </xdr:nvCxnSpPr>
      <xdr:spPr>
        <a:xfrm flipV="1">
          <a:off x="13004800" y="9537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76200</xdr:rowOff>
    </xdr:from>
    <xdr:to>
      <xdr:col>20</xdr:col>
      <xdr:colOff>209550</xdr:colOff>
      <xdr:row>56</xdr:row>
      <xdr:rowOff>6350</xdr:rowOff>
    </xdr:to>
    <xdr:sp macro="" textlink="">
      <xdr:nvSpPr>
        <xdr:cNvPr id="256" name="フローチャート : 判断 255"/>
        <xdr:cNvSpPr/>
      </xdr:nvSpPr>
      <xdr:spPr>
        <a:xfrm>
          <a:off x="13843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162577</xdr:rowOff>
    </xdr:from>
    <xdr:ext cx="762000" cy="259045"/>
    <xdr:sp macro="" textlink="">
      <xdr:nvSpPr>
        <xdr:cNvPr id="257" name="テキスト ボックス 256"/>
        <xdr:cNvSpPr txBox="1"/>
      </xdr:nvSpPr>
      <xdr:spPr>
        <a:xfrm>
          <a:off x="13512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58" name="フローチャート : 判断 257"/>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59" name="テキスト ボックス 25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5" name="円/楕円 264"/>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66"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76200</xdr:rowOff>
    </xdr:from>
    <xdr:to>
      <xdr:col>22</xdr:col>
      <xdr:colOff>615950</xdr:colOff>
      <xdr:row>58</xdr:row>
      <xdr:rowOff>6350</xdr:rowOff>
    </xdr:to>
    <xdr:sp macro="" textlink="">
      <xdr:nvSpPr>
        <xdr:cNvPr id="267" name="円/楕円 266"/>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162577</xdr:rowOff>
    </xdr:from>
    <xdr:ext cx="736600" cy="259045"/>
    <xdr:sp macro="" textlink="">
      <xdr:nvSpPr>
        <xdr:cNvPr id="268" name="テキスト ボックス 267"/>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9" name="円/楕円 268"/>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70" name="テキスト ボックス 269"/>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1" name="円/楕円 270"/>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2" name="テキスト ボックス 271"/>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3" name="円/楕円 272"/>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4" name="テキスト ボックス 273"/>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latin typeface="+mn-lt"/>
              <a:ea typeface="+mn-ea"/>
              <a:cs typeface="+mn-cs"/>
            </a:rPr>
            <a:t>　消防業務や廃棄物処理業務等について、一部事務組合に加入し処理を行っていることから、全国平均・県内平均を上回り、類似団体の中でも最も高い分類に位置している。</a:t>
          </a:r>
        </a:p>
        <a:p>
          <a:r>
            <a:rPr lang="ja-JP" altLang="ja-JP" sz="1100">
              <a:solidFill>
                <a:sysClr val="windowText" lastClr="000000"/>
              </a:solidFill>
              <a:latin typeface="+mn-lt"/>
              <a:ea typeface="+mn-ea"/>
              <a:cs typeface="+mn-cs"/>
            </a:rPr>
            <a:t>　市単独補助金については、平成１８年度に「補助金等検討委員会」の提案を受け、整理・削減を図っているが、依然として市民病院への補助が高い割合を占めている。</a:t>
          </a:r>
        </a:p>
        <a:p>
          <a:r>
            <a:rPr lang="ja-JP" altLang="ja-JP" sz="1100">
              <a:solidFill>
                <a:sysClr val="windowText" lastClr="000000"/>
              </a:solidFill>
              <a:latin typeface="+mn-lt"/>
              <a:ea typeface="+mn-ea"/>
              <a:cs typeface="+mn-cs"/>
            </a:rPr>
            <a:t>　引き続き行政改革アクションプランに基づき、公営企業会計等の健全化に努める。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41</xdr:row>
      <xdr:rowOff>37193</xdr:rowOff>
    </xdr:to>
    <xdr:cxnSp macro="">
      <xdr:nvCxnSpPr>
        <xdr:cNvPr id="304" name="直線コネクタ 303"/>
        <xdr:cNvCxnSpPr/>
      </xdr:nvCxnSpPr>
      <xdr:spPr>
        <a:xfrm flipV="1">
          <a:off x="16510000" y="579301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305"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306" name="直線コネクタ 305"/>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07"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08" name="直線コネクタ 307"/>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88900</xdr:rowOff>
    </xdr:from>
    <xdr:to>
      <xdr:col>24</xdr:col>
      <xdr:colOff>31750</xdr:colOff>
      <xdr:row>41</xdr:row>
      <xdr:rowOff>37193</xdr:rowOff>
    </xdr:to>
    <xdr:cxnSp macro="">
      <xdr:nvCxnSpPr>
        <xdr:cNvPr id="309" name="直線コネクタ 308"/>
        <xdr:cNvCxnSpPr/>
      </xdr:nvCxnSpPr>
      <xdr:spPr>
        <a:xfrm>
          <a:off x="15671800" y="69469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133549</xdr:rowOff>
    </xdr:from>
    <xdr:ext cx="762000" cy="259045"/>
    <xdr:sp macro="" textlink="">
      <xdr:nvSpPr>
        <xdr:cNvPr id="310"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1" name="フローチャート : 判断 310"/>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34472</xdr:rowOff>
    </xdr:from>
    <xdr:to>
      <xdr:col>22</xdr:col>
      <xdr:colOff>565150</xdr:colOff>
      <xdr:row>40</xdr:row>
      <xdr:rowOff>88900</xdr:rowOff>
    </xdr:to>
    <xdr:cxnSp macro="">
      <xdr:nvCxnSpPr>
        <xdr:cNvPr id="312" name="直線コネクタ 311"/>
        <xdr:cNvCxnSpPr/>
      </xdr:nvCxnSpPr>
      <xdr:spPr>
        <a:xfrm>
          <a:off x="14782800" y="6892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138793</xdr:rowOff>
    </xdr:from>
    <xdr:to>
      <xdr:col>22</xdr:col>
      <xdr:colOff>615950</xdr:colOff>
      <xdr:row>38</xdr:row>
      <xdr:rowOff>68943</xdr:rowOff>
    </xdr:to>
    <xdr:sp macro="" textlink="">
      <xdr:nvSpPr>
        <xdr:cNvPr id="313" name="フローチャート : 判断 312"/>
        <xdr:cNvSpPr/>
      </xdr:nvSpPr>
      <xdr:spPr>
        <a:xfrm>
          <a:off x="15621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79120</xdr:rowOff>
    </xdr:from>
    <xdr:ext cx="736600" cy="259045"/>
    <xdr:sp macro="" textlink="">
      <xdr:nvSpPr>
        <xdr:cNvPr id="314" name="テキスト ボックス 313"/>
        <xdr:cNvSpPr txBox="1"/>
      </xdr:nvSpPr>
      <xdr:spPr>
        <a:xfrm>
          <a:off x="15290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34472</xdr:rowOff>
    </xdr:from>
    <xdr:to>
      <xdr:col>21</xdr:col>
      <xdr:colOff>361950</xdr:colOff>
      <xdr:row>40</xdr:row>
      <xdr:rowOff>67128</xdr:rowOff>
    </xdr:to>
    <xdr:cxnSp macro="">
      <xdr:nvCxnSpPr>
        <xdr:cNvPr id="315" name="直線コネクタ 314"/>
        <xdr:cNvCxnSpPr/>
      </xdr:nvCxnSpPr>
      <xdr:spPr>
        <a:xfrm flipV="1">
          <a:off x="13893800" y="6892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38</xdr:row>
      <xdr:rowOff>0</xdr:rowOff>
    </xdr:from>
    <xdr:to>
      <xdr:col>21</xdr:col>
      <xdr:colOff>412750</xdr:colOff>
      <xdr:row>38</xdr:row>
      <xdr:rowOff>101600</xdr:rowOff>
    </xdr:to>
    <xdr:sp macro="" textlink="">
      <xdr:nvSpPr>
        <xdr:cNvPr id="316" name="フローチャート : 判断 315"/>
        <xdr:cNvSpPr/>
      </xdr:nvSpPr>
      <xdr:spPr>
        <a:xfrm>
          <a:off x="14732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111777</xdr:rowOff>
    </xdr:from>
    <xdr:ext cx="762000" cy="259045"/>
    <xdr:sp macro="" textlink="">
      <xdr:nvSpPr>
        <xdr:cNvPr id="317" name="テキスト ボックス 316"/>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67128</xdr:rowOff>
    </xdr:from>
    <xdr:to>
      <xdr:col>20</xdr:col>
      <xdr:colOff>158750</xdr:colOff>
      <xdr:row>41</xdr:row>
      <xdr:rowOff>37193</xdr:rowOff>
    </xdr:to>
    <xdr:cxnSp macro="">
      <xdr:nvCxnSpPr>
        <xdr:cNvPr id="318" name="直線コネクタ 317"/>
        <xdr:cNvCxnSpPr/>
      </xdr:nvCxnSpPr>
      <xdr:spPr>
        <a:xfrm flipV="1">
          <a:off x="13004800" y="6925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9" name="フローチャート : 判断 318"/>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20" name="テキスト ボックス 319"/>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51707</xdr:rowOff>
    </xdr:from>
    <xdr:to>
      <xdr:col>19</xdr:col>
      <xdr:colOff>6350</xdr:colOff>
      <xdr:row>37</xdr:row>
      <xdr:rowOff>153307</xdr:rowOff>
    </xdr:to>
    <xdr:sp macro="" textlink="">
      <xdr:nvSpPr>
        <xdr:cNvPr id="321" name="フローチャート : 判断 320"/>
        <xdr:cNvSpPr/>
      </xdr:nvSpPr>
      <xdr:spPr>
        <a:xfrm>
          <a:off x="12954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163484</xdr:rowOff>
    </xdr:from>
    <xdr:ext cx="762000" cy="259045"/>
    <xdr:sp macro="" textlink="">
      <xdr:nvSpPr>
        <xdr:cNvPr id="322" name="テキスト ボックス 321"/>
        <xdr:cNvSpPr txBox="1"/>
      </xdr:nvSpPr>
      <xdr:spPr>
        <a:xfrm>
          <a:off x="12623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157843</xdr:rowOff>
    </xdr:from>
    <xdr:to>
      <xdr:col>24</xdr:col>
      <xdr:colOff>82550</xdr:colOff>
      <xdr:row>41</xdr:row>
      <xdr:rowOff>87993</xdr:rowOff>
    </xdr:to>
    <xdr:sp macro="" textlink="">
      <xdr:nvSpPr>
        <xdr:cNvPr id="328" name="円/楕円 327"/>
        <xdr:cNvSpPr/>
      </xdr:nvSpPr>
      <xdr:spPr>
        <a:xfrm>
          <a:off x="164592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66420</xdr:rowOff>
    </xdr:from>
    <xdr:ext cx="762000" cy="259045"/>
    <xdr:sp macro="" textlink="">
      <xdr:nvSpPr>
        <xdr:cNvPr id="329" name="補助費等該当値テキスト"/>
        <xdr:cNvSpPr txBox="1"/>
      </xdr:nvSpPr>
      <xdr:spPr>
        <a:xfrm>
          <a:off x="16598900" y="692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38100</xdr:rowOff>
    </xdr:from>
    <xdr:to>
      <xdr:col>22</xdr:col>
      <xdr:colOff>615950</xdr:colOff>
      <xdr:row>40</xdr:row>
      <xdr:rowOff>139700</xdr:rowOff>
    </xdr:to>
    <xdr:sp macro="" textlink="">
      <xdr:nvSpPr>
        <xdr:cNvPr id="330" name="円/楕円 329"/>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124477</xdr:rowOff>
    </xdr:from>
    <xdr:ext cx="736600" cy="259045"/>
    <xdr:sp macro="" textlink="">
      <xdr:nvSpPr>
        <xdr:cNvPr id="331" name="テキスト ボックス 330"/>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155122</xdr:rowOff>
    </xdr:from>
    <xdr:to>
      <xdr:col>21</xdr:col>
      <xdr:colOff>412750</xdr:colOff>
      <xdr:row>40</xdr:row>
      <xdr:rowOff>85272</xdr:rowOff>
    </xdr:to>
    <xdr:sp macro="" textlink="">
      <xdr:nvSpPr>
        <xdr:cNvPr id="332" name="円/楕円 331"/>
        <xdr:cNvSpPr/>
      </xdr:nvSpPr>
      <xdr:spPr>
        <a:xfrm>
          <a:off x="14732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70049</xdr:rowOff>
    </xdr:from>
    <xdr:ext cx="762000" cy="259045"/>
    <xdr:sp macro="" textlink="">
      <xdr:nvSpPr>
        <xdr:cNvPr id="333" name="テキスト ボックス 332"/>
        <xdr:cNvSpPr txBox="1"/>
      </xdr:nvSpPr>
      <xdr:spPr>
        <a:xfrm>
          <a:off x="14401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16328</xdr:rowOff>
    </xdr:from>
    <xdr:to>
      <xdr:col>20</xdr:col>
      <xdr:colOff>209550</xdr:colOff>
      <xdr:row>40</xdr:row>
      <xdr:rowOff>117928</xdr:rowOff>
    </xdr:to>
    <xdr:sp macro="" textlink="">
      <xdr:nvSpPr>
        <xdr:cNvPr id="334" name="円/楕円 333"/>
        <xdr:cNvSpPr/>
      </xdr:nvSpPr>
      <xdr:spPr>
        <a:xfrm>
          <a:off x="13843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102705</xdr:rowOff>
    </xdr:from>
    <xdr:ext cx="762000" cy="259045"/>
    <xdr:sp macro="" textlink="">
      <xdr:nvSpPr>
        <xdr:cNvPr id="335" name="テキスト ボックス 334"/>
        <xdr:cNvSpPr txBox="1"/>
      </xdr:nvSpPr>
      <xdr:spPr>
        <a:xfrm>
          <a:off x="13512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157843</xdr:rowOff>
    </xdr:from>
    <xdr:to>
      <xdr:col>19</xdr:col>
      <xdr:colOff>6350</xdr:colOff>
      <xdr:row>41</xdr:row>
      <xdr:rowOff>87993</xdr:rowOff>
    </xdr:to>
    <xdr:sp macro="" textlink="">
      <xdr:nvSpPr>
        <xdr:cNvPr id="336" name="円/楕円 335"/>
        <xdr:cNvSpPr/>
      </xdr:nvSpPr>
      <xdr:spPr>
        <a:xfrm>
          <a:off x="12954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72770</xdr:rowOff>
    </xdr:from>
    <xdr:ext cx="762000" cy="259045"/>
    <xdr:sp macro="" textlink="">
      <xdr:nvSpPr>
        <xdr:cNvPr id="337" name="テキスト ボックス 336"/>
        <xdr:cNvSpPr txBox="1"/>
      </xdr:nvSpPr>
      <xdr:spPr>
        <a:xfrm>
          <a:off x="12623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latin typeface="+mn-lt"/>
              <a:ea typeface="+mn-ea"/>
              <a:cs typeface="+mn-cs"/>
            </a:rPr>
            <a:t>　公債費決算額は若干の減少となったが、繰上償還を除く経常的支出額が増加したことにより、指標としては前年度と比較して０．</a:t>
          </a:r>
          <a:r>
            <a:rPr lang="ja-JP" altLang="en-US" sz="1100">
              <a:solidFill>
                <a:sysClr val="windowText" lastClr="000000"/>
              </a:solidFill>
              <a:latin typeface="+mn-lt"/>
              <a:ea typeface="+mn-ea"/>
              <a:cs typeface="+mn-cs"/>
            </a:rPr>
            <a:t>７</a:t>
          </a:r>
          <a:r>
            <a:rPr lang="ja-JP" altLang="ja-JP" sz="1100">
              <a:solidFill>
                <a:sysClr val="windowText" lastClr="000000"/>
              </a:solidFill>
              <a:latin typeface="+mn-lt"/>
              <a:ea typeface="+mn-ea"/>
              <a:cs typeface="+mn-cs"/>
            </a:rPr>
            <a:t>ポイント上昇している。</a:t>
          </a:r>
        </a:p>
        <a:p>
          <a:pPr eaLnBrk="1" fontAlgn="auto" latinLnBrk="0" hangingPunct="1"/>
          <a:r>
            <a:rPr lang="ja-JP" altLang="ja-JP" sz="1100">
              <a:solidFill>
                <a:sysClr val="windowText" lastClr="000000"/>
              </a:solidFill>
              <a:latin typeface="+mn-lt"/>
              <a:ea typeface="+mn-ea"/>
              <a:cs typeface="+mn-cs"/>
            </a:rPr>
            <a:t>　全国平均と比較して下回っている状況ではあるが、</a:t>
          </a:r>
          <a:r>
            <a:rPr lang="ja-JP" altLang="en-US" sz="1100">
              <a:solidFill>
                <a:sysClr val="windowText" lastClr="000000"/>
              </a:solidFill>
              <a:latin typeface="+mn-lt"/>
              <a:ea typeface="+mn-ea"/>
              <a:cs typeface="+mn-cs"/>
            </a:rPr>
            <a:t>類似団体平均、</a:t>
          </a:r>
          <a:r>
            <a:rPr lang="ja-JP" altLang="ja-JP" sz="1100">
              <a:solidFill>
                <a:sysClr val="windowText" lastClr="000000"/>
              </a:solidFill>
              <a:latin typeface="+mn-lt"/>
              <a:ea typeface="+mn-ea"/>
              <a:cs typeface="+mn-cs"/>
            </a:rPr>
            <a:t>県内</a:t>
          </a:r>
          <a:r>
            <a:rPr lang="ja-JP" altLang="en-US" sz="1100">
              <a:solidFill>
                <a:sysClr val="windowText" lastClr="000000"/>
              </a:solidFill>
              <a:latin typeface="+mn-lt"/>
              <a:ea typeface="+mn-ea"/>
              <a:cs typeface="+mn-cs"/>
            </a:rPr>
            <a:t>市町村</a:t>
          </a:r>
          <a:r>
            <a:rPr lang="ja-JP" altLang="ja-JP" sz="1100">
              <a:solidFill>
                <a:sysClr val="windowText" lastClr="000000"/>
              </a:solidFill>
              <a:latin typeface="+mn-lt"/>
              <a:ea typeface="+mn-ea"/>
              <a:cs typeface="+mn-cs"/>
            </a:rPr>
            <a:t>平均を上回っている。</a:t>
          </a:r>
        </a:p>
        <a:p>
          <a:pPr eaLnBrk="1" fontAlgn="auto" latinLnBrk="0" hangingPunct="1"/>
          <a:r>
            <a:rPr lang="ja-JP" altLang="ja-JP" sz="1100">
              <a:solidFill>
                <a:sysClr val="windowText" lastClr="000000"/>
              </a:solidFill>
              <a:latin typeface="+mn-lt"/>
              <a:ea typeface="+mn-ea"/>
              <a:cs typeface="+mn-cs"/>
            </a:rPr>
            <a:t>　集中改革プランにより「当面は合併特例事業を優先実施し、平成２７年度までの総事業費を概ね３５０億円程度以内」とすることとしているため、建設事業の選定を行ない今後より一層の起債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80</xdr:row>
      <xdr:rowOff>119380</xdr:rowOff>
    </xdr:to>
    <xdr:cxnSp macro="">
      <xdr:nvCxnSpPr>
        <xdr:cNvPr id="365" name="直線コネクタ 364"/>
        <xdr:cNvCxnSpPr/>
      </xdr:nvCxnSpPr>
      <xdr:spPr>
        <a:xfrm flipV="1">
          <a:off x="4826000" y="12654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6"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7" name="直線コネクタ 366"/>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68"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9" name="直線コネクタ 368"/>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88900</xdr:rowOff>
    </xdr:to>
    <xdr:cxnSp macro="">
      <xdr:nvCxnSpPr>
        <xdr:cNvPr id="370" name="直線コネクタ 369"/>
        <xdr:cNvCxnSpPr/>
      </xdr:nvCxnSpPr>
      <xdr:spPr>
        <a:xfrm>
          <a:off x="3987800" y="134086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47007</xdr:rowOff>
    </xdr:from>
    <xdr:ext cx="762000" cy="259045"/>
    <xdr:sp macro="" textlink="">
      <xdr:nvSpPr>
        <xdr:cNvPr id="371" name="公債費平均値テキスト"/>
        <xdr:cNvSpPr txBox="1"/>
      </xdr:nvSpPr>
      <xdr:spPr>
        <a:xfrm>
          <a:off x="4914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72" name="フローチャート : 判断 371"/>
        <xdr:cNvSpPr/>
      </xdr:nvSpPr>
      <xdr:spPr>
        <a:xfrm>
          <a:off x="4775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35561</xdr:rowOff>
    </xdr:to>
    <xdr:cxnSp macro="">
      <xdr:nvCxnSpPr>
        <xdr:cNvPr id="373" name="直線コネクタ 372"/>
        <xdr:cNvCxnSpPr/>
      </xdr:nvCxnSpPr>
      <xdr:spPr>
        <a:xfrm>
          <a:off x="3098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45720</xdr:rowOff>
    </xdr:from>
    <xdr:to>
      <xdr:col>5</xdr:col>
      <xdr:colOff>600075</xdr:colOff>
      <xdr:row>78</xdr:row>
      <xdr:rowOff>147320</xdr:rowOff>
    </xdr:to>
    <xdr:sp macro="" textlink="">
      <xdr:nvSpPr>
        <xdr:cNvPr id="374" name="フローチャート : 判断 373"/>
        <xdr:cNvSpPr/>
      </xdr:nvSpPr>
      <xdr:spPr>
        <a:xfrm>
          <a:off x="3937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75" name="テキスト ボックス 374"/>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78</xdr:row>
      <xdr:rowOff>12700</xdr:rowOff>
    </xdr:to>
    <xdr:cxnSp macro="">
      <xdr:nvCxnSpPr>
        <xdr:cNvPr id="376" name="直線コネクタ 375"/>
        <xdr:cNvCxnSpPr/>
      </xdr:nvCxnSpPr>
      <xdr:spPr>
        <a:xfrm>
          <a:off x="2209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7" name="フローチャート : 判断 376"/>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78" name="テキスト ボックス 377"/>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35561</xdr:rowOff>
    </xdr:to>
    <xdr:cxnSp macro="">
      <xdr:nvCxnSpPr>
        <xdr:cNvPr id="379" name="直線コネクタ 378"/>
        <xdr:cNvCxnSpPr/>
      </xdr:nvCxnSpPr>
      <xdr:spPr>
        <a:xfrm flipV="1">
          <a:off x="1320800" y="13347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121920</xdr:rowOff>
    </xdr:from>
    <xdr:to>
      <xdr:col>3</xdr:col>
      <xdr:colOff>193675</xdr:colOff>
      <xdr:row>79</xdr:row>
      <xdr:rowOff>52070</xdr:rowOff>
    </xdr:to>
    <xdr:sp macro="" textlink="">
      <xdr:nvSpPr>
        <xdr:cNvPr id="380" name="フローチャート : 判断 379"/>
        <xdr:cNvSpPr/>
      </xdr:nvSpPr>
      <xdr:spPr>
        <a:xfrm>
          <a:off x="2159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81" name="テキスト ボックス 380"/>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82" name="フローチャート : 判断 381"/>
        <xdr:cNvSpPr/>
      </xdr:nvSpPr>
      <xdr:spPr>
        <a:xfrm>
          <a:off x="1270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383" name="テキスト ボックス 382"/>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38100</xdr:rowOff>
    </xdr:from>
    <xdr:to>
      <xdr:col>7</xdr:col>
      <xdr:colOff>66675</xdr:colOff>
      <xdr:row>78</xdr:row>
      <xdr:rowOff>139700</xdr:rowOff>
    </xdr:to>
    <xdr:sp macro="" textlink="">
      <xdr:nvSpPr>
        <xdr:cNvPr id="389" name="円/楕円 388"/>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10177</xdr:rowOff>
    </xdr:from>
    <xdr:ext cx="762000" cy="259045"/>
    <xdr:sp macro="" textlink="">
      <xdr:nvSpPr>
        <xdr:cNvPr id="390"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91" name="円/楕円 390"/>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92" name="テキスト ボックス 391"/>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93" name="円/楕円 392"/>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94" name="テキスト ボックス 393"/>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95" name="円/楕円 394"/>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35577</xdr:rowOff>
    </xdr:from>
    <xdr:ext cx="762000" cy="259045"/>
    <xdr:sp macro="" textlink="">
      <xdr:nvSpPr>
        <xdr:cNvPr id="396" name="テキスト ボックス 395"/>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7" name="円/楕円 396"/>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98" name="テキスト ボックス 397"/>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latin typeface="+mn-lt"/>
              <a:ea typeface="+mn-ea"/>
              <a:cs typeface="+mn-cs"/>
            </a:rPr>
            <a:t>　地方交付税の減により経常一般財源が減少したこと、扶助費や繰出金が増加したことにより、</a:t>
          </a:r>
          <a:r>
            <a:rPr lang="ja-JP" altLang="en-US" sz="1100">
              <a:solidFill>
                <a:sysClr val="windowText" lastClr="000000"/>
              </a:solidFill>
              <a:latin typeface="+mn-lt"/>
              <a:ea typeface="+mn-ea"/>
              <a:cs typeface="+mn-cs"/>
            </a:rPr>
            <a:t>昨</a:t>
          </a:r>
          <a:r>
            <a:rPr lang="ja-JP" altLang="ja-JP" sz="1100">
              <a:solidFill>
                <a:sysClr val="windowText" lastClr="000000"/>
              </a:solidFill>
              <a:latin typeface="+mn-lt"/>
              <a:ea typeface="+mn-ea"/>
              <a:cs typeface="+mn-cs"/>
            </a:rPr>
            <a:t>年度と比較して</a:t>
          </a:r>
          <a:r>
            <a:rPr lang="ja-JP" altLang="en-US" sz="1100">
              <a:solidFill>
                <a:sysClr val="windowText" lastClr="000000"/>
              </a:solidFill>
              <a:latin typeface="+mn-lt"/>
              <a:ea typeface="+mn-ea"/>
              <a:cs typeface="+mn-cs"/>
            </a:rPr>
            <a:t>３</a:t>
          </a:r>
          <a:r>
            <a:rPr lang="ja-JP"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３</a:t>
          </a:r>
          <a:r>
            <a:rPr lang="ja-JP" altLang="ja-JP" sz="1100">
              <a:solidFill>
                <a:sysClr val="windowText" lastClr="000000"/>
              </a:solidFill>
              <a:latin typeface="+mn-lt"/>
              <a:ea typeface="+mn-ea"/>
              <a:cs typeface="+mn-cs"/>
            </a:rPr>
            <a:t>ポイント上昇し</a:t>
          </a:r>
          <a:r>
            <a:rPr lang="ja-JP" altLang="en-US" sz="1100">
              <a:solidFill>
                <a:sysClr val="windowText" lastClr="000000"/>
              </a:solidFill>
              <a:latin typeface="+mn-lt"/>
              <a:ea typeface="+mn-ea"/>
              <a:cs typeface="+mn-cs"/>
            </a:rPr>
            <a:t>た。</a:t>
          </a:r>
          <a:endParaRPr lang="en-US" altLang="ja-JP" sz="1100">
            <a:solidFill>
              <a:sysClr val="windowText" lastClr="000000"/>
            </a:solidFill>
            <a:latin typeface="+mn-lt"/>
            <a:ea typeface="+mn-ea"/>
            <a:cs typeface="+mn-cs"/>
          </a:endParaRPr>
        </a:p>
        <a:p>
          <a:r>
            <a:rPr lang="ja-JP" altLang="en-US" sz="1100">
              <a:solidFill>
                <a:sysClr val="windowText" lastClr="000000"/>
              </a:solidFill>
              <a:latin typeface="+mn-lt"/>
              <a:ea typeface="+mn-ea"/>
              <a:cs typeface="+mn-cs"/>
            </a:rPr>
            <a:t>　これは、</a:t>
          </a:r>
          <a:r>
            <a:rPr lang="ja-JP" altLang="ja-JP" sz="1100">
              <a:solidFill>
                <a:sysClr val="windowText" lastClr="000000"/>
              </a:solidFill>
              <a:latin typeface="+mn-lt"/>
              <a:ea typeface="+mn-ea"/>
              <a:cs typeface="+mn-cs"/>
            </a:rPr>
            <a:t>当市が加入する一部事務組合の負担金等の影響により、補助費等の比率が高いこと</a:t>
          </a:r>
          <a:r>
            <a:rPr lang="ja-JP" altLang="en-US" sz="1100">
              <a:solidFill>
                <a:sysClr val="windowText" lastClr="000000"/>
              </a:solidFill>
              <a:latin typeface="+mn-lt"/>
              <a:ea typeface="+mn-ea"/>
              <a:cs typeface="+mn-cs"/>
            </a:rPr>
            <a:t>が要因であり</a:t>
          </a:r>
          <a:r>
            <a:rPr lang="ja-JP" altLang="ja-JP" sz="1100">
              <a:solidFill>
                <a:sysClr val="windowText" lastClr="000000"/>
              </a:solidFill>
              <a:latin typeface="+mn-lt"/>
              <a:ea typeface="+mn-ea"/>
              <a:cs typeface="+mn-cs"/>
            </a:rPr>
            <a:t>、類似団体、県内市町村平均及び全国平均を大きく上回っている。</a:t>
          </a:r>
        </a:p>
        <a:p>
          <a:r>
            <a:rPr lang="ja-JP" altLang="ja-JP" sz="1100">
              <a:solidFill>
                <a:sysClr val="windowText" lastClr="000000"/>
              </a:solidFill>
              <a:latin typeface="+mn-lt"/>
              <a:ea typeface="+mn-ea"/>
              <a:cs typeface="+mn-cs"/>
            </a:rPr>
            <a:t>　今後とも地方税の徴収強化に加え、企業会計等の健全化による補助・繰出金の抑制、人件費削減等の継続など、行財政改革の取り組みにより、一層の改善に努める</a:t>
          </a:r>
          <a:r>
            <a:rPr lang="ja-JP" altLang="en-US" sz="1100">
              <a:solidFill>
                <a:sysClr val="windowText" lastClr="000000"/>
              </a:solidFill>
              <a:latin typeface="+mn-lt"/>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38100</xdr:rowOff>
    </xdr:from>
    <xdr:to>
      <xdr:col>24</xdr:col>
      <xdr:colOff>31750</xdr:colOff>
      <xdr:row>82</xdr:row>
      <xdr:rowOff>38100</xdr:rowOff>
    </xdr:to>
    <xdr:cxnSp macro="">
      <xdr:nvCxnSpPr>
        <xdr:cNvPr id="426" name="直線コネクタ 425"/>
        <xdr:cNvCxnSpPr/>
      </xdr:nvCxnSpPr>
      <xdr:spPr>
        <a:xfrm flipV="1">
          <a:off x="16510000" y="12725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10177</xdr:rowOff>
    </xdr:from>
    <xdr:ext cx="762000" cy="259045"/>
    <xdr:sp macro="" textlink="">
      <xdr:nvSpPr>
        <xdr:cNvPr id="427" name="公債費以外最小値テキスト"/>
        <xdr:cNvSpPr txBox="1"/>
      </xdr:nvSpPr>
      <xdr:spPr>
        <a:xfrm>
          <a:off x="16598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628650</xdr:colOff>
      <xdr:row>82</xdr:row>
      <xdr:rowOff>38100</xdr:rowOff>
    </xdr:from>
    <xdr:to>
      <xdr:col>24</xdr:col>
      <xdr:colOff>120650</xdr:colOff>
      <xdr:row>82</xdr:row>
      <xdr:rowOff>38100</xdr:rowOff>
    </xdr:to>
    <xdr:cxnSp macro="">
      <xdr:nvCxnSpPr>
        <xdr:cNvPr id="428" name="直線コネクタ 427"/>
        <xdr:cNvCxnSpPr/>
      </xdr:nvCxnSpPr>
      <xdr:spPr>
        <a:xfrm>
          <a:off x="16421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124477</xdr:rowOff>
    </xdr:from>
    <xdr:ext cx="762000" cy="259045"/>
    <xdr:sp macro="" textlink="">
      <xdr:nvSpPr>
        <xdr:cNvPr id="429" name="公債費以外最大値テキスト"/>
        <xdr:cNvSpPr txBox="1"/>
      </xdr:nvSpPr>
      <xdr:spPr>
        <a:xfrm>
          <a:off x="16598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38100</xdr:rowOff>
    </xdr:from>
    <xdr:to>
      <xdr:col>24</xdr:col>
      <xdr:colOff>120650</xdr:colOff>
      <xdr:row>74</xdr:row>
      <xdr:rowOff>38100</xdr:rowOff>
    </xdr:to>
    <xdr:cxnSp macro="">
      <xdr:nvCxnSpPr>
        <xdr:cNvPr id="430" name="直線コネクタ 429"/>
        <xdr:cNvCxnSpPr/>
      </xdr:nvCxnSpPr>
      <xdr:spPr>
        <a:xfrm>
          <a:off x="16421100" y="1272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133350</xdr:rowOff>
    </xdr:from>
    <xdr:to>
      <xdr:col>24</xdr:col>
      <xdr:colOff>31750</xdr:colOff>
      <xdr:row>82</xdr:row>
      <xdr:rowOff>38100</xdr:rowOff>
    </xdr:to>
    <xdr:cxnSp macro="">
      <xdr:nvCxnSpPr>
        <xdr:cNvPr id="431" name="直線コネクタ 430"/>
        <xdr:cNvCxnSpPr/>
      </xdr:nvCxnSpPr>
      <xdr:spPr>
        <a:xfrm>
          <a:off x="15671800" y="136779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156227</xdr:rowOff>
    </xdr:from>
    <xdr:ext cx="762000" cy="259045"/>
    <xdr:sp macro="" textlink="">
      <xdr:nvSpPr>
        <xdr:cNvPr id="432" name="公債費以外平均値テキスト"/>
        <xdr:cNvSpPr txBox="1"/>
      </xdr:nvSpPr>
      <xdr:spPr>
        <a:xfrm>
          <a:off x="16598900" y="1301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139700</xdr:rowOff>
    </xdr:from>
    <xdr:to>
      <xdr:col>24</xdr:col>
      <xdr:colOff>82550</xdr:colOff>
      <xdr:row>77</xdr:row>
      <xdr:rowOff>69850</xdr:rowOff>
    </xdr:to>
    <xdr:sp macro="" textlink="">
      <xdr:nvSpPr>
        <xdr:cNvPr id="433" name="フローチャート : 判断 432"/>
        <xdr:cNvSpPr/>
      </xdr:nvSpPr>
      <xdr:spPr>
        <a:xfrm>
          <a:off x="164592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88900</xdr:rowOff>
    </xdr:from>
    <xdr:to>
      <xdr:col>22</xdr:col>
      <xdr:colOff>565150</xdr:colOff>
      <xdr:row>79</xdr:row>
      <xdr:rowOff>133350</xdr:rowOff>
    </xdr:to>
    <xdr:cxnSp macro="">
      <xdr:nvCxnSpPr>
        <xdr:cNvPr id="434" name="直線コネクタ 433"/>
        <xdr:cNvCxnSpPr/>
      </xdr:nvCxnSpPr>
      <xdr:spPr>
        <a:xfrm>
          <a:off x="14782800" y="13462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165100</xdr:rowOff>
    </xdr:from>
    <xdr:to>
      <xdr:col>22</xdr:col>
      <xdr:colOff>615950</xdr:colOff>
      <xdr:row>77</xdr:row>
      <xdr:rowOff>95250</xdr:rowOff>
    </xdr:to>
    <xdr:sp macro="" textlink="">
      <xdr:nvSpPr>
        <xdr:cNvPr id="435" name="フローチャート : 判断 434"/>
        <xdr:cNvSpPr/>
      </xdr:nvSpPr>
      <xdr:spPr>
        <a:xfrm>
          <a:off x="15621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105427</xdr:rowOff>
    </xdr:from>
    <xdr:ext cx="736600" cy="259045"/>
    <xdr:sp macro="" textlink="">
      <xdr:nvSpPr>
        <xdr:cNvPr id="436" name="テキスト ボックス 435"/>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78</xdr:row>
      <xdr:rowOff>88900</xdr:rowOff>
    </xdr:to>
    <xdr:cxnSp macro="">
      <xdr:nvCxnSpPr>
        <xdr:cNvPr id="437" name="直線コネクタ 436"/>
        <xdr:cNvCxnSpPr/>
      </xdr:nvCxnSpPr>
      <xdr:spPr>
        <a:xfrm>
          <a:off x="13893800" y="13233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12700</xdr:rowOff>
    </xdr:from>
    <xdr:to>
      <xdr:col>21</xdr:col>
      <xdr:colOff>412750</xdr:colOff>
      <xdr:row>76</xdr:row>
      <xdr:rowOff>114300</xdr:rowOff>
    </xdr:to>
    <xdr:sp macro="" textlink="">
      <xdr:nvSpPr>
        <xdr:cNvPr id="438" name="フローチャート : 判断 437"/>
        <xdr:cNvSpPr/>
      </xdr:nvSpPr>
      <xdr:spPr>
        <a:xfrm>
          <a:off x="14732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124477</xdr:rowOff>
    </xdr:from>
    <xdr:ext cx="762000" cy="259045"/>
    <xdr:sp macro="" textlink="">
      <xdr:nvSpPr>
        <xdr:cNvPr id="439" name="テキスト ボックス 438"/>
        <xdr:cNvSpPr txBox="1"/>
      </xdr:nvSpPr>
      <xdr:spPr>
        <a:xfrm>
          <a:off x="14401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81</xdr:row>
      <xdr:rowOff>82550</xdr:rowOff>
    </xdr:to>
    <xdr:cxnSp macro="">
      <xdr:nvCxnSpPr>
        <xdr:cNvPr id="440" name="直線コネクタ 439"/>
        <xdr:cNvCxnSpPr/>
      </xdr:nvCxnSpPr>
      <xdr:spPr>
        <a:xfrm flipV="1">
          <a:off x="13004800" y="13233400"/>
          <a:ext cx="889000"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127000</xdr:rowOff>
    </xdr:from>
    <xdr:to>
      <xdr:col>20</xdr:col>
      <xdr:colOff>209550</xdr:colOff>
      <xdr:row>75</xdr:row>
      <xdr:rowOff>57150</xdr:rowOff>
    </xdr:to>
    <xdr:sp macro="" textlink="">
      <xdr:nvSpPr>
        <xdr:cNvPr id="441" name="フローチャート : 判断 440"/>
        <xdr:cNvSpPr/>
      </xdr:nvSpPr>
      <xdr:spPr>
        <a:xfrm>
          <a:off x="13843000" y="128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67327</xdr:rowOff>
    </xdr:from>
    <xdr:ext cx="762000" cy="259045"/>
    <xdr:sp macro="" textlink="">
      <xdr:nvSpPr>
        <xdr:cNvPr id="442" name="テキスト ボックス 441"/>
        <xdr:cNvSpPr txBox="1"/>
      </xdr:nvSpPr>
      <xdr:spPr>
        <a:xfrm>
          <a:off x="13512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6350</xdr:rowOff>
    </xdr:from>
    <xdr:to>
      <xdr:col>19</xdr:col>
      <xdr:colOff>6350</xdr:colOff>
      <xdr:row>77</xdr:row>
      <xdr:rowOff>107950</xdr:rowOff>
    </xdr:to>
    <xdr:sp macro="" textlink="">
      <xdr:nvSpPr>
        <xdr:cNvPr id="443" name="フローチャート : 判断 442"/>
        <xdr:cNvSpPr/>
      </xdr:nvSpPr>
      <xdr:spPr>
        <a:xfrm>
          <a:off x="129540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118127</xdr:rowOff>
    </xdr:from>
    <xdr:ext cx="762000" cy="259045"/>
    <xdr:sp macro="" textlink="">
      <xdr:nvSpPr>
        <xdr:cNvPr id="444" name="テキスト ボックス 443"/>
        <xdr:cNvSpPr txBox="1"/>
      </xdr:nvSpPr>
      <xdr:spPr>
        <a:xfrm>
          <a:off x="126238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81</xdr:row>
      <xdr:rowOff>158750</xdr:rowOff>
    </xdr:from>
    <xdr:to>
      <xdr:col>24</xdr:col>
      <xdr:colOff>82550</xdr:colOff>
      <xdr:row>82</xdr:row>
      <xdr:rowOff>88900</xdr:rowOff>
    </xdr:to>
    <xdr:sp macro="" textlink="">
      <xdr:nvSpPr>
        <xdr:cNvPr id="450" name="円/楕円 449"/>
        <xdr:cNvSpPr/>
      </xdr:nvSpPr>
      <xdr:spPr>
        <a:xfrm>
          <a:off x="164592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67327</xdr:rowOff>
    </xdr:from>
    <xdr:ext cx="762000" cy="259045"/>
    <xdr:sp macro="" textlink="">
      <xdr:nvSpPr>
        <xdr:cNvPr id="451" name="公債費以外該当値テキスト"/>
        <xdr:cNvSpPr txBox="1"/>
      </xdr:nvSpPr>
      <xdr:spPr>
        <a:xfrm>
          <a:off x="165989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82550</xdr:rowOff>
    </xdr:from>
    <xdr:to>
      <xdr:col>22</xdr:col>
      <xdr:colOff>615950</xdr:colOff>
      <xdr:row>80</xdr:row>
      <xdr:rowOff>12700</xdr:rowOff>
    </xdr:to>
    <xdr:sp macro="" textlink="">
      <xdr:nvSpPr>
        <xdr:cNvPr id="452" name="円/楕円 451"/>
        <xdr:cNvSpPr/>
      </xdr:nvSpPr>
      <xdr:spPr>
        <a:xfrm>
          <a:off x="156210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168927</xdr:rowOff>
    </xdr:from>
    <xdr:ext cx="736600" cy="259045"/>
    <xdr:sp macro="" textlink="">
      <xdr:nvSpPr>
        <xdr:cNvPr id="453" name="テキスト ボックス 452"/>
        <xdr:cNvSpPr txBox="1"/>
      </xdr:nvSpPr>
      <xdr:spPr>
        <a:xfrm>
          <a:off x="15290800" y="1371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38100</xdr:rowOff>
    </xdr:from>
    <xdr:to>
      <xdr:col>21</xdr:col>
      <xdr:colOff>412750</xdr:colOff>
      <xdr:row>78</xdr:row>
      <xdr:rowOff>139700</xdr:rowOff>
    </xdr:to>
    <xdr:sp macro="" textlink="">
      <xdr:nvSpPr>
        <xdr:cNvPr id="454" name="円/楕円 453"/>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124477</xdr:rowOff>
    </xdr:from>
    <xdr:ext cx="762000" cy="259045"/>
    <xdr:sp macro="" textlink="">
      <xdr:nvSpPr>
        <xdr:cNvPr id="455" name="テキスト ボックス 454"/>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56" name="円/楕円 455"/>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67327</xdr:rowOff>
    </xdr:from>
    <xdr:ext cx="762000" cy="259045"/>
    <xdr:sp macro="" textlink="">
      <xdr:nvSpPr>
        <xdr:cNvPr id="457" name="テキスト ボックス 456"/>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31750</xdr:rowOff>
    </xdr:from>
    <xdr:to>
      <xdr:col>19</xdr:col>
      <xdr:colOff>6350</xdr:colOff>
      <xdr:row>81</xdr:row>
      <xdr:rowOff>133350</xdr:rowOff>
    </xdr:to>
    <xdr:sp macro="" textlink="">
      <xdr:nvSpPr>
        <xdr:cNvPr id="458" name="円/楕円 457"/>
        <xdr:cNvSpPr/>
      </xdr:nvSpPr>
      <xdr:spPr>
        <a:xfrm>
          <a:off x="129540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118127</xdr:rowOff>
    </xdr:from>
    <xdr:ext cx="762000" cy="259045"/>
    <xdr:sp macro="" textlink="">
      <xdr:nvSpPr>
        <xdr:cNvPr id="459" name="テキスト ボックス 458"/>
        <xdr:cNvSpPr txBox="1"/>
      </xdr:nvSpPr>
      <xdr:spPr>
        <a:xfrm>
          <a:off x="126238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茨城県筑西市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37602</xdr:rowOff>
    </xdr:from>
    <xdr:to>
      <xdr:col>4</xdr:col>
      <xdr:colOff>1117600</xdr:colOff>
      <xdr:row>20</xdr:row>
      <xdr:rowOff>52736</xdr:rowOff>
    </xdr:to>
    <xdr:cxnSp macro="">
      <xdr:nvCxnSpPr>
        <xdr:cNvPr id="43" name="直線コネクタ 42"/>
        <xdr:cNvCxnSpPr/>
      </xdr:nvCxnSpPr>
      <xdr:spPr bwMode="auto">
        <a:xfrm flipV="1">
          <a:off x="5651500" y="1971177"/>
          <a:ext cx="0" cy="15581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24813</xdr:rowOff>
    </xdr:from>
    <xdr:ext cx="762000" cy="259045"/>
    <xdr:sp macro="" textlink="">
      <xdr:nvSpPr>
        <xdr:cNvPr id="44" name="人口1人当たり決算額の推移最小値テキスト130"/>
        <xdr:cNvSpPr txBox="1"/>
      </xdr:nvSpPr>
      <xdr:spPr>
        <a:xfrm>
          <a:off x="5740400" y="35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58,916</a:t>
          </a:r>
          <a:endParaRPr kumimoji="1" lang="ja-JP" altLang="en-US" sz="1000" b="1">
            <a:latin typeface="ＭＳ Ｐゴシック"/>
          </a:endParaRPr>
        </a:p>
      </xdr:txBody>
    </xdr:sp>
    <xdr:clientData/>
  </xdr:oneCellAnchor>
  <xdr:twoCellAnchor>
    <xdr:from>
      <xdr:col>4</xdr:col>
      <xdr:colOff>1028700</xdr:colOff>
      <xdr:row>20</xdr:row>
      <xdr:rowOff>52736</xdr:rowOff>
    </xdr:from>
    <xdr:to>
      <xdr:col>5</xdr:col>
      <xdr:colOff>73025</xdr:colOff>
      <xdr:row>20</xdr:row>
      <xdr:rowOff>52736</xdr:rowOff>
    </xdr:to>
    <xdr:cxnSp macro="">
      <xdr:nvCxnSpPr>
        <xdr:cNvPr id="45" name="直線コネクタ 44"/>
        <xdr:cNvCxnSpPr/>
      </xdr:nvCxnSpPr>
      <xdr:spPr bwMode="auto">
        <a:xfrm>
          <a:off x="5562600" y="35293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123979</xdr:rowOff>
    </xdr:from>
    <xdr:ext cx="762000" cy="259045"/>
    <xdr:sp macro="" textlink="">
      <xdr:nvSpPr>
        <xdr:cNvPr id="46" name="人口1人当たり決算額の推移最大値テキスト130"/>
        <xdr:cNvSpPr txBox="1"/>
      </xdr:nvSpPr>
      <xdr:spPr>
        <a:xfrm>
          <a:off x="5740400" y="171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92,997</a:t>
          </a:r>
          <a:endParaRPr kumimoji="1" lang="ja-JP" altLang="en-US" sz="1000" b="1">
            <a:latin typeface="ＭＳ Ｐゴシック"/>
          </a:endParaRPr>
        </a:p>
      </xdr:txBody>
    </xdr:sp>
    <xdr:clientData/>
  </xdr:oneCellAnchor>
  <xdr:twoCellAnchor>
    <xdr:from>
      <xdr:col>4</xdr:col>
      <xdr:colOff>1028700</xdr:colOff>
      <xdr:row>11</xdr:row>
      <xdr:rowOff>37602</xdr:rowOff>
    </xdr:from>
    <xdr:to>
      <xdr:col>5</xdr:col>
      <xdr:colOff>73025</xdr:colOff>
      <xdr:row>11</xdr:row>
      <xdr:rowOff>37602</xdr:rowOff>
    </xdr:to>
    <xdr:cxnSp macro="">
      <xdr:nvCxnSpPr>
        <xdr:cNvPr id="47" name="直線コネクタ 46"/>
        <xdr:cNvCxnSpPr/>
      </xdr:nvCxnSpPr>
      <xdr:spPr bwMode="auto">
        <a:xfrm>
          <a:off x="5562600" y="197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47203</xdr:rowOff>
    </xdr:from>
    <xdr:to>
      <xdr:col>4</xdr:col>
      <xdr:colOff>1117600</xdr:colOff>
      <xdr:row>18</xdr:row>
      <xdr:rowOff>39797</xdr:rowOff>
    </xdr:to>
    <xdr:cxnSp macro="">
      <xdr:nvCxnSpPr>
        <xdr:cNvPr id="48" name="直線コネクタ 47"/>
        <xdr:cNvCxnSpPr/>
      </xdr:nvCxnSpPr>
      <xdr:spPr bwMode="auto">
        <a:xfrm>
          <a:off x="5003800" y="3009478"/>
          <a:ext cx="647700" cy="16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138797</xdr:rowOff>
    </xdr:from>
    <xdr:ext cx="762000" cy="259045"/>
    <xdr:sp macro="" textlink="">
      <xdr:nvSpPr>
        <xdr:cNvPr id="49" name="人口1人当たり決算額の推移平均値テキスト130"/>
        <xdr:cNvSpPr txBox="1"/>
      </xdr:nvSpPr>
      <xdr:spPr>
        <a:xfrm>
          <a:off x="5740400" y="2758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122270</xdr:rowOff>
    </xdr:from>
    <xdr:to>
      <xdr:col>5</xdr:col>
      <xdr:colOff>34925</xdr:colOff>
      <xdr:row>17</xdr:row>
      <xdr:rowOff>52420</xdr:rowOff>
    </xdr:to>
    <xdr:sp macro="" textlink="">
      <xdr:nvSpPr>
        <xdr:cNvPr id="50" name="フローチャート : 判断 49"/>
        <xdr:cNvSpPr/>
      </xdr:nvSpPr>
      <xdr:spPr bwMode="auto">
        <a:xfrm>
          <a:off x="5600700" y="291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136403</xdr:rowOff>
    </xdr:from>
    <xdr:to>
      <xdr:col>4</xdr:col>
      <xdr:colOff>469900</xdr:colOff>
      <xdr:row>17</xdr:row>
      <xdr:rowOff>47203</xdr:rowOff>
    </xdr:to>
    <xdr:cxnSp macro="">
      <xdr:nvCxnSpPr>
        <xdr:cNvPr id="51" name="直線コネクタ 50"/>
        <xdr:cNvCxnSpPr/>
      </xdr:nvCxnSpPr>
      <xdr:spPr bwMode="auto">
        <a:xfrm>
          <a:off x="4305300" y="2927228"/>
          <a:ext cx="698500" cy="8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73213</xdr:rowOff>
    </xdr:from>
    <xdr:to>
      <xdr:col>4</xdr:col>
      <xdr:colOff>520700</xdr:colOff>
      <xdr:row>17</xdr:row>
      <xdr:rowOff>3363</xdr:rowOff>
    </xdr:to>
    <xdr:sp macro="" textlink="">
      <xdr:nvSpPr>
        <xdr:cNvPr id="52" name="フローチャート : 判断 51"/>
        <xdr:cNvSpPr/>
      </xdr:nvSpPr>
      <xdr:spPr bwMode="auto">
        <a:xfrm>
          <a:off x="4953000" y="2864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13540</xdr:rowOff>
    </xdr:from>
    <xdr:ext cx="736600" cy="259045"/>
    <xdr:sp macro="" textlink="">
      <xdr:nvSpPr>
        <xdr:cNvPr id="53" name="テキスト ボックス 52"/>
        <xdr:cNvSpPr txBox="1"/>
      </xdr:nvSpPr>
      <xdr:spPr>
        <a:xfrm>
          <a:off x="4622800" y="263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108971</xdr:rowOff>
    </xdr:from>
    <xdr:to>
      <xdr:col>3</xdr:col>
      <xdr:colOff>904875</xdr:colOff>
      <xdr:row>16</xdr:row>
      <xdr:rowOff>136403</xdr:rowOff>
    </xdr:to>
    <xdr:cxnSp macro="">
      <xdr:nvCxnSpPr>
        <xdr:cNvPr id="54" name="直線コネクタ 53"/>
        <xdr:cNvCxnSpPr/>
      </xdr:nvCxnSpPr>
      <xdr:spPr bwMode="auto">
        <a:xfrm>
          <a:off x="3606800" y="2899796"/>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95661</xdr:rowOff>
    </xdr:from>
    <xdr:to>
      <xdr:col>3</xdr:col>
      <xdr:colOff>955675</xdr:colOff>
      <xdr:row>16</xdr:row>
      <xdr:rowOff>25811</xdr:rowOff>
    </xdr:to>
    <xdr:sp macro="" textlink="">
      <xdr:nvSpPr>
        <xdr:cNvPr id="55" name="フローチャート : 判断 54"/>
        <xdr:cNvSpPr/>
      </xdr:nvSpPr>
      <xdr:spPr bwMode="auto">
        <a:xfrm>
          <a:off x="4254500" y="2715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35988</xdr:rowOff>
    </xdr:from>
    <xdr:ext cx="762000" cy="259045"/>
    <xdr:sp macro="" textlink="">
      <xdr:nvSpPr>
        <xdr:cNvPr id="56" name="テキスト ボックス 55"/>
        <xdr:cNvSpPr txBox="1"/>
      </xdr:nvSpPr>
      <xdr:spPr>
        <a:xfrm>
          <a:off x="3924300" y="248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168178</xdr:rowOff>
    </xdr:from>
    <xdr:to>
      <xdr:col>3</xdr:col>
      <xdr:colOff>206375</xdr:colOff>
      <xdr:row>16</xdr:row>
      <xdr:rowOff>108971</xdr:rowOff>
    </xdr:to>
    <xdr:cxnSp macro="">
      <xdr:nvCxnSpPr>
        <xdr:cNvPr id="57" name="直線コネクタ 56"/>
        <xdr:cNvCxnSpPr/>
      </xdr:nvCxnSpPr>
      <xdr:spPr bwMode="auto">
        <a:xfrm>
          <a:off x="2908300" y="2787553"/>
          <a:ext cx="698500" cy="112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64709</xdr:rowOff>
    </xdr:from>
    <xdr:to>
      <xdr:col>3</xdr:col>
      <xdr:colOff>257175</xdr:colOff>
      <xdr:row>14</xdr:row>
      <xdr:rowOff>166309</xdr:rowOff>
    </xdr:to>
    <xdr:sp macro="" textlink="">
      <xdr:nvSpPr>
        <xdr:cNvPr id="58" name="フローチャート : 判断 57"/>
        <xdr:cNvSpPr/>
      </xdr:nvSpPr>
      <xdr:spPr bwMode="auto">
        <a:xfrm>
          <a:off x="3556000" y="2512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5036</xdr:rowOff>
    </xdr:from>
    <xdr:ext cx="762000" cy="259045"/>
    <xdr:sp macro="" textlink="">
      <xdr:nvSpPr>
        <xdr:cNvPr id="59" name="テキスト ボックス 58"/>
        <xdr:cNvSpPr txBox="1"/>
      </xdr:nvSpPr>
      <xdr:spPr>
        <a:xfrm>
          <a:off x="3225800" y="228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63977</xdr:rowOff>
    </xdr:from>
    <xdr:to>
      <xdr:col>2</xdr:col>
      <xdr:colOff>692150</xdr:colOff>
      <xdr:row>14</xdr:row>
      <xdr:rowOff>165577</xdr:rowOff>
    </xdr:to>
    <xdr:sp macro="" textlink="">
      <xdr:nvSpPr>
        <xdr:cNvPr id="60" name="フローチャート : 判断 59"/>
        <xdr:cNvSpPr/>
      </xdr:nvSpPr>
      <xdr:spPr bwMode="auto">
        <a:xfrm>
          <a:off x="2857500" y="2511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4304</xdr:rowOff>
    </xdr:from>
    <xdr:ext cx="762000" cy="259045"/>
    <xdr:sp macro="" textlink="">
      <xdr:nvSpPr>
        <xdr:cNvPr id="61" name="テキスト ボックス 60"/>
        <xdr:cNvSpPr txBox="1"/>
      </xdr:nvSpPr>
      <xdr:spPr>
        <a:xfrm>
          <a:off x="2527300" y="228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160447</xdr:rowOff>
    </xdr:from>
    <xdr:to>
      <xdr:col>5</xdr:col>
      <xdr:colOff>34925</xdr:colOff>
      <xdr:row>18</xdr:row>
      <xdr:rowOff>90597</xdr:rowOff>
    </xdr:to>
    <xdr:sp macro="" textlink="">
      <xdr:nvSpPr>
        <xdr:cNvPr id="67" name="円/楕円 66"/>
        <xdr:cNvSpPr/>
      </xdr:nvSpPr>
      <xdr:spPr bwMode="auto">
        <a:xfrm>
          <a:off x="5600700" y="312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132524</xdr:rowOff>
    </xdr:from>
    <xdr:ext cx="762000" cy="259045"/>
    <xdr:sp macro="" textlink="">
      <xdr:nvSpPr>
        <xdr:cNvPr id="68" name="人口1人当たり決算額の推移該当値テキスト130"/>
        <xdr:cNvSpPr txBox="1"/>
      </xdr:nvSpPr>
      <xdr:spPr>
        <a:xfrm>
          <a:off x="5740400" y="30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66,699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167853</xdr:rowOff>
    </xdr:from>
    <xdr:to>
      <xdr:col>4</xdr:col>
      <xdr:colOff>520700</xdr:colOff>
      <xdr:row>17</xdr:row>
      <xdr:rowOff>98003</xdr:rowOff>
    </xdr:to>
    <xdr:sp macro="" textlink="">
      <xdr:nvSpPr>
        <xdr:cNvPr id="69" name="円/楕円 68"/>
        <xdr:cNvSpPr/>
      </xdr:nvSpPr>
      <xdr:spPr bwMode="auto">
        <a:xfrm>
          <a:off x="4953000" y="295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82780</xdr:rowOff>
    </xdr:from>
    <xdr:ext cx="736600" cy="259045"/>
    <xdr:sp macro="" textlink="">
      <xdr:nvSpPr>
        <xdr:cNvPr id="70" name="テキスト ボックス 69"/>
        <xdr:cNvSpPr txBox="1"/>
      </xdr:nvSpPr>
      <xdr:spPr>
        <a:xfrm>
          <a:off x="4622800" y="30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70,287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85603</xdr:rowOff>
    </xdr:from>
    <xdr:to>
      <xdr:col>3</xdr:col>
      <xdr:colOff>955675</xdr:colOff>
      <xdr:row>17</xdr:row>
      <xdr:rowOff>15753</xdr:rowOff>
    </xdr:to>
    <xdr:sp macro="" textlink="">
      <xdr:nvSpPr>
        <xdr:cNvPr id="71" name="円/楕円 70"/>
        <xdr:cNvSpPr/>
      </xdr:nvSpPr>
      <xdr:spPr bwMode="auto">
        <a:xfrm>
          <a:off x="4254500" y="287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530</xdr:rowOff>
    </xdr:from>
    <xdr:ext cx="762000" cy="259045"/>
    <xdr:sp macro="" textlink="">
      <xdr:nvSpPr>
        <xdr:cNvPr id="72" name="テキスト ボックス 71"/>
        <xdr:cNvSpPr txBox="1"/>
      </xdr:nvSpPr>
      <xdr:spPr>
        <a:xfrm>
          <a:off x="3924300" y="29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72,086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58171</xdr:rowOff>
    </xdr:from>
    <xdr:to>
      <xdr:col>3</xdr:col>
      <xdr:colOff>257175</xdr:colOff>
      <xdr:row>16</xdr:row>
      <xdr:rowOff>159771</xdr:rowOff>
    </xdr:to>
    <xdr:sp macro="" textlink="">
      <xdr:nvSpPr>
        <xdr:cNvPr id="73" name="円/楕円 72"/>
        <xdr:cNvSpPr/>
      </xdr:nvSpPr>
      <xdr:spPr bwMode="auto">
        <a:xfrm>
          <a:off x="3556000" y="2848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144548</xdr:rowOff>
    </xdr:from>
    <xdr:ext cx="762000" cy="259045"/>
    <xdr:sp macro="" textlink="">
      <xdr:nvSpPr>
        <xdr:cNvPr id="74" name="テキスト ボックス 73"/>
        <xdr:cNvSpPr txBox="1"/>
      </xdr:nvSpPr>
      <xdr:spPr>
        <a:xfrm>
          <a:off x="3225800" y="293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72,686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117378</xdr:rowOff>
    </xdr:from>
    <xdr:to>
      <xdr:col>2</xdr:col>
      <xdr:colOff>692150</xdr:colOff>
      <xdr:row>16</xdr:row>
      <xdr:rowOff>47528</xdr:rowOff>
    </xdr:to>
    <xdr:sp macro="" textlink="">
      <xdr:nvSpPr>
        <xdr:cNvPr id="75" name="円/楕円 74"/>
        <xdr:cNvSpPr/>
      </xdr:nvSpPr>
      <xdr:spPr bwMode="auto">
        <a:xfrm>
          <a:off x="2857500" y="2736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32305</xdr:rowOff>
    </xdr:from>
    <xdr:ext cx="762000" cy="259045"/>
    <xdr:sp macro="" textlink="">
      <xdr:nvSpPr>
        <xdr:cNvPr id="76" name="テキスト ボックス 75"/>
        <xdr:cNvSpPr txBox="1"/>
      </xdr:nvSpPr>
      <xdr:spPr>
        <a:xfrm>
          <a:off x="2527300" y="28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88367</xdr:rowOff>
    </xdr:from>
    <xdr:to>
      <xdr:col>4</xdr:col>
      <xdr:colOff>1117600</xdr:colOff>
      <xdr:row>38</xdr:row>
      <xdr:rowOff>128600</xdr:rowOff>
    </xdr:to>
    <xdr:cxnSp macro="">
      <xdr:nvCxnSpPr>
        <xdr:cNvPr id="105" name="直線コネクタ 104"/>
        <xdr:cNvCxnSpPr/>
      </xdr:nvCxnSpPr>
      <xdr:spPr bwMode="auto">
        <a:xfrm flipV="1">
          <a:off x="5651500" y="6012917"/>
          <a:ext cx="0" cy="15832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100677</xdr:rowOff>
    </xdr:from>
    <xdr:ext cx="762000" cy="259045"/>
    <xdr:sp macro="" textlink="">
      <xdr:nvSpPr>
        <xdr:cNvPr id="106" name="人口1人当たり決算額の推移最小値テキスト445"/>
        <xdr:cNvSpPr txBox="1"/>
      </xdr:nvSpPr>
      <xdr:spPr>
        <a:xfrm>
          <a:off x="5740400" y="756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a:t>
          </a:r>
          <a:endParaRPr kumimoji="1" lang="ja-JP" altLang="en-US" sz="1000" b="1">
            <a:latin typeface="ＭＳ Ｐゴシック"/>
          </a:endParaRPr>
        </a:p>
      </xdr:txBody>
    </xdr:sp>
    <xdr:clientData/>
  </xdr:oneCellAnchor>
  <xdr:twoCellAnchor>
    <xdr:from>
      <xdr:col>4</xdr:col>
      <xdr:colOff>1028700</xdr:colOff>
      <xdr:row>38</xdr:row>
      <xdr:rowOff>128600</xdr:rowOff>
    </xdr:from>
    <xdr:to>
      <xdr:col>5</xdr:col>
      <xdr:colOff>73025</xdr:colOff>
      <xdr:row>38</xdr:row>
      <xdr:rowOff>128600</xdr:rowOff>
    </xdr:to>
    <xdr:cxnSp macro="">
      <xdr:nvCxnSpPr>
        <xdr:cNvPr id="107" name="直線コネクタ 106"/>
        <xdr:cNvCxnSpPr/>
      </xdr:nvCxnSpPr>
      <xdr:spPr bwMode="auto">
        <a:xfrm>
          <a:off x="5562600" y="759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3294</xdr:rowOff>
    </xdr:from>
    <xdr:ext cx="762000" cy="259045"/>
    <xdr:sp macro="" textlink="">
      <xdr:nvSpPr>
        <xdr:cNvPr id="108" name="人口1人当たり決算額の推移最大値テキスト445"/>
        <xdr:cNvSpPr txBox="1"/>
      </xdr:nvSpPr>
      <xdr:spPr>
        <a:xfrm>
          <a:off x="5740400" y="575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40,514</a:t>
          </a:r>
          <a:endParaRPr kumimoji="1" lang="ja-JP" altLang="en-US" sz="1000" b="1">
            <a:latin typeface="ＭＳ Ｐゴシック"/>
          </a:endParaRPr>
        </a:p>
      </xdr:txBody>
    </xdr:sp>
    <xdr:clientData/>
  </xdr:oneCellAnchor>
  <xdr:twoCellAnchor>
    <xdr:from>
      <xdr:col>4</xdr:col>
      <xdr:colOff>1028700</xdr:colOff>
      <xdr:row>33</xdr:row>
      <xdr:rowOff>88367</xdr:rowOff>
    </xdr:from>
    <xdr:to>
      <xdr:col>5</xdr:col>
      <xdr:colOff>73025</xdr:colOff>
      <xdr:row>33</xdr:row>
      <xdr:rowOff>88367</xdr:rowOff>
    </xdr:to>
    <xdr:cxnSp macro="">
      <xdr:nvCxnSpPr>
        <xdr:cNvPr id="109" name="直線コネクタ 108"/>
        <xdr:cNvCxnSpPr/>
      </xdr:nvCxnSpPr>
      <xdr:spPr bwMode="auto">
        <a:xfrm>
          <a:off x="5562600" y="60129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29693</xdr:rowOff>
    </xdr:from>
    <xdr:to>
      <xdr:col>4</xdr:col>
      <xdr:colOff>1117600</xdr:colOff>
      <xdr:row>35</xdr:row>
      <xdr:rowOff>139992</xdr:rowOff>
    </xdr:to>
    <xdr:cxnSp macro="">
      <xdr:nvCxnSpPr>
        <xdr:cNvPr id="110" name="直線コネクタ 109"/>
        <xdr:cNvCxnSpPr/>
      </xdr:nvCxnSpPr>
      <xdr:spPr bwMode="auto">
        <a:xfrm>
          <a:off x="5003800" y="6640043"/>
          <a:ext cx="647700" cy="11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124769</xdr:rowOff>
    </xdr:from>
    <xdr:ext cx="762000" cy="259045"/>
    <xdr:sp macro="" textlink="">
      <xdr:nvSpPr>
        <xdr:cNvPr id="111" name="人口1人当たり決算額の推移平均値テキスト445"/>
        <xdr:cNvSpPr txBox="1"/>
      </xdr:nvSpPr>
      <xdr:spPr>
        <a:xfrm>
          <a:off x="5740400" y="67351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136665</xdr:rowOff>
    </xdr:from>
    <xdr:to>
      <xdr:col>5</xdr:col>
      <xdr:colOff>34925</xdr:colOff>
      <xdr:row>35</xdr:row>
      <xdr:rowOff>238265</xdr:rowOff>
    </xdr:to>
    <xdr:sp macro="" textlink="">
      <xdr:nvSpPr>
        <xdr:cNvPr id="112" name="フローチャート : 判断 111"/>
        <xdr:cNvSpPr/>
      </xdr:nvSpPr>
      <xdr:spPr bwMode="auto">
        <a:xfrm>
          <a:off x="56007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26530</xdr:rowOff>
    </xdr:from>
    <xdr:to>
      <xdr:col>4</xdr:col>
      <xdr:colOff>469900</xdr:colOff>
      <xdr:row>35</xdr:row>
      <xdr:rowOff>29693</xdr:rowOff>
    </xdr:to>
    <xdr:cxnSp macro="">
      <xdr:nvCxnSpPr>
        <xdr:cNvPr id="113" name="直線コネクタ 112"/>
        <xdr:cNvCxnSpPr/>
      </xdr:nvCxnSpPr>
      <xdr:spPr bwMode="auto">
        <a:xfrm>
          <a:off x="4305300" y="6636880"/>
          <a:ext cx="698500" cy="3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88582</xdr:rowOff>
    </xdr:from>
    <xdr:to>
      <xdr:col>4</xdr:col>
      <xdr:colOff>520700</xdr:colOff>
      <xdr:row>35</xdr:row>
      <xdr:rowOff>190182</xdr:rowOff>
    </xdr:to>
    <xdr:sp macro="" textlink="">
      <xdr:nvSpPr>
        <xdr:cNvPr id="114" name="フローチャート : 判断 113"/>
        <xdr:cNvSpPr/>
      </xdr:nvSpPr>
      <xdr:spPr bwMode="auto">
        <a:xfrm>
          <a:off x="49530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174959</xdr:rowOff>
    </xdr:from>
    <xdr:ext cx="736600" cy="259045"/>
    <xdr:sp macro="" textlink="">
      <xdr:nvSpPr>
        <xdr:cNvPr id="115" name="テキスト ボックス 114"/>
        <xdr:cNvSpPr txBox="1"/>
      </xdr:nvSpPr>
      <xdr:spPr>
        <a:xfrm>
          <a:off x="4622800" y="6785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204343</xdr:rowOff>
    </xdr:from>
    <xdr:to>
      <xdr:col>3</xdr:col>
      <xdr:colOff>904875</xdr:colOff>
      <xdr:row>35</xdr:row>
      <xdr:rowOff>26530</xdr:rowOff>
    </xdr:to>
    <xdr:cxnSp macro="">
      <xdr:nvCxnSpPr>
        <xdr:cNvPr id="116" name="直線コネクタ 115"/>
        <xdr:cNvCxnSpPr/>
      </xdr:nvCxnSpPr>
      <xdr:spPr bwMode="auto">
        <a:xfrm>
          <a:off x="3606800" y="6471793"/>
          <a:ext cx="698500" cy="16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21222</xdr:rowOff>
    </xdr:from>
    <xdr:to>
      <xdr:col>3</xdr:col>
      <xdr:colOff>955675</xdr:colOff>
      <xdr:row>35</xdr:row>
      <xdr:rowOff>122822</xdr:rowOff>
    </xdr:to>
    <xdr:sp macro="" textlink="">
      <xdr:nvSpPr>
        <xdr:cNvPr id="117" name="フローチャート : 判断 116"/>
        <xdr:cNvSpPr/>
      </xdr:nvSpPr>
      <xdr:spPr bwMode="auto">
        <a:xfrm>
          <a:off x="42545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107599</xdr:rowOff>
    </xdr:from>
    <xdr:ext cx="762000" cy="259045"/>
    <xdr:sp macro="" textlink="">
      <xdr:nvSpPr>
        <xdr:cNvPr id="118" name="テキスト ボックス 117"/>
        <xdr:cNvSpPr txBox="1"/>
      </xdr:nvSpPr>
      <xdr:spPr>
        <a:xfrm>
          <a:off x="3924300" y="671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111379</xdr:rowOff>
    </xdr:from>
    <xdr:to>
      <xdr:col>3</xdr:col>
      <xdr:colOff>206375</xdr:colOff>
      <xdr:row>34</xdr:row>
      <xdr:rowOff>204343</xdr:rowOff>
    </xdr:to>
    <xdr:cxnSp macro="">
      <xdr:nvCxnSpPr>
        <xdr:cNvPr id="119" name="直線コネクタ 118"/>
        <xdr:cNvCxnSpPr/>
      </xdr:nvCxnSpPr>
      <xdr:spPr bwMode="auto">
        <a:xfrm>
          <a:off x="2908300" y="6378829"/>
          <a:ext cx="698500" cy="9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190424</xdr:rowOff>
    </xdr:from>
    <xdr:to>
      <xdr:col>3</xdr:col>
      <xdr:colOff>257175</xdr:colOff>
      <xdr:row>34</xdr:row>
      <xdr:rowOff>292024</xdr:rowOff>
    </xdr:to>
    <xdr:sp macro="" textlink="">
      <xdr:nvSpPr>
        <xdr:cNvPr id="120" name="フローチャート : 判断 119"/>
        <xdr:cNvSpPr/>
      </xdr:nvSpPr>
      <xdr:spPr bwMode="auto">
        <a:xfrm>
          <a:off x="3556000" y="6457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276801</xdr:rowOff>
    </xdr:from>
    <xdr:ext cx="762000" cy="259045"/>
    <xdr:sp macro="" textlink="">
      <xdr:nvSpPr>
        <xdr:cNvPr id="121" name="テキスト ボックス 120"/>
        <xdr:cNvSpPr txBox="1"/>
      </xdr:nvSpPr>
      <xdr:spPr>
        <a:xfrm>
          <a:off x="3225800" y="654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224790</xdr:rowOff>
    </xdr:from>
    <xdr:to>
      <xdr:col>2</xdr:col>
      <xdr:colOff>692150</xdr:colOff>
      <xdr:row>34</xdr:row>
      <xdr:rowOff>326390</xdr:rowOff>
    </xdr:to>
    <xdr:sp macro="" textlink="">
      <xdr:nvSpPr>
        <xdr:cNvPr id="122" name="フローチャート : 判断 121"/>
        <xdr:cNvSpPr/>
      </xdr:nvSpPr>
      <xdr:spPr bwMode="auto">
        <a:xfrm>
          <a:off x="2857500" y="6492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311167</xdr:rowOff>
    </xdr:from>
    <xdr:ext cx="762000" cy="259045"/>
    <xdr:sp macro="" textlink="">
      <xdr:nvSpPr>
        <xdr:cNvPr id="123" name="テキスト ボックス 122"/>
        <xdr:cNvSpPr txBox="1"/>
      </xdr:nvSpPr>
      <xdr:spPr>
        <a:xfrm>
          <a:off x="25273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26,600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89192</xdr:rowOff>
    </xdr:from>
    <xdr:to>
      <xdr:col>5</xdr:col>
      <xdr:colOff>34925</xdr:colOff>
      <xdr:row>35</xdr:row>
      <xdr:rowOff>190792</xdr:rowOff>
    </xdr:to>
    <xdr:sp macro="" textlink="">
      <xdr:nvSpPr>
        <xdr:cNvPr id="129" name="円/楕円 128"/>
        <xdr:cNvSpPr/>
      </xdr:nvSpPr>
      <xdr:spPr bwMode="auto">
        <a:xfrm>
          <a:off x="5600700" y="669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277169</xdr:rowOff>
    </xdr:from>
    <xdr:ext cx="762000" cy="259045"/>
    <xdr:sp macro="" textlink="">
      <xdr:nvSpPr>
        <xdr:cNvPr id="130" name="人口1人当たり決算額の推移該当値テキスト445"/>
        <xdr:cNvSpPr txBox="1"/>
      </xdr:nvSpPr>
      <xdr:spPr>
        <a:xfrm>
          <a:off x="5740400" y="654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21,159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321793</xdr:rowOff>
    </xdr:from>
    <xdr:to>
      <xdr:col>4</xdr:col>
      <xdr:colOff>520700</xdr:colOff>
      <xdr:row>35</xdr:row>
      <xdr:rowOff>80493</xdr:rowOff>
    </xdr:to>
    <xdr:sp macro="" textlink="">
      <xdr:nvSpPr>
        <xdr:cNvPr id="131" name="円/楕円 130"/>
        <xdr:cNvSpPr/>
      </xdr:nvSpPr>
      <xdr:spPr bwMode="auto">
        <a:xfrm>
          <a:off x="4953000" y="6589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90670</xdr:rowOff>
    </xdr:from>
    <xdr:ext cx="736600" cy="259045"/>
    <xdr:sp macro="" textlink="">
      <xdr:nvSpPr>
        <xdr:cNvPr id="132" name="テキスト ボックス 131"/>
        <xdr:cNvSpPr txBox="1"/>
      </xdr:nvSpPr>
      <xdr:spPr>
        <a:xfrm>
          <a:off x="4622800" y="63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24,054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318630</xdr:rowOff>
    </xdr:from>
    <xdr:to>
      <xdr:col>3</xdr:col>
      <xdr:colOff>955675</xdr:colOff>
      <xdr:row>35</xdr:row>
      <xdr:rowOff>77330</xdr:rowOff>
    </xdr:to>
    <xdr:sp macro="" textlink="">
      <xdr:nvSpPr>
        <xdr:cNvPr id="133" name="円/楕円 132"/>
        <xdr:cNvSpPr/>
      </xdr:nvSpPr>
      <xdr:spPr bwMode="auto">
        <a:xfrm>
          <a:off x="4254500" y="658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87507</xdr:rowOff>
    </xdr:from>
    <xdr:ext cx="762000" cy="259045"/>
    <xdr:sp macro="" textlink="">
      <xdr:nvSpPr>
        <xdr:cNvPr id="134" name="テキスト ボックス 133"/>
        <xdr:cNvSpPr txBox="1"/>
      </xdr:nvSpPr>
      <xdr:spPr>
        <a:xfrm>
          <a:off x="3924300" y="635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153543</xdr:rowOff>
    </xdr:from>
    <xdr:to>
      <xdr:col>3</xdr:col>
      <xdr:colOff>257175</xdr:colOff>
      <xdr:row>34</xdr:row>
      <xdr:rowOff>255143</xdr:rowOff>
    </xdr:to>
    <xdr:sp macro="" textlink="">
      <xdr:nvSpPr>
        <xdr:cNvPr id="135" name="円/楕円 134"/>
        <xdr:cNvSpPr/>
      </xdr:nvSpPr>
      <xdr:spPr bwMode="auto">
        <a:xfrm>
          <a:off x="3556000" y="6420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265320</xdr:rowOff>
    </xdr:from>
    <xdr:ext cx="762000" cy="259045"/>
    <xdr:sp macro="" textlink="">
      <xdr:nvSpPr>
        <xdr:cNvPr id="136" name="テキスト ボックス 135"/>
        <xdr:cNvSpPr txBox="1"/>
      </xdr:nvSpPr>
      <xdr:spPr>
        <a:xfrm>
          <a:off x="3225800" y="618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60579</xdr:rowOff>
    </xdr:from>
    <xdr:to>
      <xdr:col>2</xdr:col>
      <xdr:colOff>692150</xdr:colOff>
      <xdr:row>34</xdr:row>
      <xdr:rowOff>162179</xdr:rowOff>
    </xdr:to>
    <xdr:sp macro="" textlink="">
      <xdr:nvSpPr>
        <xdr:cNvPr id="137" name="円/楕円 136"/>
        <xdr:cNvSpPr/>
      </xdr:nvSpPr>
      <xdr:spPr bwMode="auto">
        <a:xfrm>
          <a:off x="2857500" y="6328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172356</xdr:rowOff>
    </xdr:from>
    <xdr:ext cx="762000" cy="259045"/>
    <xdr:sp macro="" textlink="">
      <xdr:nvSpPr>
        <xdr:cNvPr id="138" name="テキスト ボックス 137"/>
        <xdr:cNvSpPr txBox="1"/>
      </xdr:nvSpPr>
      <xdr:spPr>
        <a:xfrm>
          <a:off x="2527300" y="609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latin typeface="+mn-lt"/>
              <a:ea typeface="+mn-ea"/>
              <a:cs typeface="+mn-cs"/>
            </a:rPr>
            <a:t>　財政調整基金・減債基金については、市税等の</a:t>
          </a:r>
          <a:r>
            <a:rPr lang="ja-JP" altLang="en-US" sz="1100">
              <a:solidFill>
                <a:sysClr val="windowText" lastClr="000000"/>
              </a:solidFill>
              <a:latin typeface="+mn-lt"/>
              <a:ea typeface="+mn-ea"/>
              <a:cs typeface="+mn-cs"/>
            </a:rPr>
            <a:t>減</a:t>
          </a:r>
          <a:r>
            <a:rPr lang="ja-JP" altLang="ja-JP" sz="1100">
              <a:solidFill>
                <a:sysClr val="windowText" lastClr="000000"/>
              </a:solidFill>
              <a:latin typeface="+mn-lt"/>
              <a:ea typeface="+mn-ea"/>
              <a:cs typeface="+mn-cs"/>
            </a:rPr>
            <a:t>収により一般財源が</a:t>
          </a:r>
          <a:r>
            <a:rPr lang="ja-JP" altLang="en-US" sz="1100">
              <a:solidFill>
                <a:sysClr val="windowText" lastClr="000000"/>
              </a:solidFill>
              <a:latin typeface="+mn-lt"/>
              <a:ea typeface="+mn-ea"/>
              <a:cs typeface="+mn-cs"/>
            </a:rPr>
            <a:t>減少した</a:t>
          </a:r>
          <a:r>
            <a:rPr lang="ja-JP" altLang="ja-JP" sz="1100">
              <a:solidFill>
                <a:sysClr val="windowText" lastClr="000000"/>
              </a:solidFill>
              <a:latin typeface="+mn-lt"/>
              <a:ea typeface="+mn-ea"/>
              <a:cs typeface="+mn-cs"/>
            </a:rPr>
            <a:t>ため、取崩し</a:t>
          </a:r>
          <a:r>
            <a:rPr lang="ja-JP" altLang="en-US" sz="1100">
              <a:solidFill>
                <a:sysClr val="windowText" lastClr="000000"/>
              </a:solidFill>
              <a:latin typeface="+mn-lt"/>
              <a:ea typeface="+mn-ea"/>
              <a:cs typeface="+mn-cs"/>
            </a:rPr>
            <a:t>を行ったことで、標準財政規模比は昨年度を下回っている。</a:t>
          </a:r>
          <a:endParaRPr lang="ja-JP" altLang="ja-JP" sz="1100">
            <a:solidFill>
              <a:sysClr val="windowText" lastClr="000000"/>
            </a:solidFill>
            <a:latin typeface="+mn-lt"/>
            <a:ea typeface="+mn-ea"/>
            <a:cs typeface="+mn-cs"/>
          </a:endParaRPr>
        </a:p>
        <a:p>
          <a:r>
            <a:rPr lang="ja-JP" altLang="ja-JP" sz="1100">
              <a:solidFill>
                <a:sysClr val="windowText" lastClr="000000"/>
              </a:solidFill>
              <a:latin typeface="+mn-lt"/>
              <a:ea typeface="+mn-ea"/>
              <a:cs typeface="+mn-cs"/>
            </a:rPr>
            <a:t>　実質収支については、標準財政規模比</a:t>
          </a:r>
          <a:r>
            <a:rPr lang="ja-JP" altLang="en-US" sz="1100">
              <a:solidFill>
                <a:sysClr val="windowText" lastClr="000000"/>
              </a:solidFill>
              <a:latin typeface="+mn-lt"/>
              <a:ea typeface="+mn-ea"/>
              <a:cs typeface="+mn-cs"/>
            </a:rPr>
            <a:t>で昨年度と比較して１．０３ポイント上</a:t>
          </a:r>
          <a:r>
            <a:rPr lang="ja-JP" altLang="ja-JP" sz="1100">
              <a:solidFill>
                <a:sysClr val="windowText" lastClr="000000"/>
              </a:solidFill>
              <a:latin typeface="+mn-lt"/>
              <a:ea typeface="+mn-ea"/>
              <a:cs typeface="+mn-cs"/>
            </a:rPr>
            <a:t>回</a:t>
          </a:r>
          <a:r>
            <a:rPr lang="ja-JP" altLang="en-US" sz="1100">
              <a:solidFill>
                <a:sysClr val="windowText" lastClr="000000"/>
              </a:solidFill>
              <a:latin typeface="+mn-lt"/>
              <a:ea typeface="+mn-ea"/>
              <a:cs typeface="+mn-cs"/>
            </a:rPr>
            <a:t>り、</a:t>
          </a:r>
          <a:r>
            <a:rPr lang="ja-JP" altLang="ja-JP" sz="1100">
              <a:solidFill>
                <a:sysClr val="windowText" lastClr="000000"/>
              </a:solidFill>
              <a:latin typeface="+mn-lt"/>
              <a:ea typeface="+mn-ea"/>
              <a:cs typeface="+mn-cs"/>
            </a:rPr>
            <a:t>引き続き黒字となった。</a:t>
          </a:r>
        </a:p>
        <a:p>
          <a:pPr algn="l"/>
          <a:r>
            <a:rPr lang="ja-JP" altLang="ja-JP" sz="1100">
              <a:solidFill>
                <a:sysClr val="windowText" lastClr="000000"/>
              </a:solidFill>
              <a:latin typeface="+mn-lt"/>
              <a:ea typeface="+mn-ea"/>
              <a:cs typeface="+mn-cs"/>
            </a:rPr>
            <a:t>　本市は税収に占める法人市民税の比率が大きいことから、景気の影響による一般財源の急激な減少が起こりうるため、今後とも地方税の徴収強化による歳入確保に加え、企業会計等の健全化による補助等の抑制、人件費削減等の継続など、行財政改革の取り組みによる歳出の削減を推進し、実質収支比率を５％程度確保したうえで、財政調整基金等の積み立て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latin typeface="+mn-lt"/>
              <a:ea typeface="+mn-ea"/>
              <a:cs typeface="+mn-cs"/>
            </a:rPr>
            <a:t>　今年度の傾向としては、一般会計において、</a:t>
          </a:r>
          <a:r>
            <a:rPr lang="ja-JP" altLang="en-US" sz="1100">
              <a:solidFill>
                <a:schemeClr val="dk1"/>
              </a:solidFill>
              <a:latin typeface="+mn-lt"/>
              <a:ea typeface="+mn-ea"/>
              <a:cs typeface="+mn-cs"/>
            </a:rPr>
            <a:t>法人住民</a:t>
          </a:r>
          <a:r>
            <a:rPr lang="ja-JP" altLang="ja-JP" sz="1100">
              <a:solidFill>
                <a:schemeClr val="dk1"/>
              </a:solidFill>
              <a:latin typeface="+mn-lt"/>
              <a:ea typeface="+mn-ea"/>
              <a:cs typeface="+mn-cs"/>
            </a:rPr>
            <a:t>税</a:t>
          </a:r>
          <a:r>
            <a:rPr lang="ja-JP" altLang="en-US" sz="1100">
              <a:solidFill>
                <a:schemeClr val="dk1"/>
              </a:solidFill>
              <a:latin typeface="+mn-lt"/>
              <a:ea typeface="+mn-ea"/>
              <a:cs typeface="+mn-cs"/>
            </a:rPr>
            <a:t>が減収したことで、</a:t>
          </a:r>
          <a:r>
            <a:rPr lang="ja-JP" altLang="ja-JP" sz="1100">
              <a:solidFill>
                <a:schemeClr val="dk1"/>
              </a:solidFill>
              <a:latin typeface="+mn-lt"/>
              <a:ea typeface="+mn-ea"/>
              <a:cs typeface="+mn-cs"/>
            </a:rPr>
            <a:t>財政調整基金や減債基金</a:t>
          </a:r>
          <a:r>
            <a:rPr lang="ja-JP" altLang="en-US" sz="1100">
              <a:solidFill>
                <a:schemeClr val="dk1"/>
              </a:solidFill>
              <a:latin typeface="+mn-lt"/>
              <a:ea typeface="+mn-ea"/>
              <a:cs typeface="+mn-cs"/>
            </a:rPr>
            <a:t>の繰入</a:t>
          </a:r>
          <a:r>
            <a:rPr lang="ja-JP" altLang="ja-JP" sz="1100">
              <a:solidFill>
                <a:schemeClr val="dk1"/>
              </a:solidFill>
              <a:latin typeface="+mn-lt"/>
              <a:ea typeface="+mn-ea"/>
              <a:cs typeface="+mn-cs"/>
            </a:rPr>
            <a:t>を行</a:t>
          </a:r>
          <a:r>
            <a:rPr lang="ja-JP" altLang="en-US" sz="1100">
              <a:solidFill>
                <a:schemeClr val="dk1"/>
              </a:solidFill>
              <a:latin typeface="+mn-lt"/>
              <a:ea typeface="+mn-ea"/>
              <a:cs typeface="+mn-cs"/>
            </a:rPr>
            <a:t>った結果、昨年度と比較して</a:t>
          </a:r>
          <a:r>
            <a:rPr lang="ja-JP" altLang="ja-JP" sz="1100">
              <a:solidFill>
                <a:schemeClr val="dk1"/>
              </a:solidFill>
              <a:latin typeface="+mn-lt"/>
              <a:ea typeface="+mn-ea"/>
              <a:cs typeface="+mn-cs"/>
            </a:rPr>
            <a:t>実質収支が増加し</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引き続きの黒字となった。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また、病院事業会計に係る資金剰余額の増については、一般会計からの補助によるところが大きい。</a:t>
          </a:r>
        </a:p>
        <a:p>
          <a:pPr eaLnBrk="1" fontAlgn="auto" latinLnBrk="0" hangingPunct="1"/>
          <a:r>
            <a:rPr lang="ja-JP" altLang="ja-JP" sz="1100">
              <a:solidFill>
                <a:schemeClr val="dk1"/>
              </a:solidFill>
              <a:latin typeface="+mn-lt"/>
              <a:ea typeface="+mn-ea"/>
              <a:cs typeface="+mn-cs"/>
            </a:rPr>
            <a:t>　今後とも行政改革大綱に基づく行政改革アクションプランに基づき、公営企業会計等の健全化に努めるとともに、一般会計においては、地方税の徴収強化による歳入確保に加え、人件費削減等の継続など、行財政改革の取り組みによる歳出の削減を推進し、連結実質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rgbClr val="FF0000"/>
              </a:solidFill>
              <a:latin typeface="+mn-lt"/>
              <a:ea typeface="+mn-ea"/>
              <a:cs typeface="+mn-cs"/>
            </a:rPr>
            <a:t>　</a:t>
          </a:r>
          <a:r>
            <a:rPr lang="ja-JP" altLang="ja-JP" sz="1000">
              <a:solidFill>
                <a:sysClr val="windowText" lastClr="000000"/>
              </a:solidFill>
              <a:latin typeface="+mn-lt"/>
              <a:ea typeface="+mn-ea"/>
              <a:cs typeface="+mn-cs"/>
            </a:rPr>
            <a:t>実質公債費比率は算定開始から改善を続けているものの、依然として類似団体平均、県内市町村平均及び全国平均と比較して高い値となって</a:t>
          </a:r>
          <a:r>
            <a:rPr lang="ja-JP" altLang="en-US" sz="1000">
              <a:solidFill>
                <a:sysClr val="windowText" lastClr="000000"/>
              </a:solidFill>
              <a:latin typeface="+mn-lt"/>
              <a:ea typeface="+mn-ea"/>
              <a:cs typeface="+mn-cs"/>
            </a:rPr>
            <a:t>おり、</a:t>
          </a:r>
          <a:r>
            <a:rPr lang="ja-JP" altLang="ja-JP" sz="1000">
              <a:solidFill>
                <a:sysClr val="windowText" lastClr="000000"/>
              </a:solidFill>
              <a:latin typeface="+mn-lt"/>
              <a:ea typeface="+mn-ea"/>
              <a:cs typeface="+mn-cs"/>
            </a:rPr>
            <a:t>公営企業債の元利償還金に対する繰入金が比率を押し上げる要因となっている</a:t>
          </a:r>
          <a:r>
            <a:rPr lang="ja-JP" altLang="en-US" sz="1000">
              <a:solidFill>
                <a:sysClr val="windowText" lastClr="000000"/>
              </a:solidFill>
              <a:latin typeface="+mn-lt"/>
              <a:ea typeface="+mn-ea"/>
              <a:cs typeface="+mn-cs"/>
            </a:rPr>
            <a:t>。</a:t>
          </a:r>
          <a:endParaRPr lang="en-US" altLang="ja-JP" sz="1000">
            <a:solidFill>
              <a:sysClr val="windowText" lastClr="000000"/>
            </a:solidFill>
            <a:latin typeface="+mn-lt"/>
            <a:ea typeface="+mn-ea"/>
            <a:cs typeface="+mn-cs"/>
          </a:endParaRPr>
        </a:p>
        <a:p>
          <a:r>
            <a:rPr lang="ja-JP" altLang="ja-JP" sz="1000">
              <a:solidFill>
                <a:sysClr val="windowText" lastClr="000000"/>
              </a:solidFill>
              <a:latin typeface="+mn-lt"/>
              <a:ea typeface="+mn-ea"/>
              <a:cs typeface="+mn-cs"/>
            </a:rPr>
            <a:t>　元利償還金については、中学校建設に係る合併特例債等の元金償還開始に伴い増加している。</a:t>
          </a:r>
          <a:endParaRPr lang="en-US" altLang="ja-JP" sz="1000">
            <a:solidFill>
              <a:sysClr val="windowText" lastClr="000000"/>
            </a:solidFill>
            <a:latin typeface="+mn-lt"/>
            <a:ea typeface="+mn-ea"/>
            <a:cs typeface="+mn-cs"/>
          </a:endParaRPr>
        </a:p>
        <a:p>
          <a:r>
            <a:rPr lang="ja-JP" altLang="ja-JP" sz="1000">
              <a:solidFill>
                <a:sysClr val="windowText" lastClr="000000"/>
              </a:solidFill>
              <a:latin typeface="+mn-lt"/>
              <a:ea typeface="+mn-ea"/>
              <a:cs typeface="+mn-cs"/>
            </a:rPr>
            <a:t>　公営企業債の元利償還に対する負担金等については、下水道事業において資本費平準化債の借入抑制を行ったことから、繰入額が増加している。</a:t>
          </a:r>
          <a:endParaRPr lang="en-US" altLang="ja-JP" sz="1000">
            <a:solidFill>
              <a:sysClr val="windowText" lastClr="000000"/>
            </a:solidFill>
            <a:latin typeface="+mn-lt"/>
            <a:ea typeface="+mn-ea"/>
            <a:cs typeface="+mn-cs"/>
          </a:endParaRPr>
        </a:p>
        <a:p>
          <a:r>
            <a:rPr lang="ja-JP" altLang="ja-JP" sz="1000">
              <a:solidFill>
                <a:sysClr val="windowText" lastClr="000000"/>
              </a:solidFill>
              <a:latin typeface="+mn-lt"/>
              <a:ea typeface="+mn-ea"/>
              <a:cs typeface="+mn-cs"/>
            </a:rPr>
            <a:t>　なお、債務負担行為に基づく支出予定額については、年度経過に伴う支出期間終了による減少と、新たに対象となる公債費に準ずる支出がないことから、同年における比率を引き下げる要因となった。</a:t>
          </a:r>
          <a:endParaRPr lang="en-US" altLang="ja-JP" sz="1000">
            <a:solidFill>
              <a:sysClr val="windowText" lastClr="000000"/>
            </a:solidFill>
            <a:latin typeface="+mn-lt"/>
            <a:ea typeface="+mn-ea"/>
            <a:cs typeface="+mn-cs"/>
          </a:endParaRPr>
        </a:p>
        <a:p>
          <a:r>
            <a:rPr lang="ja-JP" altLang="ja-JP" sz="1000">
              <a:solidFill>
                <a:sysClr val="windowText" lastClr="000000"/>
              </a:solidFill>
              <a:latin typeface="+mn-lt"/>
              <a:ea typeface="+mn-ea"/>
              <a:cs typeface="+mn-cs"/>
            </a:rPr>
            <a:t>　行政改革</a:t>
          </a:r>
          <a:r>
            <a:rPr lang="ja-JP" altLang="en-US" sz="1000">
              <a:solidFill>
                <a:sysClr val="windowText" lastClr="000000"/>
              </a:solidFill>
              <a:latin typeface="+mn-lt"/>
              <a:ea typeface="+mn-ea"/>
              <a:cs typeface="+mn-cs"/>
            </a:rPr>
            <a:t>大綱に基づく行政改革</a:t>
          </a:r>
          <a:r>
            <a:rPr lang="ja-JP" altLang="ja-JP" sz="1000">
              <a:solidFill>
                <a:sysClr val="windowText" lastClr="000000"/>
              </a:solidFill>
              <a:latin typeface="+mn-lt"/>
              <a:ea typeface="+mn-ea"/>
              <a:cs typeface="+mn-cs"/>
            </a:rPr>
            <a:t>アクションプランにより「当面は合併特例事業を優先実施し、平成２７年度までの総事業費を概ね３５０億円程度以内」とすることとしているため、建設事業の選定を行ない、今後より一層の起債抑制を強化し、比率の引き下げ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　将来負担比率は、</a:t>
          </a:r>
          <a:r>
            <a:rPr lang="ja-JP" altLang="en-US" sz="1100">
              <a:solidFill>
                <a:schemeClr val="dk1"/>
              </a:solidFill>
              <a:latin typeface="+mn-lt"/>
              <a:ea typeface="+mn-ea"/>
              <a:cs typeface="+mn-cs"/>
            </a:rPr>
            <a:t>昨年度と比較して減少している</a:t>
          </a:r>
          <a:r>
            <a:rPr lang="ja-JP" altLang="ja-JP" sz="1100">
              <a:solidFill>
                <a:schemeClr val="dk1"/>
              </a:solidFill>
              <a:latin typeface="+mn-lt"/>
              <a:ea typeface="+mn-ea"/>
              <a:cs typeface="+mn-cs"/>
            </a:rPr>
            <a:t>が、中学校</a:t>
          </a:r>
          <a:r>
            <a:rPr lang="ja-JP" altLang="en-US" sz="1100">
              <a:solidFill>
                <a:schemeClr val="dk1"/>
              </a:solidFill>
              <a:latin typeface="+mn-lt"/>
              <a:ea typeface="+mn-ea"/>
              <a:cs typeface="+mn-cs"/>
            </a:rPr>
            <a:t>整備事業</a:t>
          </a:r>
          <a:r>
            <a:rPr lang="ja-JP" altLang="ja-JP" sz="1100">
              <a:solidFill>
                <a:schemeClr val="dk1"/>
              </a:solidFill>
              <a:latin typeface="+mn-lt"/>
              <a:ea typeface="+mn-ea"/>
              <a:cs typeface="+mn-cs"/>
            </a:rPr>
            <a:t>に係る</a:t>
          </a:r>
          <a:r>
            <a:rPr lang="ja-JP" altLang="en-US" sz="1100">
              <a:solidFill>
                <a:schemeClr val="dk1"/>
              </a:solidFill>
              <a:latin typeface="+mn-lt"/>
              <a:ea typeface="+mn-ea"/>
              <a:cs typeface="+mn-cs"/>
            </a:rPr>
            <a:t>合併特例債</a:t>
          </a:r>
          <a:r>
            <a:rPr lang="ja-JP" altLang="ja-JP" sz="1100">
              <a:solidFill>
                <a:schemeClr val="dk1"/>
              </a:solidFill>
              <a:latin typeface="+mn-lt"/>
              <a:ea typeface="+mn-ea"/>
              <a:cs typeface="+mn-cs"/>
            </a:rPr>
            <a:t>の発行</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に伴う地方債現在高の増加</a:t>
          </a:r>
          <a:r>
            <a:rPr lang="ja-JP" altLang="en-US" sz="1100">
              <a:solidFill>
                <a:schemeClr val="dk1"/>
              </a:solidFill>
              <a:latin typeface="+mn-lt"/>
              <a:ea typeface="+mn-ea"/>
              <a:cs typeface="+mn-cs"/>
            </a:rPr>
            <a:t>により、昨年度から増加傾向がみられる。</a:t>
          </a:r>
          <a:endParaRPr lang="ja-JP" altLang="ja-JP" sz="1100">
            <a:solidFill>
              <a:schemeClr val="dk1"/>
            </a:solidFill>
            <a:latin typeface="+mn-lt"/>
            <a:ea typeface="+mn-ea"/>
            <a:cs typeface="+mn-cs"/>
          </a:endParaRPr>
        </a:p>
        <a:p>
          <a:r>
            <a:rPr lang="ja-JP" altLang="ja-JP" sz="1100">
              <a:solidFill>
                <a:schemeClr val="dk1"/>
              </a:solidFill>
              <a:latin typeface="+mn-lt"/>
              <a:ea typeface="+mn-ea"/>
              <a:cs typeface="+mn-cs"/>
            </a:rPr>
            <a:t>　債務負担行為に基づく支出予定額については、年度経過に伴う期間終了による減少と、新たに対象となる公債費に準ずる支出がないことから、減少を続けている。</a:t>
          </a:r>
        </a:p>
        <a:p>
          <a:r>
            <a:rPr lang="ja-JP" altLang="ja-JP" sz="1100">
              <a:solidFill>
                <a:schemeClr val="dk1"/>
              </a:solidFill>
              <a:latin typeface="+mn-lt"/>
              <a:ea typeface="+mn-ea"/>
              <a:cs typeface="+mn-cs"/>
            </a:rPr>
            <a:t>　また、</a:t>
          </a:r>
          <a:r>
            <a:rPr lang="ja-JP" altLang="en-US" sz="1100">
              <a:solidFill>
                <a:schemeClr val="dk1"/>
              </a:solidFill>
              <a:latin typeface="+mn-lt"/>
              <a:ea typeface="+mn-ea"/>
              <a:cs typeface="+mn-cs"/>
            </a:rPr>
            <a:t>定員適正化計画に基づき、計画的な職員の採用及び民間委託等を進めた結果</a:t>
          </a:r>
          <a:r>
            <a:rPr lang="ja-JP" altLang="ja-JP" sz="1100">
              <a:solidFill>
                <a:schemeClr val="dk1"/>
              </a:solidFill>
              <a:latin typeface="+mn-lt"/>
              <a:ea typeface="+mn-ea"/>
              <a:cs typeface="+mn-cs"/>
            </a:rPr>
            <a:t>、退職手当負担見込額においても減少を続けている。</a:t>
          </a:r>
        </a:p>
        <a:p>
          <a:pPr eaLnBrk="1" fontAlgn="auto" latinLnBrk="0" hangingPunct="1"/>
          <a:r>
            <a:rPr lang="ja-JP" altLang="ja-JP" sz="1100">
              <a:solidFill>
                <a:schemeClr val="dk1"/>
              </a:solidFill>
              <a:latin typeface="+mn-lt"/>
              <a:ea typeface="+mn-ea"/>
              <a:cs typeface="+mn-cs"/>
            </a:rPr>
            <a:t>　充当可能財源等については、臨時財政対策債や</a:t>
          </a:r>
          <a:r>
            <a:rPr lang="ja-JP" altLang="en-US" sz="1100">
              <a:solidFill>
                <a:schemeClr val="dk1"/>
              </a:solidFill>
              <a:latin typeface="+mn-lt"/>
              <a:ea typeface="+mn-ea"/>
              <a:cs typeface="+mn-cs"/>
            </a:rPr>
            <a:t>合併特例</a:t>
          </a:r>
          <a:r>
            <a:rPr lang="ja-JP" altLang="ja-JP" sz="1100">
              <a:solidFill>
                <a:schemeClr val="dk1"/>
              </a:solidFill>
              <a:latin typeface="+mn-lt"/>
              <a:ea typeface="+mn-ea"/>
              <a:cs typeface="+mn-cs"/>
            </a:rPr>
            <a:t>債の償還額等、基準財政需要額算入見込額は増加した</a:t>
          </a:r>
          <a:r>
            <a:rPr lang="ja-JP" altLang="en-US" sz="1100">
              <a:solidFill>
                <a:schemeClr val="dk1"/>
              </a:solidFill>
              <a:latin typeface="+mn-lt"/>
              <a:ea typeface="+mn-ea"/>
              <a:cs typeface="+mn-cs"/>
            </a:rPr>
            <a:t>。</a:t>
          </a:r>
          <a:endParaRPr lang="ja-JP"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今後も、起債抑制や定員適正化計画の適正な推進、公営企業会計等の健全化や積極的な基金積立により、比率の引き下げに努める。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42303205</v>
      </c>
      <c r="BO4" s="379"/>
      <c r="BP4" s="379"/>
      <c r="BQ4" s="379"/>
      <c r="BR4" s="379"/>
      <c r="BS4" s="379"/>
      <c r="BT4" s="379"/>
      <c r="BU4" s="380"/>
      <c r="BV4" s="378">
        <v>43025794</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9.1</v>
      </c>
      <c r="CU4" s="554"/>
      <c r="CV4" s="554"/>
      <c r="CW4" s="554"/>
      <c r="CX4" s="554"/>
      <c r="CY4" s="554"/>
      <c r="CZ4" s="554"/>
      <c r="DA4" s="555"/>
      <c r="DB4" s="553">
        <v>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39665800</v>
      </c>
      <c r="BO5" s="384"/>
      <c r="BP5" s="384"/>
      <c r="BQ5" s="384"/>
      <c r="BR5" s="384"/>
      <c r="BS5" s="384"/>
      <c r="BT5" s="384"/>
      <c r="BU5" s="385"/>
      <c r="BV5" s="383">
        <v>40552601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v>
      </c>
      <c r="CU5" s="354"/>
      <c r="CV5" s="354"/>
      <c r="CW5" s="354"/>
      <c r="CX5" s="354"/>
      <c r="CY5" s="354"/>
      <c r="CZ5" s="354"/>
      <c r="DA5" s="355"/>
      <c r="DB5" s="353">
        <v>89</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2637405</v>
      </c>
      <c r="BO6" s="384"/>
      <c r="BP6" s="384"/>
      <c r="BQ6" s="384"/>
      <c r="BR6" s="384"/>
      <c r="BS6" s="384"/>
      <c r="BT6" s="384"/>
      <c r="BU6" s="385"/>
      <c r="BV6" s="383">
        <v>2473193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101.3</v>
      </c>
      <c r="CU6" s="528"/>
      <c r="CV6" s="528"/>
      <c r="CW6" s="528"/>
      <c r="CX6" s="528"/>
      <c r="CY6" s="528"/>
      <c r="CZ6" s="528"/>
      <c r="DA6" s="529"/>
      <c r="DB6" s="527">
        <v>96.3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296888</v>
      </c>
      <c r="BO7" s="384"/>
      <c r="BP7" s="384"/>
      <c r="BQ7" s="384"/>
      <c r="BR7" s="384"/>
      <c r="BS7" s="384"/>
      <c r="BT7" s="384"/>
      <c r="BU7" s="385"/>
      <c r="BV7" s="383">
        <v>429919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25858925</v>
      </c>
      <c r="CU7" s="384"/>
      <c r="CV7" s="384"/>
      <c r="CW7" s="384"/>
      <c r="CX7" s="384"/>
      <c r="CY7" s="384"/>
      <c r="CZ7" s="384"/>
      <c r="DA7" s="385"/>
      <c r="DB7" s="383">
        <v>25485692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2340517</v>
      </c>
      <c r="BO8" s="384"/>
      <c r="BP8" s="384"/>
      <c r="BQ8" s="384"/>
      <c r="BR8" s="384"/>
      <c r="BS8" s="384"/>
      <c r="BT8" s="384"/>
      <c r="BU8" s="385"/>
      <c r="BV8" s="383">
        <v>2043274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0.72</v>
      </c>
      <c r="CU8" s="491"/>
      <c r="CV8" s="491"/>
      <c r="CW8" s="491"/>
      <c r="CX8" s="491"/>
      <c r="CY8" s="491"/>
      <c r="CZ8" s="491"/>
      <c r="DA8" s="492"/>
      <c r="DB8" s="490">
        <v>0.7</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108527</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297243</v>
      </c>
      <c r="BO9" s="384"/>
      <c r="BP9" s="384"/>
      <c r="BQ9" s="384"/>
      <c r="BR9" s="384"/>
      <c r="BS9" s="384"/>
      <c r="BT9" s="384"/>
      <c r="BU9" s="385"/>
      <c r="BV9" s="383">
        <v>-346852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14.5</v>
      </c>
      <c r="CU9" s="354"/>
      <c r="CV9" s="354"/>
      <c r="CW9" s="354"/>
      <c r="CX9" s="354"/>
      <c r="CY9" s="354"/>
      <c r="CZ9" s="354"/>
      <c r="DA9" s="355"/>
      <c r="DB9" s="353">
        <v>14.5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112581</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880</v>
      </c>
      <c r="BO10" s="384"/>
      <c r="BP10" s="384"/>
      <c r="BQ10" s="384"/>
      <c r="BR10" s="384"/>
      <c r="BS10" s="384"/>
      <c r="BT10" s="384"/>
      <c r="BU10" s="385"/>
      <c r="BV10" s="383">
        <v>857033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109563</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220169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107781</v>
      </c>
      <c r="S13" s="483"/>
      <c r="T13" s="483"/>
      <c r="U13" s="483"/>
      <c r="V13" s="484"/>
      <c r="W13" s="470" t="s">
        <v>122</v>
      </c>
      <c r="X13" s="396"/>
      <c r="Y13" s="396"/>
      <c r="Z13" s="396"/>
      <c r="AA13" s="396"/>
      <c r="AB13" s="397"/>
      <c r="AC13" s="359">
        <v>4570</v>
      </c>
      <c r="AD13" s="360"/>
      <c r="AE13" s="360"/>
      <c r="AF13" s="360"/>
      <c r="AG13" s="361"/>
      <c r="AH13" s="359">
        <v>5729</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77954</v>
      </c>
      <c r="BO13" s="384"/>
      <c r="BP13" s="384"/>
      <c r="BQ13" s="384"/>
      <c r="BR13" s="384"/>
      <c r="BS13" s="384"/>
      <c r="BT13" s="384"/>
      <c r="BU13" s="385"/>
      <c r="BV13" s="383">
        <v>510181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11.5</v>
      </c>
      <c r="CU13" s="354"/>
      <c r="CV13" s="354"/>
      <c r="CW13" s="354"/>
      <c r="CX13" s="354"/>
      <c r="CY13" s="354"/>
      <c r="CZ13" s="354"/>
      <c r="DA13" s="355"/>
      <c r="DB13" s="353">
        <v>12.7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110188</v>
      </c>
      <c r="S14" s="483"/>
      <c r="T14" s="483"/>
      <c r="U14" s="483"/>
      <c r="V14" s="484"/>
      <c r="W14" s="485"/>
      <c r="X14" s="399"/>
      <c r="Y14" s="399"/>
      <c r="Z14" s="399"/>
      <c r="AA14" s="399"/>
      <c r="AB14" s="400"/>
      <c r="AC14" s="475">
        <v>8.9</v>
      </c>
      <c r="AD14" s="476"/>
      <c r="AE14" s="476"/>
      <c r="AF14" s="476"/>
      <c r="AG14" s="477"/>
      <c r="AH14" s="475">
        <v>10</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52.9</v>
      </c>
      <c r="CU14" s="454"/>
      <c r="CV14" s="454"/>
      <c r="CW14" s="454"/>
      <c r="CX14" s="454"/>
      <c r="CY14" s="454"/>
      <c r="CZ14" s="454"/>
      <c r="DA14" s="455"/>
      <c r="DB14" s="486">
        <v>54.8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108365</v>
      </c>
      <c r="S15" s="483"/>
      <c r="T15" s="483"/>
      <c r="U15" s="483"/>
      <c r="V15" s="484"/>
      <c r="W15" s="470" t="s">
        <v>129</v>
      </c>
      <c r="X15" s="396"/>
      <c r="Y15" s="396"/>
      <c r="Z15" s="396"/>
      <c r="AA15" s="396"/>
      <c r="AB15" s="397"/>
      <c r="AC15" s="359">
        <v>18920</v>
      </c>
      <c r="AD15" s="360"/>
      <c r="AE15" s="360"/>
      <c r="AF15" s="360"/>
      <c r="AG15" s="361"/>
      <c r="AH15" s="359">
        <v>21278</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13241289</v>
      </c>
      <c r="BO15" s="379"/>
      <c r="BP15" s="379"/>
      <c r="BQ15" s="379"/>
      <c r="BR15" s="379"/>
      <c r="BS15" s="379"/>
      <c r="BT15" s="379"/>
      <c r="BU15" s="380"/>
      <c r="BV15" s="378">
        <v>12815359</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36.9</v>
      </c>
      <c r="AD16" s="476"/>
      <c r="AE16" s="476"/>
      <c r="AF16" s="476"/>
      <c r="AG16" s="477"/>
      <c r="AH16" s="475">
        <v>37.299999999999997</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17826653</v>
      </c>
      <c r="BO16" s="384"/>
      <c r="BP16" s="384"/>
      <c r="BQ16" s="384"/>
      <c r="BR16" s="384"/>
      <c r="BS16" s="384"/>
      <c r="BT16" s="384"/>
      <c r="BU16" s="385"/>
      <c r="BV16" s="383">
        <v>17691377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27826</v>
      </c>
      <c r="AD17" s="360"/>
      <c r="AE17" s="360"/>
      <c r="AF17" s="360"/>
      <c r="AG17" s="361"/>
      <c r="AH17" s="359">
        <v>29492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17059494</v>
      </c>
      <c r="BO17" s="384"/>
      <c r="BP17" s="384"/>
      <c r="BQ17" s="384"/>
      <c r="BR17" s="384"/>
      <c r="BS17" s="384"/>
      <c r="BT17" s="384"/>
      <c r="BU17" s="385"/>
      <c r="BV17" s="383">
        <v>16495221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205.35</v>
      </c>
      <c r="M18" s="446"/>
      <c r="N18" s="446"/>
      <c r="O18" s="446"/>
      <c r="P18" s="446"/>
      <c r="Q18" s="446"/>
      <c r="R18" s="447"/>
      <c r="S18" s="447"/>
      <c r="T18" s="447"/>
      <c r="U18" s="447"/>
      <c r="V18" s="448"/>
      <c r="W18" s="462"/>
      <c r="X18" s="463"/>
      <c r="Y18" s="463"/>
      <c r="Z18" s="463"/>
      <c r="AA18" s="463"/>
      <c r="AB18" s="471"/>
      <c r="AC18" s="347">
        <v>54.2</v>
      </c>
      <c r="AD18" s="348"/>
      <c r="AE18" s="348"/>
      <c r="AF18" s="348"/>
      <c r="AG18" s="449"/>
      <c r="AH18" s="347">
        <v>51.7</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22813984</v>
      </c>
      <c r="BO18" s="384"/>
      <c r="BP18" s="384"/>
      <c r="BQ18" s="384"/>
      <c r="BR18" s="384"/>
      <c r="BS18" s="384"/>
      <c r="BT18" s="384"/>
      <c r="BU18" s="385"/>
      <c r="BV18" s="383">
        <v>23032577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528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29828038</v>
      </c>
      <c r="BO19" s="384"/>
      <c r="BP19" s="384"/>
      <c r="BQ19" s="384"/>
      <c r="BR19" s="384"/>
      <c r="BS19" s="384"/>
      <c r="BT19" s="384"/>
      <c r="BU19" s="385"/>
      <c r="BV19" s="383">
        <v>30067680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35188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39264962</v>
      </c>
      <c r="BO23" s="384"/>
      <c r="BP23" s="384"/>
      <c r="BQ23" s="384"/>
      <c r="BR23" s="384"/>
      <c r="BS23" s="384"/>
      <c r="BT23" s="384"/>
      <c r="BU23" s="385"/>
      <c r="BV23" s="383">
        <v>38383579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7200</v>
      </c>
      <c r="R24" s="360"/>
      <c r="S24" s="360"/>
      <c r="T24" s="360"/>
      <c r="U24" s="360"/>
      <c r="V24" s="361"/>
      <c r="W24" s="425"/>
      <c r="X24" s="416"/>
      <c r="Y24" s="417"/>
      <c r="Z24" s="356" t="s">
        <v>153</v>
      </c>
      <c r="AA24" s="357"/>
      <c r="AB24" s="357"/>
      <c r="AC24" s="357"/>
      <c r="AD24" s="357"/>
      <c r="AE24" s="357"/>
      <c r="AF24" s="357"/>
      <c r="AG24" s="358"/>
      <c r="AH24" s="359">
        <v>700</v>
      </c>
      <c r="AI24" s="360"/>
      <c r="AJ24" s="360"/>
      <c r="AK24" s="360"/>
      <c r="AL24" s="361"/>
      <c r="AM24" s="359">
        <v>2233000</v>
      </c>
      <c r="AN24" s="360"/>
      <c r="AO24" s="360"/>
      <c r="AP24" s="360"/>
      <c r="AQ24" s="360"/>
      <c r="AR24" s="361"/>
      <c r="AS24" s="359">
        <v>3190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27801956</v>
      </c>
      <c r="BO24" s="384"/>
      <c r="BP24" s="384"/>
      <c r="BQ24" s="384"/>
      <c r="BR24" s="384"/>
      <c r="BS24" s="384"/>
      <c r="BT24" s="384"/>
      <c r="BU24" s="385"/>
      <c r="BV24" s="383">
        <v>26433567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6580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1657874</v>
      </c>
      <c r="BO25" s="379"/>
      <c r="BP25" s="379"/>
      <c r="BQ25" s="379"/>
      <c r="BR25" s="379"/>
      <c r="BS25" s="379"/>
      <c r="BT25" s="379"/>
      <c r="BU25" s="380"/>
      <c r="BV25" s="378">
        <v>1803647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5970</v>
      </c>
      <c r="R26" s="360"/>
      <c r="S26" s="360"/>
      <c r="T26" s="360"/>
      <c r="U26" s="360"/>
      <c r="V26" s="361"/>
      <c r="W26" s="425"/>
      <c r="X26" s="416"/>
      <c r="Y26" s="417"/>
      <c r="Z26" s="356" t="s">
        <v>159</v>
      </c>
      <c r="AA26" s="436"/>
      <c r="AB26" s="436"/>
      <c r="AC26" s="436"/>
      <c r="AD26" s="436"/>
      <c r="AE26" s="436"/>
      <c r="AF26" s="436"/>
      <c r="AG26" s="437"/>
      <c r="AH26" s="359">
        <v>50</v>
      </c>
      <c r="AI26" s="360"/>
      <c r="AJ26" s="360"/>
      <c r="AK26" s="360"/>
      <c r="AL26" s="361"/>
      <c r="AM26" s="359">
        <v>159200</v>
      </c>
      <c r="AN26" s="360"/>
      <c r="AO26" s="360"/>
      <c r="AP26" s="360"/>
      <c r="AQ26" s="360"/>
      <c r="AR26" s="361"/>
      <c r="AS26" s="359">
        <v>3184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3670</v>
      </c>
      <c r="R27" s="360"/>
      <c r="S27" s="360"/>
      <c r="T27" s="360"/>
      <c r="U27" s="360"/>
      <c r="V27" s="361"/>
      <c r="W27" s="425"/>
      <c r="X27" s="416"/>
      <c r="Y27" s="417"/>
      <c r="Z27" s="356" t="s">
        <v>162</v>
      </c>
      <c r="AA27" s="357"/>
      <c r="AB27" s="357"/>
      <c r="AC27" s="357"/>
      <c r="AD27" s="357"/>
      <c r="AE27" s="357"/>
      <c r="AF27" s="357"/>
      <c r="AG27" s="358"/>
      <c r="AH27" s="359">
        <v>12</v>
      </c>
      <c r="AI27" s="360"/>
      <c r="AJ27" s="360"/>
      <c r="AK27" s="360"/>
      <c r="AL27" s="361"/>
      <c r="AM27" s="359">
        <v>39108</v>
      </c>
      <c r="AN27" s="360"/>
      <c r="AO27" s="360"/>
      <c r="AP27" s="360"/>
      <c r="AQ27" s="360"/>
      <c r="AR27" s="361"/>
      <c r="AS27" s="359">
        <v>3259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1475724</v>
      </c>
      <c r="BO27" s="387"/>
      <c r="BP27" s="387"/>
      <c r="BQ27" s="387"/>
      <c r="BR27" s="387"/>
      <c r="BS27" s="387"/>
      <c r="BT27" s="387"/>
      <c r="BU27" s="388"/>
      <c r="BV27" s="386">
        <v>1475724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3320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4548354</v>
      </c>
      <c r="BO28" s="379"/>
      <c r="BP28" s="379"/>
      <c r="BQ28" s="379"/>
      <c r="BR28" s="379"/>
      <c r="BS28" s="379"/>
      <c r="BT28" s="379"/>
      <c r="BU28" s="380"/>
      <c r="BV28" s="378">
        <v>4767643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22</v>
      </c>
      <c r="M29" s="360"/>
      <c r="N29" s="360"/>
      <c r="O29" s="360"/>
      <c r="P29" s="361"/>
      <c r="Q29" s="359">
        <v>3120</v>
      </c>
      <c r="R29" s="360"/>
      <c r="S29" s="360"/>
      <c r="T29" s="360"/>
      <c r="U29" s="360"/>
      <c r="V29" s="361"/>
      <c r="W29" s="425"/>
      <c r="X29" s="416"/>
      <c r="Y29" s="417"/>
      <c r="Z29" s="356" t="s">
        <v>169</v>
      </c>
      <c r="AA29" s="357"/>
      <c r="AB29" s="357"/>
      <c r="AC29" s="357"/>
      <c r="AD29" s="357"/>
      <c r="AE29" s="357"/>
      <c r="AF29" s="357"/>
      <c r="AG29" s="358"/>
      <c r="AH29" s="359">
        <v>712</v>
      </c>
      <c r="AI29" s="360"/>
      <c r="AJ29" s="360"/>
      <c r="AK29" s="360"/>
      <c r="AL29" s="361"/>
      <c r="AM29" s="359">
        <v>2272108</v>
      </c>
      <c r="AN29" s="360"/>
      <c r="AO29" s="360"/>
      <c r="AP29" s="360"/>
      <c r="AQ29" s="360"/>
      <c r="AR29" s="361"/>
      <c r="AS29" s="359">
        <v>3191</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2476201</v>
      </c>
      <c r="BO29" s="384"/>
      <c r="BP29" s="384"/>
      <c r="BQ29" s="384"/>
      <c r="BR29" s="384"/>
      <c r="BS29" s="384"/>
      <c r="BT29" s="384"/>
      <c r="BU29" s="385"/>
      <c r="BV29" s="383">
        <v>2675630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1944723</v>
      </c>
      <c r="BO30" s="387"/>
      <c r="BP30" s="387"/>
      <c r="BQ30" s="387"/>
      <c r="BR30" s="387"/>
      <c r="BS30" s="387"/>
      <c r="BT30" s="387"/>
      <c r="BU30" s="388"/>
      <c r="BV30" s="386">
        <v>2251366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県西総合病院組合（病院事業会計）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下館都市開発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筑西広域市町村圏事務組合（一般会計）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八丁台土地区画整理事業特別会計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筑西広域市町村圏事務組合（筑西ふるさと市町村圏特別会計）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下妻地方広域事務組合（一般会計）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下妻地方広域事務組合（フィットネスパーク・きぬ）</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下妻地方広域事務組合（城山公苑）</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下妻地方広域事務組合（クリーンポート・きぬ）</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下妻地方広域事務組合（ヘキサホール・きぬ）</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下妻地方広域事務組合（クリーンパーク・きぬ）</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下妻地方広域事務組合（公共用地先行取得事業）</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1" zoomScaleNormal="100" zoomScaleSheetLayoutView="100" workbookViewId="0">
      <selection activeCell="M51" sqref="M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3" t="s">
        <v>24</v>
      </c>
      <c r="C41" s="1174"/>
      <c r="D41" s="81"/>
      <c r="E41" s="1175" t="s">
        <v>25</v>
      </c>
      <c r="F41" s="1175"/>
      <c r="G41" s="1175"/>
      <c r="H41" s="1176"/>
      <c r="I41" s="82">
        <v>35973</v>
      </c>
      <c r="J41" s="83">
        <v>36018</v>
      </c>
      <c r="K41" s="83">
        <v>35921</v>
      </c>
      <c r="L41" s="83">
        <v>37492</v>
      </c>
      <c r="M41" s="84">
        <v>38441</v>
      </c>
    </row>
    <row r="42" spans="2:13" ht="27.75" customHeight="1">
      <c r="B42" s="1163"/>
      <c r="C42" s="1164"/>
      <c r="D42" s="85"/>
      <c r="E42" s="1167" t="s">
        <v>26</v>
      </c>
      <c r="F42" s="1167"/>
      <c r="G42" s="1167"/>
      <c r="H42" s="1168"/>
      <c r="I42" s="86">
        <v>2306</v>
      </c>
      <c r="J42" s="87">
        <v>1835</v>
      </c>
      <c r="K42" s="87">
        <v>1671</v>
      </c>
      <c r="L42" s="87">
        <v>1514</v>
      </c>
      <c r="M42" s="88">
        <v>1380</v>
      </c>
    </row>
    <row r="43" spans="2:13" ht="27.75" customHeight="1">
      <c r="B43" s="1163"/>
      <c r="C43" s="1164"/>
      <c r="D43" s="85"/>
      <c r="E43" s="1167" t="s">
        <v>27</v>
      </c>
      <c r="F43" s="1167"/>
      <c r="G43" s="1167"/>
      <c r="H43" s="1168"/>
      <c r="I43" s="86">
        <v>18568</v>
      </c>
      <c r="J43" s="87">
        <v>18339</v>
      </c>
      <c r="K43" s="87">
        <v>17725</v>
      </c>
      <c r="L43" s="87">
        <v>18387</v>
      </c>
      <c r="M43" s="88">
        <v>17621</v>
      </c>
    </row>
    <row r="44" spans="2:13" ht="27.75" customHeight="1">
      <c r="B44" s="1163"/>
      <c r="C44" s="1164"/>
      <c r="D44" s="85"/>
      <c r="E44" s="1167" t="s">
        <v>28</v>
      </c>
      <c r="F44" s="1167"/>
      <c r="G44" s="1167"/>
      <c r="H44" s="1168"/>
      <c r="I44" s="86">
        <v>5097</v>
      </c>
      <c r="J44" s="87">
        <v>4469</v>
      </c>
      <c r="K44" s="87">
        <v>3830</v>
      </c>
      <c r="L44" s="87">
        <v>3215</v>
      </c>
      <c r="M44" s="88">
        <v>2715</v>
      </c>
    </row>
    <row r="45" spans="2:13" ht="27.75" customHeight="1">
      <c r="B45" s="1163"/>
      <c r="C45" s="1164"/>
      <c r="D45" s="85"/>
      <c r="E45" s="1167" t="s">
        <v>29</v>
      </c>
      <c r="F45" s="1167"/>
      <c r="G45" s="1167"/>
      <c r="H45" s="1168"/>
      <c r="I45" s="86">
        <v>9646</v>
      </c>
      <c r="J45" s="87">
        <v>9345</v>
      </c>
      <c r="K45" s="87">
        <v>9143</v>
      </c>
      <c r="L45" s="87">
        <v>8881</v>
      </c>
      <c r="M45" s="88">
        <v>8354</v>
      </c>
    </row>
    <row r="46" spans="2:13" ht="27.75" customHeight="1">
      <c r="B46" s="1163"/>
      <c r="C46" s="1164"/>
      <c r="D46" s="85"/>
      <c r="E46" s="1167" t="s">
        <v>30</v>
      </c>
      <c r="F46" s="1167"/>
      <c r="G46" s="1167"/>
      <c r="H46" s="1168"/>
      <c r="I46" s="86">
        <v>223</v>
      </c>
      <c r="J46" s="87">
        <v>74</v>
      </c>
      <c r="K46" s="87">
        <v>7</v>
      </c>
      <c r="L46" s="87">
        <v>2</v>
      </c>
      <c r="M46" s="88">
        <v>4</v>
      </c>
    </row>
    <row r="47" spans="2:13" ht="27.75" customHeight="1">
      <c r="B47" s="1163"/>
      <c r="C47" s="1164"/>
      <c r="D47" s="85"/>
      <c r="E47" s="1167" t="s">
        <v>31</v>
      </c>
      <c r="F47" s="1167"/>
      <c r="G47" s="1167"/>
      <c r="H47" s="1168"/>
      <c r="I47" s="86" t="s">
        <v>477</v>
      </c>
      <c r="J47" s="87" t="s">
        <v>477</v>
      </c>
      <c r="K47" s="87" t="s">
        <v>477</v>
      </c>
      <c r="L47" s="87" t="s">
        <v>477</v>
      </c>
      <c r="M47" s="88" t="s">
        <v>477</v>
      </c>
    </row>
    <row r="48" spans="2:13" ht="27.75" customHeight="1">
      <c r="B48" s="1165"/>
      <c r="C48" s="1166"/>
      <c r="D48" s="85"/>
      <c r="E48" s="1167" t="s">
        <v>32</v>
      </c>
      <c r="F48" s="1167"/>
      <c r="G48" s="1167"/>
      <c r="H48" s="1168"/>
      <c r="I48" s="86" t="s">
        <v>477</v>
      </c>
      <c r="J48" s="87" t="s">
        <v>477</v>
      </c>
      <c r="K48" s="87" t="s">
        <v>477</v>
      </c>
      <c r="L48" s="87" t="s">
        <v>477</v>
      </c>
      <c r="M48" s="88" t="s">
        <v>477</v>
      </c>
    </row>
    <row r="49" spans="2:13" ht="27.75" customHeight="1">
      <c r="B49" s="1161" t="s">
        <v>33</v>
      </c>
      <c r="C49" s="1162"/>
      <c r="D49" s="89"/>
      <c r="E49" s="1167" t="s">
        <v>34</v>
      </c>
      <c r="F49" s="1167"/>
      <c r="G49" s="1167"/>
      <c r="H49" s="1168"/>
      <c r="I49" s="86">
        <v>7379</v>
      </c>
      <c r="J49" s="87">
        <v>9023</v>
      </c>
      <c r="K49" s="87">
        <v>8909</v>
      </c>
      <c r="L49" s="87">
        <v>9990</v>
      </c>
      <c r="M49" s="88">
        <v>9231</v>
      </c>
    </row>
    <row r="50" spans="2:13" ht="27.75" customHeight="1">
      <c r="B50" s="1163"/>
      <c r="C50" s="1164"/>
      <c r="D50" s="85"/>
      <c r="E50" s="1167" t="s">
        <v>35</v>
      </c>
      <c r="F50" s="1167"/>
      <c r="G50" s="1167"/>
      <c r="H50" s="1168"/>
      <c r="I50" s="86">
        <v>5833</v>
      </c>
      <c r="J50" s="87">
        <v>6779</v>
      </c>
      <c r="K50" s="87">
        <v>6862</v>
      </c>
      <c r="L50" s="87">
        <v>5234</v>
      </c>
      <c r="M50" s="88">
        <v>4807</v>
      </c>
    </row>
    <row r="51" spans="2:13" ht="27.75" customHeight="1">
      <c r="B51" s="1165"/>
      <c r="C51" s="1166"/>
      <c r="D51" s="85"/>
      <c r="E51" s="1167" t="s">
        <v>36</v>
      </c>
      <c r="F51" s="1167"/>
      <c r="G51" s="1167"/>
      <c r="H51" s="1168"/>
      <c r="I51" s="86">
        <v>37793</v>
      </c>
      <c r="J51" s="87">
        <v>38843</v>
      </c>
      <c r="K51" s="87">
        <v>41847</v>
      </c>
      <c r="L51" s="87">
        <v>42283</v>
      </c>
      <c r="M51" s="88">
        <v>42814</v>
      </c>
    </row>
    <row r="52" spans="2:13" ht="27.75" customHeight="1" thickBot="1">
      <c r="B52" s="1169" t="s">
        <v>37</v>
      </c>
      <c r="C52" s="1170"/>
      <c r="D52" s="90"/>
      <c r="E52" s="1171" t="s">
        <v>38</v>
      </c>
      <c r="F52" s="1171"/>
      <c r="G52" s="1171"/>
      <c r="H52" s="1172"/>
      <c r="I52" s="91">
        <v>20808</v>
      </c>
      <c r="J52" s="92">
        <v>15434</v>
      </c>
      <c r="K52" s="92">
        <v>10679</v>
      </c>
      <c r="L52" s="92">
        <v>11985</v>
      </c>
      <c r="M52" s="93">
        <v>11662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27904</v>
      </c>
      <c r="E3" s="116"/>
      <c r="F3" s="117">
        <v>65749</v>
      </c>
      <c r="G3" s="118"/>
      <c r="H3" s="119"/>
    </row>
    <row r="4" spans="1:8">
      <c r="A4" s="120"/>
      <c r="B4" s="121"/>
      <c r="C4" s="122"/>
      <c r="D4" s="123">
        <v>19282</v>
      </c>
      <c r="E4" s="124"/>
      <c r="F4" s="125">
        <v>37181</v>
      </c>
      <c r="G4" s="126"/>
      <c r="H4" s="127"/>
    </row>
    <row r="5" spans="1:8">
      <c r="A5" s="108" t="s">
        <v>510</v>
      </c>
      <c r="B5" s="113"/>
      <c r="C5" s="114"/>
      <c r="D5" s="115">
        <v>38110</v>
      </c>
      <c r="E5" s="116"/>
      <c r="F5" s="117">
        <v>57316</v>
      </c>
      <c r="G5" s="118"/>
      <c r="H5" s="119"/>
    </row>
    <row r="6" spans="1:8">
      <c r="A6" s="120"/>
      <c r="B6" s="121"/>
      <c r="C6" s="122"/>
      <c r="D6" s="123">
        <v>23100</v>
      </c>
      <c r="E6" s="124"/>
      <c r="F6" s="125">
        <v>32233</v>
      </c>
      <c r="G6" s="126"/>
      <c r="H6" s="127"/>
    </row>
    <row r="7" spans="1:8">
      <c r="A7" s="108" t="s">
        <v>511</v>
      </c>
      <c r="B7" s="113"/>
      <c r="C7" s="114"/>
      <c r="D7" s="115">
        <v>37538</v>
      </c>
      <c r="E7" s="116"/>
      <c r="F7" s="117">
        <v>50671</v>
      </c>
      <c r="G7" s="118"/>
      <c r="H7" s="119"/>
    </row>
    <row r="8" spans="1:8">
      <c r="A8" s="120"/>
      <c r="B8" s="121"/>
      <c r="C8" s="122"/>
      <c r="D8" s="123">
        <v>17521</v>
      </c>
      <c r="E8" s="124"/>
      <c r="F8" s="125">
        <v>30499</v>
      </c>
      <c r="G8" s="126"/>
      <c r="H8" s="127"/>
    </row>
    <row r="9" spans="1:8">
      <c r="A9" s="108" t="s">
        <v>512</v>
      </c>
      <c r="B9" s="113"/>
      <c r="C9" s="114"/>
      <c r="D9" s="115">
        <v>61632</v>
      </c>
      <c r="E9" s="116"/>
      <c r="F9" s="117">
        <v>57996</v>
      </c>
      <c r="G9" s="118"/>
      <c r="H9" s="119"/>
    </row>
    <row r="10" spans="1:8">
      <c r="A10" s="120"/>
      <c r="B10" s="121"/>
      <c r="C10" s="122"/>
      <c r="D10" s="123">
        <v>24681</v>
      </c>
      <c r="E10" s="124"/>
      <c r="F10" s="125">
        <v>32288</v>
      </c>
      <c r="G10" s="126"/>
      <c r="H10" s="127"/>
    </row>
    <row r="11" spans="1:8">
      <c r="A11" s="108" t="s">
        <v>513</v>
      </c>
      <c r="B11" s="113"/>
      <c r="C11" s="114"/>
      <c r="D11" s="115">
        <v>65324</v>
      </c>
      <c r="E11" s="116"/>
      <c r="F11" s="117">
        <v>64620</v>
      </c>
      <c r="G11" s="118"/>
      <c r="H11" s="119"/>
    </row>
    <row r="12" spans="1:8">
      <c r="A12" s="120"/>
      <c r="B12" s="121"/>
      <c r="C12" s="128"/>
      <c r="D12" s="123">
        <v>28645</v>
      </c>
      <c r="E12" s="124"/>
      <c r="F12" s="125">
        <v>37260</v>
      </c>
      <c r="G12" s="126"/>
      <c r="H12" s="127"/>
    </row>
    <row r="13" spans="1:8">
      <c r="A13" s="108"/>
      <c r="B13" s="113"/>
      <c r="C13" s="129"/>
      <c r="D13" s="130">
        <v>46102</v>
      </c>
      <c r="E13" s="131"/>
      <c r="F13" s="132">
        <v>59270</v>
      </c>
      <c r="G13" s="133"/>
      <c r="H13" s="119"/>
    </row>
    <row r="14" spans="1:8">
      <c r="A14" s="120"/>
      <c r="B14" s="121"/>
      <c r="C14" s="122"/>
      <c r="D14" s="123">
        <v>22646</v>
      </c>
      <c r="E14" s="124"/>
      <c r="F14" s="125">
        <v>33892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7.44</v>
      </c>
      <c r="C19" s="134">
        <f>ROUND(VALUE(SUBSTITUTE(実質収支比率等に係る経年分析!G$48,"▲","-")),2)</f>
        <v>5.31</v>
      </c>
      <c r="D19" s="134">
        <f>ROUND(VALUE(SUBSTITUTE(実質収支比率等に係る経年分析!H$48,"▲","-")),2)</f>
        <v>9.43</v>
      </c>
      <c r="E19" s="134">
        <f>ROUND(VALUE(SUBSTITUTE(実質収支比率等に係る経年分析!I$48,"▲","-")),2)</f>
        <v>8.02</v>
      </c>
      <c r="F19" s="134">
        <f>ROUND(VALUE(SUBSTITUTE(実質収支比率等に係る経年分析!J$48,"▲","-")),2)</f>
        <v>9.0500000000000007</v>
      </c>
    </row>
    <row r="20" spans="1:11">
      <c r="A20" s="134" t="s">
        <v>43</v>
      </c>
      <c r="B20" s="134">
        <f>ROUND(VALUE(SUBSTITUTE(実質収支比率等に係る経年分析!F$47,"▲","-")),2)</f>
        <v>13.37</v>
      </c>
      <c r="C20" s="134">
        <f>ROUND(VALUE(SUBSTITUTE(実質収支比率等に係る経年分析!G$47,"▲","-")),2)</f>
        <v>15.32</v>
      </c>
      <c r="D20" s="134">
        <f>ROUND(VALUE(SUBSTITUTE(実質収支比率等に係る経年分析!H$47,"▲","-")),2)</f>
        <v>15.44</v>
      </c>
      <c r="E20" s="134">
        <f>ROUND(VALUE(SUBSTITUTE(実質収支比率等に係る経年分析!I$47,"▲","-")),2)</f>
        <v>18.71</v>
      </c>
      <c r="F20" s="134">
        <f>ROUND(VALUE(SUBSTITUTE(実質収支比率等に係る経年分析!J$47,"▲","-")),2)</f>
        <v>17.59</v>
      </c>
    </row>
    <row r="21" spans="1:11">
      <c r="A21" s="134" t="s">
        <v>44</v>
      </c>
      <c r="B21" s="134">
        <f>IF(ISNUMBER(VALUE(SUBSTITUTE(実質収支比率等に係る経年分析!F$49,"▲","-"))),ROUND(VALUE(SUBSTITUTE(実質収支比率等に係る経年分析!F$49,"▲","-")),2),NA())</f>
        <v>-0.17</v>
      </c>
      <c r="C21" s="134">
        <f>IF(ISNUMBER(VALUE(SUBSTITUTE(実質収支比率等に係る経年分析!G$49,"▲","-"))),ROUND(VALUE(SUBSTITUTE(実質収支比率等に係る経年分析!G$49,"▲","-")),2),NA())</f>
        <v>0.33</v>
      </c>
      <c r="D21" s="134">
        <f>IF(ISNUMBER(VALUE(SUBSTITUTE(実質収支比率等に係る経年分析!H$49,"▲","-"))),ROUND(VALUE(SUBSTITUTE(実質収支比率等に係る経年分析!H$49,"▲","-")),2),NA())</f>
        <v>4.45</v>
      </c>
      <c r="E21" s="134">
        <f>IF(ISNUMBER(VALUE(SUBSTITUTE(実質収支比率等に係る経年分析!I$49,"▲","-"))),ROUND(VALUE(SUBSTITUTE(実質収支比率等に係る経年分析!I$49,"▲","-")),2),NA())</f>
        <v>2</v>
      </c>
      <c r="F21" s="134">
        <f>IF(ISNUMBER(VALUE(SUBSTITUTE(実質収支比率等に係る経年分析!J$49,"▲","-"))),ROUND(VALUE(SUBSTITUTE(実質収支比率等に係る経年分析!J$49,"▲","-")),2),NA())</f>
        <v>0.3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0.31</v>
      </c>
    </row>
    <row r="31" spans="1:11">
      <c r="A31" s="135" t="str">
        <f>IF(連結実質赤字比率に係る赤字・黒字の構成分析!C$39="",NA(),連結実質赤字比率に係る赤字・黒字の構成分析!C$39)</f>
        <v>八丁台土地区画整理事業特別会計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2.2200000000000002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2.38</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2.4300000000000002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9.0500000000000007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3846</v>
      </c>
      <c r="E42" s="136"/>
      <c r="F42" s="136"/>
      <c r="G42" s="136">
        <f>'実質公債費比率（分子）の構造'!L$52</f>
        <v>3949</v>
      </c>
      <c r="H42" s="136"/>
      <c r="I42" s="136"/>
      <c r="J42" s="136">
        <f>'実質公債費比率（分子）の構造'!M$52</f>
        <v>3945</v>
      </c>
      <c r="K42" s="136"/>
      <c r="L42" s="136"/>
      <c r="M42" s="136">
        <f>'実質公債費比率（分子）の構造'!N$52</f>
        <v>4130</v>
      </c>
      <c r="N42" s="136"/>
      <c r="O42" s="136"/>
      <c r="P42" s="136">
        <f>'実質公債費比率（分子）の構造'!O$52</f>
        <v>4374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648</v>
      </c>
      <c r="C44" s="136"/>
      <c r="D44" s="136"/>
      <c r="E44" s="136">
        <f>'実質公債費比率（分子）の構造'!L$50</f>
        <v>451</v>
      </c>
      <c r="F44" s="136"/>
      <c r="G44" s="136"/>
      <c r="H44" s="136">
        <f>'実質公債費比率（分子）の構造'!M$50</f>
        <v>180</v>
      </c>
      <c r="I44" s="136"/>
      <c r="J44" s="136"/>
      <c r="K44" s="136">
        <f>'実質公債費比率（分子）の構造'!N$50</f>
        <v>167</v>
      </c>
      <c r="L44" s="136"/>
      <c r="M44" s="136"/>
      <c r="N44" s="136">
        <f>'実質公債費比率（分子）の構造'!O$50</f>
        <v>134</v>
      </c>
      <c r="O44" s="136"/>
      <c r="P44" s="136"/>
    </row>
    <row r="45" spans="1:16">
      <c r="A45" s="136" t="s">
        <v>54</v>
      </c>
      <c r="B45" s="136">
        <f>'実質公債費比率（分子）の構造'!K$49</f>
        <v>728</v>
      </c>
      <c r="C45" s="136"/>
      <c r="D45" s="136"/>
      <c r="E45" s="136">
        <f>'実質公債費比率（分子）の構造'!L$49</f>
        <v>635</v>
      </c>
      <c r="F45" s="136"/>
      <c r="G45" s="136"/>
      <c r="H45" s="136">
        <f>'実質公債費比率（分子）の構造'!M$49</f>
        <v>606</v>
      </c>
      <c r="I45" s="136"/>
      <c r="J45" s="136"/>
      <c r="K45" s="136">
        <f>'実質公債費比率（分子）の構造'!N$49</f>
        <v>628</v>
      </c>
      <c r="L45" s="136"/>
      <c r="M45" s="136"/>
      <c r="N45" s="136">
        <f>'実質公債費比率（分子）の構造'!O$49</f>
        <v>601</v>
      </c>
      <c r="O45" s="136"/>
      <c r="P45" s="136"/>
    </row>
    <row r="46" spans="1:16">
      <c r="A46" s="136" t="s">
        <v>55</v>
      </c>
      <c r="B46" s="136">
        <f>'実質公債費比率（分子）の構造'!K$48</f>
        <v>1654</v>
      </c>
      <c r="C46" s="136"/>
      <c r="D46" s="136"/>
      <c r="E46" s="136">
        <f>'実質公債費比率（分子）の構造'!L$48</f>
        <v>1663</v>
      </c>
      <c r="F46" s="136"/>
      <c r="G46" s="136"/>
      <c r="H46" s="136">
        <f>'実質公債費比率（分子）の構造'!M$48</f>
        <v>1503</v>
      </c>
      <c r="I46" s="136"/>
      <c r="J46" s="136"/>
      <c r="K46" s="136">
        <f>'実質公債費比率（分子）の構造'!N$48</f>
        <v>1644</v>
      </c>
      <c r="L46" s="136"/>
      <c r="M46" s="136"/>
      <c r="N46" s="136">
        <f>'実質公債費比率（分子）の構造'!O$48</f>
        <v>1648</v>
      </c>
      <c r="O46" s="136"/>
      <c r="P46" s="136"/>
    </row>
    <row r="47" spans="1:16">
      <c r="A47" s="136" t="s">
        <v>56</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f>'実質公債費比率（分子）の構造'!O$47</f>
        <v>3</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4239</v>
      </c>
      <c r="C49" s="136"/>
      <c r="D49" s="136"/>
      <c r="E49" s="136">
        <f>'実質公債費比率（分子）の構造'!L$45</f>
        <v>4329</v>
      </c>
      <c r="F49" s="136"/>
      <c r="G49" s="136"/>
      <c r="H49" s="136">
        <f>'実質公債費比率（分子）の構造'!M$45</f>
        <v>4287</v>
      </c>
      <c r="I49" s="136"/>
      <c r="J49" s="136"/>
      <c r="K49" s="136">
        <f>'実質公債費比率（分子）の構造'!N$45</f>
        <v>4338</v>
      </c>
      <c r="L49" s="136"/>
      <c r="M49" s="136"/>
      <c r="N49" s="136">
        <f>'実質公債費比率（分子）の構造'!O$45</f>
        <v>4304</v>
      </c>
      <c r="O49" s="136"/>
      <c r="P49" s="136"/>
    </row>
    <row r="50" spans="1:16">
      <c r="A50" s="136" t="s">
        <v>58</v>
      </c>
      <c r="B50" s="136" t="e">
        <f>NA()</f>
        <v>#N/A</v>
      </c>
      <c r="C50" s="136">
        <f>IF(ISNUMBER('実質公債費比率（分子）の構造'!K$53),'実質公債費比率（分子）の構造'!K$53,NA())</f>
        <v>3426</v>
      </c>
      <c r="D50" s="136" t="e">
        <f>NA()</f>
        <v>#N/A</v>
      </c>
      <c r="E50" s="136" t="e">
        <f>NA()</f>
        <v>#N/A</v>
      </c>
      <c r="F50" s="136">
        <f>IF(ISNUMBER('実質公債費比率（分子）の構造'!L$53),'実質公債費比率（分子）の構造'!L$53,NA())</f>
        <v>3132</v>
      </c>
      <c r="G50" s="136" t="e">
        <f>NA()</f>
        <v>#N/A</v>
      </c>
      <c r="H50" s="136" t="e">
        <f>NA()</f>
        <v>#N/A</v>
      </c>
      <c r="I50" s="136">
        <f>IF(ISNUMBER('実質公債費比率（分子）の構造'!M$53),'実質公債費比率（分子）の構造'!M$53,NA())</f>
        <v>2634</v>
      </c>
      <c r="J50" s="136" t="e">
        <f>NA()</f>
        <v>#N/A</v>
      </c>
      <c r="K50" s="136" t="e">
        <f>NA()</f>
        <v>#N/A</v>
      </c>
      <c r="L50" s="136">
        <f>IF(ISNUMBER('実質公債費比率（分子）の構造'!N$53),'実質公債費比率（分子）の構造'!N$53,NA())</f>
        <v>2650</v>
      </c>
      <c r="M50" s="136" t="e">
        <f>NA()</f>
        <v>#N/A</v>
      </c>
      <c r="N50" s="136" t="e">
        <f>NA()</f>
        <v>#N/A</v>
      </c>
      <c r="O50" s="136">
        <f>IF(ISNUMBER('実質公債費比率（分子）の構造'!O$53),'実質公債費比率（分子）の構造'!O$53,NA())</f>
        <v>2316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37793</v>
      </c>
      <c r="E56" s="135"/>
      <c r="F56" s="135"/>
      <c r="G56" s="135">
        <f>'将来負担比率（分子）の構造'!J$51</f>
        <v>38843</v>
      </c>
      <c r="H56" s="135"/>
      <c r="I56" s="135"/>
      <c r="J56" s="135">
        <f>'将来負担比率（分子）の構造'!K$51</f>
        <v>41847</v>
      </c>
      <c r="K56" s="135"/>
      <c r="L56" s="135"/>
      <c r="M56" s="135">
        <f>'将来負担比率（分子）の構造'!L$51</f>
        <v>42283</v>
      </c>
      <c r="N56" s="135"/>
      <c r="O56" s="135"/>
      <c r="P56" s="135">
        <f>'将来負担比率（分子）の構造'!M$51</f>
        <v>42814</v>
      </c>
    </row>
    <row r="57" spans="1:16">
      <c r="A57" s="135" t="s">
        <v>35</v>
      </c>
      <c r="B57" s="135"/>
      <c r="C57" s="135"/>
      <c r="D57" s="135">
        <f>'将来負担比率（分子）の構造'!I$50</f>
        <v>5833</v>
      </c>
      <c r="E57" s="135"/>
      <c r="F57" s="135"/>
      <c r="G57" s="135">
        <f>'将来負担比率（分子）の構造'!J$50</f>
        <v>6779</v>
      </c>
      <c r="H57" s="135"/>
      <c r="I57" s="135"/>
      <c r="J57" s="135">
        <f>'将来負担比率（分子）の構造'!K$50</f>
        <v>6862</v>
      </c>
      <c r="K57" s="135"/>
      <c r="L57" s="135"/>
      <c r="M57" s="135">
        <f>'将来負担比率（分子）の構造'!L$50</f>
        <v>5234</v>
      </c>
      <c r="N57" s="135"/>
      <c r="O57" s="135"/>
      <c r="P57" s="135">
        <f>'将来負担比率（分子）の構造'!M$50</f>
        <v>4807</v>
      </c>
    </row>
    <row r="58" spans="1:16">
      <c r="A58" s="135" t="s">
        <v>34</v>
      </c>
      <c r="B58" s="135"/>
      <c r="C58" s="135"/>
      <c r="D58" s="135">
        <f>'将来負担比率（分子）の構造'!I$49</f>
        <v>7379</v>
      </c>
      <c r="E58" s="135"/>
      <c r="F58" s="135"/>
      <c r="G58" s="135">
        <f>'将来負担比率（分子）の構造'!J$49</f>
        <v>9023</v>
      </c>
      <c r="H58" s="135"/>
      <c r="I58" s="135"/>
      <c r="J58" s="135">
        <f>'将来負担比率（分子）の構造'!K$49</f>
        <v>8909</v>
      </c>
      <c r="K58" s="135"/>
      <c r="L58" s="135"/>
      <c r="M58" s="135">
        <f>'将来負担比率（分子）の構造'!L$49</f>
        <v>9990</v>
      </c>
      <c r="N58" s="135"/>
      <c r="O58" s="135"/>
      <c r="P58" s="135">
        <f>'将来負担比率（分子）の構造'!M$49</f>
        <v>9231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223</v>
      </c>
      <c r="C61" s="135"/>
      <c r="D61" s="135"/>
      <c r="E61" s="135">
        <f>'将来負担比率（分子）の構造'!J$46</f>
        <v>74</v>
      </c>
      <c r="F61" s="135"/>
      <c r="G61" s="135"/>
      <c r="H61" s="135">
        <f>'将来負担比率（分子）の構造'!K$46</f>
        <v>7</v>
      </c>
      <c r="I61" s="135"/>
      <c r="J61" s="135"/>
      <c r="K61" s="135">
        <f>'将来負担比率（分子）の構造'!L$46</f>
        <v>2</v>
      </c>
      <c r="L61" s="135"/>
      <c r="M61" s="135"/>
      <c r="N61" s="135">
        <f>'将来負担比率（分子）の構造'!M$46</f>
        <v>4</v>
      </c>
      <c r="O61" s="135"/>
      <c r="P61" s="135"/>
    </row>
    <row r="62" spans="1:16">
      <c r="A62" s="135" t="s">
        <v>29</v>
      </c>
      <c r="B62" s="135">
        <f>'将来負担比率（分子）の構造'!I$45</f>
        <v>9646</v>
      </c>
      <c r="C62" s="135"/>
      <c r="D62" s="135"/>
      <c r="E62" s="135">
        <f>'将来負担比率（分子）の構造'!J$45</f>
        <v>9345</v>
      </c>
      <c r="F62" s="135"/>
      <c r="G62" s="135"/>
      <c r="H62" s="135">
        <f>'将来負担比率（分子）の構造'!K$45</f>
        <v>9143</v>
      </c>
      <c r="I62" s="135"/>
      <c r="J62" s="135"/>
      <c r="K62" s="135">
        <f>'将来負担比率（分子）の構造'!L$45</f>
        <v>8881</v>
      </c>
      <c r="L62" s="135"/>
      <c r="M62" s="135"/>
      <c r="N62" s="135">
        <f>'将来負担比率（分子）の構造'!M$45</f>
        <v>8354</v>
      </c>
      <c r="O62" s="135"/>
      <c r="P62" s="135"/>
    </row>
    <row r="63" spans="1:16">
      <c r="A63" s="135" t="s">
        <v>28</v>
      </c>
      <c r="B63" s="135">
        <f>'将来負担比率（分子）の構造'!I$44</f>
        <v>5097</v>
      </c>
      <c r="C63" s="135"/>
      <c r="D63" s="135"/>
      <c r="E63" s="135">
        <f>'将来負担比率（分子）の構造'!J$44</f>
        <v>4469</v>
      </c>
      <c r="F63" s="135"/>
      <c r="G63" s="135"/>
      <c r="H63" s="135">
        <f>'将来負担比率（分子）の構造'!K$44</f>
        <v>3830</v>
      </c>
      <c r="I63" s="135"/>
      <c r="J63" s="135"/>
      <c r="K63" s="135">
        <f>'将来負担比率（分子）の構造'!L$44</f>
        <v>3215</v>
      </c>
      <c r="L63" s="135"/>
      <c r="M63" s="135"/>
      <c r="N63" s="135">
        <f>'将来負担比率（分子）の構造'!M$44</f>
        <v>2715</v>
      </c>
      <c r="O63" s="135"/>
      <c r="P63" s="135"/>
    </row>
    <row r="64" spans="1:16">
      <c r="A64" s="135" t="s">
        <v>27</v>
      </c>
      <c r="B64" s="135">
        <f>'将来負担比率（分子）の構造'!I$43</f>
        <v>18568</v>
      </c>
      <c r="C64" s="135"/>
      <c r="D64" s="135"/>
      <c r="E64" s="135">
        <f>'将来負担比率（分子）の構造'!J$43</f>
        <v>18339</v>
      </c>
      <c r="F64" s="135"/>
      <c r="G64" s="135"/>
      <c r="H64" s="135">
        <f>'将来負担比率（分子）の構造'!K$43</f>
        <v>17725</v>
      </c>
      <c r="I64" s="135"/>
      <c r="J64" s="135"/>
      <c r="K64" s="135">
        <f>'将来負担比率（分子）の構造'!L$43</f>
        <v>18387</v>
      </c>
      <c r="L64" s="135"/>
      <c r="M64" s="135"/>
      <c r="N64" s="135">
        <f>'将来負担比率（分子）の構造'!M$43</f>
        <v>17621</v>
      </c>
      <c r="O64" s="135"/>
      <c r="P64" s="135"/>
    </row>
    <row r="65" spans="1:16">
      <c r="A65" s="135" t="s">
        <v>26</v>
      </c>
      <c r="B65" s="135">
        <f>'将来負担比率（分子）の構造'!I$42</f>
        <v>2306</v>
      </c>
      <c r="C65" s="135"/>
      <c r="D65" s="135"/>
      <c r="E65" s="135">
        <f>'将来負担比率（分子）の構造'!J$42</f>
        <v>1835</v>
      </c>
      <c r="F65" s="135"/>
      <c r="G65" s="135"/>
      <c r="H65" s="135">
        <f>'将来負担比率（分子）の構造'!K$42</f>
        <v>1671</v>
      </c>
      <c r="I65" s="135"/>
      <c r="J65" s="135"/>
      <c r="K65" s="135">
        <f>'将来負担比率（分子）の構造'!L$42</f>
        <v>1514</v>
      </c>
      <c r="L65" s="135"/>
      <c r="M65" s="135"/>
      <c r="N65" s="135">
        <f>'将来負担比率（分子）の構造'!M$42</f>
        <v>1380</v>
      </c>
      <c r="O65" s="135"/>
      <c r="P65" s="135"/>
    </row>
    <row r="66" spans="1:16">
      <c r="A66" s="135" t="s">
        <v>25</v>
      </c>
      <c r="B66" s="135">
        <f>'将来負担比率（分子）の構造'!I$41</f>
        <v>35973</v>
      </c>
      <c r="C66" s="135"/>
      <c r="D66" s="135"/>
      <c r="E66" s="135">
        <f>'将来負担比率（分子）の構造'!J$41</f>
        <v>36018</v>
      </c>
      <c r="F66" s="135"/>
      <c r="G66" s="135"/>
      <c r="H66" s="135">
        <f>'将来負担比率（分子）の構造'!K$41</f>
        <v>35921</v>
      </c>
      <c r="I66" s="135"/>
      <c r="J66" s="135"/>
      <c r="K66" s="135">
        <f>'将来負担比率（分子）の構造'!L$41</f>
        <v>37492</v>
      </c>
      <c r="L66" s="135"/>
      <c r="M66" s="135"/>
      <c r="N66" s="135">
        <f>'将来負担比率（分子）の構造'!M$41</f>
        <v>38441</v>
      </c>
      <c r="O66" s="135"/>
      <c r="P66" s="135"/>
    </row>
    <row r="67" spans="1:16">
      <c r="A67" s="135" t="s">
        <v>62</v>
      </c>
      <c r="B67" s="135" t="e">
        <f>NA()</f>
        <v>#N/A</v>
      </c>
      <c r="C67" s="135">
        <f>IF(ISNUMBER('将来負担比率（分子）の構造'!I$52), IF('将来負担比率（分子）の構造'!I$52 &lt; 0, 0, '将来負担比率（分子）の構造'!I$52), NA())</f>
        <v>20808</v>
      </c>
      <c r="D67" s="135" t="e">
        <f>NA()</f>
        <v>#N/A</v>
      </c>
      <c r="E67" s="135" t="e">
        <f>NA()</f>
        <v>#N/A</v>
      </c>
      <c r="F67" s="135">
        <f>IF(ISNUMBER('将来負担比率（分子）の構造'!J$52), IF('将来負担比率（分子）の構造'!J$52 &lt; 0, 0, '将来負担比率（分子）の構造'!J$52), NA())</f>
        <v>15434</v>
      </c>
      <c r="G67" s="135" t="e">
        <f>NA()</f>
        <v>#N/A</v>
      </c>
      <c r="H67" s="135" t="e">
        <f>NA()</f>
        <v>#N/A</v>
      </c>
      <c r="I67" s="135">
        <f>IF(ISNUMBER('将来負担比率（分子）の構造'!K$52), IF('将来負担比率（分子）の構造'!K$52 &lt; 0, 0, '将来負担比率（分子）の構造'!K$52), NA())</f>
        <v>10679</v>
      </c>
      <c r="J67" s="135" t="e">
        <f>NA()</f>
        <v>#N/A</v>
      </c>
      <c r="K67" s="135" t="e">
        <f>NA()</f>
        <v>#N/A</v>
      </c>
      <c r="L67" s="135">
        <f>IF(ISNUMBER('将来負担比率（分子）の構造'!L$52), IF('将来負担比率（分子）の構造'!L$52 &lt; 0, 0, '将来負担比率（分子）の構造'!L$52), NA())</f>
        <v>11985</v>
      </c>
      <c r="M67" s="135" t="e">
        <f>NA()</f>
        <v>#N/A</v>
      </c>
      <c r="N67" s="135" t="e">
        <f>NA()</f>
        <v>#N/A</v>
      </c>
      <c r="O67" s="135">
        <f>IF(ISNUMBER('将来負担比率（分子）の構造'!M$52), IF('将来負担比率（分子）の構造'!M$52 &lt; 0, 0, '将来負担比率（分子）の構造'!M$52), NA())</f>
        <v>11662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D17" sqref="AD17:AK1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14110165</v>
      </c>
      <c r="S5" s="637"/>
      <c r="T5" s="637"/>
      <c r="U5" s="637"/>
      <c r="V5" s="637"/>
      <c r="W5" s="637"/>
      <c r="X5" s="637"/>
      <c r="Y5" s="684"/>
      <c r="Z5" s="697">
        <v>33.4</v>
      </c>
      <c r="AA5" s="697"/>
      <c r="AB5" s="697"/>
      <c r="AC5" s="697"/>
      <c r="AD5" s="698">
        <v>13664789</v>
      </c>
      <c r="AE5" s="698"/>
      <c r="AF5" s="698"/>
      <c r="AG5" s="698"/>
      <c r="AH5" s="698"/>
      <c r="AI5" s="698"/>
      <c r="AJ5" s="698"/>
      <c r="AK5" s="698"/>
      <c r="AL5" s="685">
        <v>60.7</v>
      </c>
      <c r="AM5" s="654"/>
      <c r="AN5" s="654"/>
      <c r="AO5" s="686"/>
      <c r="AP5" s="673" t="s">
        <v>207</v>
      </c>
      <c r="AQ5" s="674"/>
      <c r="AR5" s="674"/>
      <c r="AS5" s="674"/>
      <c r="AT5" s="674"/>
      <c r="AU5" s="674"/>
      <c r="AV5" s="674"/>
      <c r="AW5" s="674"/>
      <c r="AX5" s="674"/>
      <c r="AY5" s="674"/>
      <c r="AZ5" s="674"/>
      <c r="BA5" s="674"/>
      <c r="BB5" s="674"/>
      <c r="BC5" s="674"/>
      <c r="BD5" s="674"/>
      <c r="BE5" s="674"/>
      <c r="BF5" s="675"/>
      <c r="BG5" s="586">
        <v>13664789</v>
      </c>
      <c r="BH5" s="587"/>
      <c r="BI5" s="587"/>
      <c r="BJ5" s="587"/>
      <c r="BK5" s="587"/>
      <c r="BL5" s="587"/>
      <c r="BM5" s="587"/>
      <c r="BN5" s="588"/>
      <c r="BO5" s="639">
        <v>96.8</v>
      </c>
      <c r="BP5" s="639"/>
      <c r="BQ5" s="639"/>
      <c r="BR5" s="639"/>
      <c r="BS5" s="640">
        <v>253687</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634930</v>
      </c>
      <c r="S6" s="587"/>
      <c r="T6" s="587"/>
      <c r="U6" s="587"/>
      <c r="V6" s="587"/>
      <c r="W6" s="587"/>
      <c r="X6" s="587"/>
      <c r="Y6" s="588"/>
      <c r="Z6" s="639">
        <v>1.5</v>
      </c>
      <c r="AA6" s="639"/>
      <c r="AB6" s="639"/>
      <c r="AC6" s="639"/>
      <c r="AD6" s="640">
        <v>634930</v>
      </c>
      <c r="AE6" s="640"/>
      <c r="AF6" s="640"/>
      <c r="AG6" s="640"/>
      <c r="AH6" s="640"/>
      <c r="AI6" s="640"/>
      <c r="AJ6" s="640"/>
      <c r="AK6" s="640"/>
      <c r="AL6" s="609">
        <v>2.8</v>
      </c>
      <c r="AM6" s="641"/>
      <c r="AN6" s="641"/>
      <c r="AO6" s="642"/>
      <c r="AP6" s="583" t="s">
        <v>212</v>
      </c>
      <c r="AQ6" s="584"/>
      <c r="AR6" s="584"/>
      <c r="AS6" s="584"/>
      <c r="AT6" s="584"/>
      <c r="AU6" s="584"/>
      <c r="AV6" s="584"/>
      <c r="AW6" s="584"/>
      <c r="AX6" s="584"/>
      <c r="AY6" s="584"/>
      <c r="AZ6" s="584"/>
      <c r="BA6" s="584"/>
      <c r="BB6" s="584"/>
      <c r="BC6" s="584"/>
      <c r="BD6" s="584"/>
      <c r="BE6" s="584"/>
      <c r="BF6" s="585"/>
      <c r="BG6" s="586">
        <v>13664789</v>
      </c>
      <c r="BH6" s="587"/>
      <c r="BI6" s="587"/>
      <c r="BJ6" s="587"/>
      <c r="BK6" s="587"/>
      <c r="BL6" s="587"/>
      <c r="BM6" s="587"/>
      <c r="BN6" s="588"/>
      <c r="BO6" s="639">
        <v>96.8</v>
      </c>
      <c r="BP6" s="639"/>
      <c r="BQ6" s="639"/>
      <c r="BR6" s="639"/>
      <c r="BS6" s="640">
        <v>253687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235574</v>
      </c>
      <c r="CS6" s="587"/>
      <c r="CT6" s="587"/>
      <c r="CU6" s="587"/>
      <c r="CV6" s="587"/>
      <c r="CW6" s="587"/>
      <c r="CX6" s="587"/>
      <c r="CY6" s="588"/>
      <c r="CZ6" s="639">
        <v>0.6</v>
      </c>
      <c r="DA6" s="639"/>
      <c r="DB6" s="639"/>
      <c r="DC6" s="639"/>
      <c r="DD6" s="592">
        <v>2837</v>
      </c>
      <c r="DE6" s="587"/>
      <c r="DF6" s="587"/>
      <c r="DG6" s="587"/>
      <c r="DH6" s="587"/>
      <c r="DI6" s="587"/>
      <c r="DJ6" s="587"/>
      <c r="DK6" s="587"/>
      <c r="DL6" s="587"/>
      <c r="DM6" s="587"/>
      <c r="DN6" s="587"/>
      <c r="DO6" s="587"/>
      <c r="DP6" s="588"/>
      <c r="DQ6" s="592">
        <v>235574</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24733</v>
      </c>
      <c r="S7" s="587"/>
      <c r="T7" s="587"/>
      <c r="U7" s="587"/>
      <c r="V7" s="587"/>
      <c r="W7" s="587"/>
      <c r="X7" s="587"/>
      <c r="Y7" s="588"/>
      <c r="Z7" s="639">
        <v>0.1</v>
      </c>
      <c r="AA7" s="639"/>
      <c r="AB7" s="639"/>
      <c r="AC7" s="639"/>
      <c r="AD7" s="640">
        <v>24733</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6293338</v>
      </c>
      <c r="BH7" s="587"/>
      <c r="BI7" s="587"/>
      <c r="BJ7" s="587"/>
      <c r="BK7" s="587"/>
      <c r="BL7" s="587"/>
      <c r="BM7" s="587"/>
      <c r="BN7" s="588"/>
      <c r="BO7" s="639">
        <v>44.6</v>
      </c>
      <c r="BP7" s="639"/>
      <c r="BQ7" s="639"/>
      <c r="BR7" s="639"/>
      <c r="BS7" s="640">
        <v>253687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4657698</v>
      </c>
      <c r="CS7" s="587"/>
      <c r="CT7" s="587"/>
      <c r="CU7" s="587"/>
      <c r="CV7" s="587"/>
      <c r="CW7" s="587"/>
      <c r="CX7" s="587"/>
      <c r="CY7" s="588"/>
      <c r="CZ7" s="639">
        <v>11.7</v>
      </c>
      <c r="DA7" s="639"/>
      <c r="DB7" s="639"/>
      <c r="DC7" s="639"/>
      <c r="DD7" s="592">
        <v>604261</v>
      </c>
      <c r="DE7" s="587"/>
      <c r="DF7" s="587"/>
      <c r="DG7" s="587"/>
      <c r="DH7" s="587"/>
      <c r="DI7" s="587"/>
      <c r="DJ7" s="587"/>
      <c r="DK7" s="587"/>
      <c r="DL7" s="587"/>
      <c r="DM7" s="587"/>
      <c r="DN7" s="587"/>
      <c r="DO7" s="587"/>
      <c r="DP7" s="588"/>
      <c r="DQ7" s="592">
        <v>4114349</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40833</v>
      </c>
      <c r="S8" s="587"/>
      <c r="T8" s="587"/>
      <c r="U8" s="587"/>
      <c r="V8" s="587"/>
      <c r="W8" s="587"/>
      <c r="X8" s="587"/>
      <c r="Y8" s="588"/>
      <c r="Z8" s="639">
        <v>0.1</v>
      </c>
      <c r="AA8" s="639"/>
      <c r="AB8" s="639"/>
      <c r="AC8" s="639"/>
      <c r="AD8" s="640">
        <v>40833</v>
      </c>
      <c r="AE8" s="640"/>
      <c r="AF8" s="640"/>
      <c r="AG8" s="640"/>
      <c r="AH8" s="640"/>
      <c r="AI8" s="640"/>
      <c r="AJ8" s="640"/>
      <c r="AK8" s="640"/>
      <c r="AL8" s="609">
        <v>0.2</v>
      </c>
      <c r="AM8" s="641"/>
      <c r="AN8" s="641"/>
      <c r="AO8" s="642"/>
      <c r="AP8" s="583" t="s">
        <v>218</v>
      </c>
      <c r="AQ8" s="584"/>
      <c r="AR8" s="584"/>
      <c r="AS8" s="584"/>
      <c r="AT8" s="584"/>
      <c r="AU8" s="584"/>
      <c r="AV8" s="584"/>
      <c r="AW8" s="584"/>
      <c r="AX8" s="584"/>
      <c r="AY8" s="584"/>
      <c r="AZ8" s="584"/>
      <c r="BA8" s="584"/>
      <c r="BB8" s="584"/>
      <c r="BC8" s="584"/>
      <c r="BD8" s="584"/>
      <c r="BE8" s="584"/>
      <c r="BF8" s="585"/>
      <c r="BG8" s="586">
        <v>156535</v>
      </c>
      <c r="BH8" s="587"/>
      <c r="BI8" s="587"/>
      <c r="BJ8" s="587"/>
      <c r="BK8" s="587"/>
      <c r="BL8" s="587"/>
      <c r="BM8" s="587"/>
      <c r="BN8" s="588"/>
      <c r="BO8" s="639">
        <v>1.1000000000000001</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12191720</v>
      </c>
      <c r="CS8" s="587"/>
      <c r="CT8" s="587"/>
      <c r="CU8" s="587"/>
      <c r="CV8" s="587"/>
      <c r="CW8" s="587"/>
      <c r="CX8" s="587"/>
      <c r="CY8" s="588"/>
      <c r="CZ8" s="639">
        <v>30.7</v>
      </c>
      <c r="DA8" s="639"/>
      <c r="DB8" s="639"/>
      <c r="DC8" s="639"/>
      <c r="DD8" s="592">
        <v>271329</v>
      </c>
      <c r="DE8" s="587"/>
      <c r="DF8" s="587"/>
      <c r="DG8" s="587"/>
      <c r="DH8" s="587"/>
      <c r="DI8" s="587"/>
      <c r="DJ8" s="587"/>
      <c r="DK8" s="587"/>
      <c r="DL8" s="587"/>
      <c r="DM8" s="587"/>
      <c r="DN8" s="587"/>
      <c r="DO8" s="587"/>
      <c r="DP8" s="588"/>
      <c r="DQ8" s="592">
        <v>5996656</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67992</v>
      </c>
      <c r="S9" s="587"/>
      <c r="T9" s="587"/>
      <c r="U9" s="587"/>
      <c r="V9" s="587"/>
      <c r="W9" s="587"/>
      <c r="X9" s="587"/>
      <c r="Y9" s="588"/>
      <c r="Z9" s="639">
        <v>0.2</v>
      </c>
      <c r="AA9" s="639"/>
      <c r="AB9" s="639"/>
      <c r="AC9" s="639"/>
      <c r="AD9" s="640">
        <v>67992</v>
      </c>
      <c r="AE9" s="640"/>
      <c r="AF9" s="640"/>
      <c r="AG9" s="640"/>
      <c r="AH9" s="640"/>
      <c r="AI9" s="640"/>
      <c r="AJ9" s="640"/>
      <c r="AK9" s="640"/>
      <c r="AL9" s="609">
        <v>0.3</v>
      </c>
      <c r="AM9" s="641"/>
      <c r="AN9" s="641"/>
      <c r="AO9" s="642"/>
      <c r="AP9" s="583" t="s">
        <v>221</v>
      </c>
      <c r="AQ9" s="584"/>
      <c r="AR9" s="584"/>
      <c r="AS9" s="584"/>
      <c r="AT9" s="584"/>
      <c r="AU9" s="584"/>
      <c r="AV9" s="584"/>
      <c r="AW9" s="584"/>
      <c r="AX9" s="584"/>
      <c r="AY9" s="584"/>
      <c r="AZ9" s="584"/>
      <c r="BA9" s="584"/>
      <c r="BB9" s="584"/>
      <c r="BC9" s="584"/>
      <c r="BD9" s="584"/>
      <c r="BE9" s="584"/>
      <c r="BF9" s="585"/>
      <c r="BG9" s="586">
        <v>4609116</v>
      </c>
      <c r="BH9" s="587"/>
      <c r="BI9" s="587"/>
      <c r="BJ9" s="587"/>
      <c r="BK9" s="587"/>
      <c r="BL9" s="587"/>
      <c r="BM9" s="587"/>
      <c r="BN9" s="588"/>
      <c r="BO9" s="639">
        <v>32.700000000000003</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3891985</v>
      </c>
      <c r="CS9" s="587"/>
      <c r="CT9" s="587"/>
      <c r="CU9" s="587"/>
      <c r="CV9" s="587"/>
      <c r="CW9" s="587"/>
      <c r="CX9" s="587"/>
      <c r="CY9" s="588"/>
      <c r="CZ9" s="639">
        <v>9.8000000000000007</v>
      </c>
      <c r="DA9" s="639"/>
      <c r="DB9" s="639"/>
      <c r="DC9" s="639"/>
      <c r="DD9" s="592">
        <v>112029</v>
      </c>
      <c r="DE9" s="587"/>
      <c r="DF9" s="587"/>
      <c r="DG9" s="587"/>
      <c r="DH9" s="587"/>
      <c r="DI9" s="587"/>
      <c r="DJ9" s="587"/>
      <c r="DK9" s="587"/>
      <c r="DL9" s="587"/>
      <c r="DM9" s="587"/>
      <c r="DN9" s="587"/>
      <c r="DO9" s="587"/>
      <c r="DP9" s="588"/>
      <c r="DQ9" s="592">
        <v>3572206</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998188</v>
      </c>
      <c r="S10" s="587"/>
      <c r="T10" s="587"/>
      <c r="U10" s="587"/>
      <c r="V10" s="587"/>
      <c r="W10" s="587"/>
      <c r="X10" s="587"/>
      <c r="Y10" s="588"/>
      <c r="Z10" s="639">
        <v>2.4</v>
      </c>
      <c r="AA10" s="639"/>
      <c r="AB10" s="639"/>
      <c r="AC10" s="639"/>
      <c r="AD10" s="640">
        <v>998188</v>
      </c>
      <c r="AE10" s="640"/>
      <c r="AF10" s="640"/>
      <c r="AG10" s="640"/>
      <c r="AH10" s="640"/>
      <c r="AI10" s="640"/>
      <c r="AJ10" s="640"/>
      <c r="AK10" s="640"/>
      <c r="AL10" s="609">
        <v>4.4000000000000004</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354748</v>
      </c>
      <c r="BH10" s="587"/>
      <c r="BI10" s="587"/>
      <c r="BJ10" s="587"/>
      <c r="BK10" s="587"/>
      <c r="BL10" s="587"/>
      <c r="BM10" s="587"/>
      <c r="BN10" s="588"/>
      <c r="BO10" s="639">
        <v>2.5</v>
      </c>
      <c r="BP10" s="639"/>
      <c r="BQ10" s="639"/>
      <c r="BR10" s="639"/>
      <c r="BS10" s="592">
        <v>59847</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197193</v>
      </c>
      <c r="CS10" s="587"/>
      <c r="CT10" s="587"/>
      <c r="CU10" s="587"/>
      <c r="CV10" s="587"/>
      <c r="CW10" s="587"/>
      <c r="CX10" s="587"/>
      <c r="CY10" s="588"/>
      <c r="CZ10" s="639">
        <v>0.5</v>
      </c>
      <c r="DA10" s="639"/>
      <c r="DB10" s="639"/>
      <c r="DC10" s="639"/>
      <c r="DD10" s="592" t="s">
        <v>110</v>
      </c>
      <c r="DE10" s="587"/>
      <c r="DF10" s="587"/>
      <c r="DG10" s="587"/>
      <c r="DH10" s="587"/>
      <c r="DI10" s="587"/>
      <c r="DJ10" s="587"/>
      <c r="DK10" s="587"/>
      <c r="DL10" s="587"/>
      <c r="DM10" s="587"/>
      <c r="DN10" s="587"/>
      <c r="DO10" s="587"/>
      <c r="DP10" s="588"/>
      <c r="DQ10" s="592">
        <v>37292</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22598</v>
      </c>
      <c r="S11" s="587"/>
      <c r="T11" s="587"/>
      <c r="U11" s="587"/>
      <c r="V11" s="587"/>
      <c r="W11" s="587"/>
      <c r="X11" s="587"/>
      <c r="Y11" s="588"/>
      <c r="Z11" s="639">
        <v>0.1</v>
      </c>
      <c r="AA11" s="639"/>
      <c r="AB11" s="639"/>
      <c r="AC11" s="639"/>
      <c r="AD11" s="640">
        <v>22598</v>
      </c>
      <c r="AE11" s="640"/>
      <c r="AF11" s="640"/>
      <c r="AG11" s="640"/>
      <c r="AH11" s="640"/>
      <c r="AI11" s="640"/>
      <c r="AJ11" s="640"/>
      <c r="AK11" s="640"/>
      <c r="AL11" s="609">
        <v>0.1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1172939</v>
      </c>
      <c r="BH11" s="587"/>
      <c r="BI11" s="587"/>
      <c r="BJ11" s="587"/>
      <c r="BK11" s="587"/>
      <c r="BL11" s="587"/>
      <c r="BM11" s="587"/>
      <c r="BN11" s="588"/>
      <c r="BO11" s="639">
        <v>8.3000000000000007</v>
      </c>
      <c r="BP11" s="639"/>
      <c r="BQ11" s="639"/>
      <c r="BR11" s="639"/>
      <c r="BS11" s="592">
        <v>193840</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1257247</v>
      </c>
      <c r="CS11" s="587"/>
      <c r="CT11" s="587"/>
      <c r="CU11" s="587"/>
      <c r="CV11" s="587"/>
      <c r="CW11" s="587"/>
      <c r="CX11" s="587"/>
      <c r="CY11" s="588"/>
      <c r="CZ11" s="639">
        <v>3.2</v>
      </c>
      <c r="DA11" s="639"/>
      <c r="DB11" s="639"/>
      <c r="DC11" s="639"/>
      <c r="DD11" s="592">
        <v>170115</v>
      </c>
      <c r="DE11" s="587"/>
      <c r="DF11" s="587"/>
      <c r="DG11" s="587"/>
      <c r="DH11" s="587"/>
      <c r="DI11" s="587"/>
      <c r="DJ11" s="587"/>
      <c r="DK11" s="587"/>
      <c r="DL11" s="587"/>
      <c r="DM11" s="587"/>
      <c r="DN11" s="587"/>
      <c r="DO11" s="587"/>
      <c r="DP11" s="588"/>
      <c r="DQ11" s="592">
        <v>1015773</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6274805</v>
      </c>
      <c r="BH12" s="587"/>
      <c r="BI12" s="587"/>
      <c r="BJ12" s="587"/>
      <c r="BK12" s="587"/>
      <c r="BL12" s="587"/>
      <c r="BM12" s="587"/>
      <c r="BN12" s="588"/>
      <c r="BO12" s="639">
        <v>44.5</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209884</v>
      </c>
      <c r="CS12" s="587"/>
      <c r="CT12" s="587"/>
      <c r="CU12" s="587"/>
      <c r="CV12" s="587"/>
      <c r="CW12" s="587"/>
      <c r="CX12" s="587"/>
      <c r="CY12" s="588"/>
      <c r="CZ12" s="639">
        <v>0.5</v>
      </c>
      <c r="DA12" s="639"/>
      <c r="DB12" s="639"/>
      <c r="DC12" s="639"/>
      <c r="DD12" s="592">
        <v>9332</v>
      </c>
      <c r="DE12" s="587"/>
      <c r="DF12" s="587"/>
      <c r="DG12" s="587"/>
      <c r="DH12" s="587"/>
      <c r="DI12" s="587"/>
      <c r="DJ12" s="587"/>
      <c r="DK12" s="587"/>
      <c r="DL12" s="587"/>
      <c r="DM12" s="587"/>
      <c r="DN12" s="587"/>
      <c r="DO12" s="587"/>
      <c r="DP12" s="588"/>
      <c r="DQ12" s="592">
        <v>171230</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150675</v>
      </c>
      <c r="S13" s="587"/>
      <c r="T13" s="587"/>
      <c r="U13" s="587"/>
      <c r="V13" s="587"/>
      <c r="W13" s="587"/>
      <c r="X13" s="587"/>
      <c r="Y13" s="588"/>
      <c r="Z13" s="639">
        <v>0.4</v>
      </c>
      <c r="AA13" s="639"/>
      <c r="AB13" s="639"/>
      <c r="AC13" s="639"/>
      <c r="AD13" s="640">
        <v>150675</v>
      </c>
      <c r="AE13" s="640"/>
      <c r="AF13" s="640"/>
      <c r="AG13" s="640"/>
      <c r="AH13" s="640"/>
      <c r="AI13" s="640"/>
      <c r="AJ13" s="640"/>
      <c r="AK13" s="640"/>
      <c r="AL13" s="609">
        <v>0.7</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6264689</v>
      </c>
      <c r="BH13" s="587"/>
      <c r="BI13" s="587"/>
      <c r="BJ13" s="587"/>
      <c r="BK13" s="587"/>
      <c r="BL13" s="587"/>
      <c r="BM13" s="587"/>
      <c r="BN13" s="588"/>
      <c r="BO13" s="639">
        <v>44.4</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3374338</v>
      </c>
      <c r="CS13" s="587"/>
      <c r="CT13" s="587"/>
      <c r="CU13" s="587"/>
      <c r="CV13" s="587"/>
      <c r="CW13" s="587"/>
      <c r="CX13" s="587"/>
      <c r="CY13" s="588"/>
      <c r="CZ13" s="639">
        <v>8.5</v>
      </c>
      <c r="DA13" s="639"/>
      <c r="DB13" s="639"/>
      <c r="DC13" s="639"/>
      <c r="DD13" s="592">
        <v>1418802</v>
      </c>
      <c r="DE13" s="587"/>
      <c r="DF13" s="587"/>
      <c r="DG13" s="587"/>
      <c r="DH13" s="587"/>
      <c r="DI13" s="587"/>
      <c r="DJ13" s="587"/>
      <c r="DK13" s="587"/>
      <c r="DL13" s="587"/>
      <c r="DM13" s="587"/>
      <c r="DN13" s="587"/>
      <c r="DO13" s="587"/>
      <c r="DP13" s="588"/>
      <c r="DQ13" s="592">
        <v>2623521</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213271</v>
      </c>
      <c r="BH14" s="587"/>
      <c r="BI14" s="587"/>
      <c r="BJ14" s="587"/>
      <c r="BK14" s="587"/>
      <c r="BL14" s="587"/>
      <c r="BM14" s="587"/>
      <c r="BN14" s="588"/>
      <c r="BO14" s="639">
        <v>1.5</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1626840</v>
      </c>
      <c r="CS14" s="587"/>
      <c r="CT14" s="587"/>
      <c r="CU14" s="587"/>
      <c r="CV14" s="587"/>
      <c r="CW14" s="587"/>
      <c r="CX14" s="587"/>
      <c r="CY14" s="588"/>
      <c r="CZ14" s="639">
        <v>4.0999999999999996</v>
      </c>
      <c r="DA14" s="639"/>
      <c r="DB14" s="639"/>
      <c r="DC14" s="639"/>
      <c r="DD14" s="592">
        <v>94292</v>
      </c>
      <c r="DE14" s="587"/>
      <c r="DF14" s="587"/>
      <c r="DG14" s="587"/>
      <c r="DH14" s="587"/>
      <c r="DI14" s="587"/>
      <c r="DJ14" s="587"/>
      <c r="DK14" s="587"/>
      <c r="DL14" s="587"/>
      <c r="DM14" s="587"/>
      <c r="DN14" s="587"/>
      <c r="DO14" s="587"/>
      <c r="DP14" s="588"/>
      <c r="DQ14" s="592">
        <v>1584791</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47480</v>
      </c>
      <c r="S15" s="587"/>
      <c r="T15" s="587"/>
      <c r="U15" s="587"/>
      <c r="V15" s="587"/>
      <c r="W15" s="587"/>
      <c r="X15" s="587"/>
      <c r="Y15" s="588"/>
      <c r="Z15" s="639">
        <v>0.1</v>
      </c>
      <c r="AA15" s="639"/>
      <c r="AB15" s="639"/>
      <c r="AC15" s="639"/>
      <c r="AD15" s="640">
        <v>47480</v>
      </c>
      <c r="AE15" s="640"/>
      <c r="AF15" s="640"/>
      <c r="AG15" s="640"/>
      <c r="AH15" s="640"/>
      <c r="AI15" s="640"/>
      <c r="AJ15" s="640"/>
      <c r="AK15" s="640"/>
      <c r="AL15" s="609">
        <v>0.2</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883375</v>
      </c>
      <c r="BH15" s="587"/>
      <c r="BI15" s="587"/>
      <c r="BJ15" s="587"/>
      <c r="BK15" s="587"/>
      <c r="BL15" s="587"/>
      <c r="BM15" s="587"/>
      <c r="BN15" s="588"/>
      <c r="BO15" s="639">
        <v>6.3</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7532721</v>
      </c>
      <c r="CS15" s="587"/>
      <c r="CT15" s="587"/>
      <c r="CU15" s="587"/>
      <c r="CV15" s="587"/>
      <c r="CW15" s="587"/>
      <c r="CX15" s="587"/>
      <c r="CY15" s="588"/>
      <c r="CZ15" s="639">
        <v>19</v>
      </c>
      <c r="DA15" s="639"/>
      <c r="DB15" s="639"/>
      <c r="DC15" s="639"/>
      <c r="DD15" s="592">
        <v>4474074</v>
      </c>
      <c r="DE15" s="587"/>
      <c r="DF15" s="587"/>
      <c r="DG15" s="587"/>
      <c r="DH15" s="587"/>
      <c r="DI15" s="587"/>
      <c r="DJ15" s="587"/>
      <c r="DK15" s="587"/>
      <c r="DL15" s="587"/>
      <c r="DM15" s="587"/>
      <c r="DN15" s="587"/>
      <c r="DO15" s="587"/>
      <c r="DP15" s="588"/>
      <c r="DQ15" s="592">
        <v>3495714</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7731082</v>
      </c>
      <c r="S16" s="587"/>
      <c r="T16" s="587"/>
      <c r="U16" s="587"/>
      <c r="V16" s="587"/>
      <c r="W16" s="587"/>
      <c r="X16" s="587"/>
      <c r="Y16" s="588"/>
      <c r="Z16" s="639">
        <v>18.3</v>
      </c>
      <c r="AA16" s="639"/>
      <c r="AB16" s="639"/>
      <c r="AC16" s="639"/>
      <c r="AD16" s="640">
        <v>6775772</v>
      </c>
      <c r="AE16" s="640"/>
      <c r="AF16" s="640"/>
      <c r="AG16" s="640"/>
      <c r="AH16" s="640"/>
      <c r="AI16" s="640"/>
      <c r="AJ16" s="640"/>
      <c r="AK16" s="640"/>
      <c r="AL16" s="609">
        <v>30.1</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15188</v>
      </c>
      <c r="CS16" s="587"/>
      <c r="CT16" s="587"/>
      <c r="CU16" s="587"/>
      <c r="CV16" s="587"/>
      <c r="CW16" s="587"/>
      <c r="CX16" s="587"/>
      <c r="CY16" s="588"/>
      <c r="CZ16" s="639">
        <v>0</v>
      </c>
      <c r="DA16" s="639"/>
      <c r="DB16" s="639"/>
      <c r="DC16" s="639"/>
      <c r="DD16" s="592" t="s">
        <v>110</v>
      </c>
      <c r="DE16" s="587"/>
      <c r="DF16" s="587"/>
      <c r="DG16" s="587"/>
      <c r="DH16" s="587"/>
      <c r="DI16" s="587"/>
      <c r="DJ16" s="587"/>
      <c r="DK16" s="587"/>
      <c r="DL16" s="587"/>
      <c r="DM16" s="587"/>
      <c r="DN16" s="587"/>
      <c r="DO16" s="587"/>
      <c r="DP16" s="588"/>
      <c r="DQ16" s="592">
        <v>15188</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6775772</v>
      </c>
      <c r="S17" s="587"/>
      <c r="T17" s="587"/>
      <c r="U17" s="587"/>
      <c r="V17" s="587"/>
      <c r="W17" s="587"/>
      <c r="X17" s="587"/>
      <c r="Y17" s="588"/>
      <c r="Z17" s="639">
        <v>16</v>
      </c>
      <c r="AA17" s="639"/>
      <c r="AB17" s="639"/>
      <c r="AC17" s="639"/>
      <c r="AD17" s="640">
        <v>6775772</v>
      </c>
      <c r="AE17" s="640"/>
      <c r="AF17" s="640"/>
      <c r="AG17" s="640"/>
      <c r="AH17" s="640"/>
      <c r="AI17" s="640"/>
      <c r="AJ17" s="640"/>
      <c r="AK17" s="640"/>
      <c r="AL17" s="609">
        <v>30.1</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4475412</v>
      </c>
      <c r="CS17" s="587"/>
      <c r="CT17" s="587"/>
      <c r="CU17" s="587"/>
      <c r="CV17" s="587"/>
      <c r="CW17" s="587"/>
      <c r="CX17" s="587"/>
      <c r="CY17" s="588"/>
      <c r="CZ17" s="639">
        <v>11.3</v>
      </c>
      <c r="DA17" s="639"/>
      <c r="DB17" s="639"/>
      <c r="DC17" s="639"/>
      <c r="DD17" s="592" t="s">
        <v>110</v>
      </c>
      <c r="DE17" s="587"/>
      <c r="DF17" s="587"/>
      <c r="DG17" s="587"/>
      <c r="DH17" s="587"/>
      <c r="DI17" s="587"/>
      <c r="DJ17" s="587"/>
      <c r="DK17" s="587"/>
      <c r="DL17" s="587"/>
      <c r="DM17" s="587"/>
      <c r="DN17" s="587"/>
      <c r="DO17" s="587"/>
      <c r="DP17" s="588"/>
      <c r="DQ17" s="592">
        <v>4328339</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832345</v>
      </c>
      <c r="S18" s="587"/>
      <c r="T18" s="587"/>
      <c r="U18" s="587"/>
      <c r="V18" s="587"/>
      <c r="W18" s="587"/>
      <c r="X18" s="587"/>
      <c r="Y18" s="588"/>
      <c r="Z18" s="639">
        <v>2</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122965</v>
      </c>
      <c r="S19" s="587"/>
      <c r="T19" s="587"/>
      <c r="U19" s="587"/>
      <c r="V19" s="587"/>
      <c r="W19" s="587"/>
      <c r="X19" s="587"/>
      <c r="Y19" s="588"/>
      <c r="Z19" s="639">
        <v>0.3</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445376</v>
      </c>
      <c r="BH19" s="587"/>
      <c r="BI19" s="587"/>
      <c r="BJ19" s="587"/>
      <c r="BK19" s="587"/>
      <c r="BL19" s="587"/>
      <c r="BM19" s="587"/>
      <c r="BN19" s="588"/>
      <c r="BO19" s="639">
        <v>3.2</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23828676</v>
      </c>
      <c r="S20" s="587"/>
      <c r="T20" s="587"/>
      <c r="U20" s="587"/>
      <c r="V20" s="587"/>
      <c r="W20" s="587"/>
      <c r="X20" s="587"/>
      <c r="Y20" s="588"/>
      <c r="Z20" s="639">
        <v>56.3</v>
      </c>
      <c r="AA20" s="639"/>
      <c r="AB20" s="639"/>
      <c r="AC20" s="639"/>
      <c r="AD20" s="640">
        <v>22427990</v>
      </c>
      <c r="AE20" s="640"/>
      <c r="AF20" s="640"/>
      <c r="AG20" s="640"/>
      <c r="AH20" s="640"/>
      <c r="AI20" s="640"/>
      <c r="AJ20" s="640"/>
      <c r="AK20" s="640"/>
      <c r="AL20" s="609">
        <v>99.6</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445376</v>
      </c>
      <c r="BH20" s="587"/>
      <c r="BI20" s="587"/>
      <c r="BJ20" s="587"/>
      <c r="BK20" s="587"/>
      <c r="BL20" s="587"/>
      <c r="BM20" s="587"/>
      <c r="BN20" s="588"/>
      <c r="BO20" s="639">
        <v>3.2</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39665800</v>
      </c>
      <c r="CS20" s="587"/>
      <c r="CT20" s="587"/>
      <c r="CU20" s="587"/>
      <c r="CV20" s="587"/>
      <c r="CW20" s="587"/>
      <c r="CX20" s="587"/>
      <c r="CY20" s="588"/>
      <c r="CZ20" s="639">
        <v>100</v>
      </c>
      <c r="DA20" s="639"/>
      <c r="DB20" s="639"/>
      <c r="DC20" s="639"/>
      <c r="DD20" s="592">
        <v>7157071</v>
      </c>
      <c r="DE20" s="587"/>
      <c r="DF20" s="587"/>
      <c r="DG20" s="587"/>
      <c r="DH20" s="587"/>
      <c r="DI20" s="587"/>
      <c r="DJ20" s="587"/>
      <c r="DK20" s="587"/>
      <c r="DL20" s="587"/>
      <c r="DM20" s="587"/>
      <c r="DN20" s="587"/>
      <c r="DO20" s="587"/>
      <c r="DP20" s="588"/>
      <c r="DQ20" s="592">
        <v>27190633</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12124</v>
      </c>
      <c r="S21" s="587"/>
      <c r="T21" s="587"/>
      <c r="U21" s="587"/>
      <c r="V21" s="587"/>
      <c r="W21" s="587"/>
      <c r="X21" s="587"/>
      <c r="Y21" s="588"/>
      <c r="Z21" s="639">
        <v>0</v>
      </c>
      <c r="AA21" s="639"/>
      <c r="AB21" s="639"/>
      <c r="AC21" s="639"/>
      <c r="AD21" s="640">
        <v>12124</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397972</v>
      </c>
      <c r="S22" s="587"/>
      <c r="T22" s="587"/>
      <c r="U22" s="587"/>
      <c r="V22" s="587"/>
      <c r="W22" s="587"/>
      <c r="X22" s="587"/>
      <c r="Y22" s="588"/>
      <c r="Z22" s="639">
        <v>0.9</v>
      </c>
      <c r="AA22" s="639"/>
      <c r="AB22" s="639"/>
      <c r="AC22" s="639"/>
      <c r="AD22" s="640" t="s">
        <v>110</v>
      </c>
      <c r="AE22" s="640"/>
      <c r="AF22" s="640"/>
      <c r="AG22" s="640"/>
      <c r="AH22" s="640"/>
      <c r="AI22" s="640"/>
      <c r="AJ22" s="640"/>
      <c r="AK22" s="640"/>
      <c r="AL22" s="609" t="s">
        <v>110</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397756</v>
      </c>
      <c r="S23" s="587"/>
      <c r="T23" s="587"/>
      <c r="U23" s="587"/>
      <c r="V23" s="587"/>
      <c r="W23" s="587"/>
      <c r="X23" s="587"/>
      <c r="Y23" s="588"/>
      <c r="Z23" s="639">
        <v>0.9</v>
      </c>
      <c r="AA23" s="639"/>
      <c r="AB23" s="639"/>
      <c r="AC23" s="639"/>
      <c r="AD23" s="640">
        <v>41448</v>
      </c>
      <c r="AE23" s="640"/>
      <c r="AF23" s="640"/>
      <c r="AG23" s="640"/>
      <c r="AH23" s="640"/>
      <c r="AI23" s="640"/>
      <c r="AJ23" s="640"/>
      <c r="AK23" s="640"/>
      <c r="AL23" s="609">
        <v>0.2</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445376</v>
      </c>
      <c r="BH23" s="587"/>
      <c r="BI23" s="587"/>
      <c r="BJ23" s="587"/>
      <c r="BK23" s="587"/>
      <c r="BL23" s="587"/>
      <c r="BM23" s="587"/>
      <c r="BN23" s="588"/>
      <c r="BO23" s="639">
        <v>3.2</v>
      </c>
      <c r="BP23" s="639"/>
      <c r="BQ23" s="639"/>
      <c r="BR23" s="639"/>
      <c r="BS23" s="592" t="s">
        <v>110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64470</v>
      </c>
      <c r="S24" s="587"/>
      <c r="T24" s="587"/>
      <c r="U24" s="587"/>
      <c r="V24" s="587"/>
      <c r="W24" s="587"/>
      <c r="X24" s="587"/>
      <c r="Y24" s="588"/>
      <c r="Z24" s="639">
        <v>0.2</v>
      </c>
      <c r="AA24" s="639"/>
      <c r="AB24" s="639"/>
      <c r="AC24" s="639"/>
      <c r="AD24" s="640" t="s">
        <v>110</v>
      </c>
      <c r="AE24" s="640"/>
      <c r="AF24" s="640"/>
      <c r="AG24" s="640"/>
      <c r="AH24" s="640"/>
      <c r="AI24" s="640"/>
      <c r="AJ24" s="640"/>
      <c r="AK24" s="640"/>
      <c r="AL24" s="609" t="s">
        <v>110</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18119133</v>
      </c>
      <c r="CS24" s="637"/>
      <c r="CT24" s="637"/>
      <c r="CU24" s="637"/>
      <c r="CV24" s="637"/>
      <c r="CW24" s="637"/>
      <c r="CX24" s="637"/>
      <c r="CY24" s="684"/>
      <c r="CZ24" s="688">
        <v>45.7</v>
      </c>
      <c r="DA24" s="689"/>
      <c r="DB24" s="689"/>
      <c r="DC24" s="690"/>
      <c r="DD24" s="683">
        <v>12454079</v>
      </c>
      <c r="DE24" s="637"/>
      <c r="DF24" s="637"/>
      <c r="DG24" s="637"/>
      <c r="DH24" s="637"/>
      <c r="DI24" s="637"/>
      <c r="DJ24" s="637"/>
      <c r="DK24" s="684"/>
      <c r="DL24" s="683">
        <v>12363990</v>
      </c>
      <c r="DM24" s="637"/>
      <c r="DN24" s="637"/>
      <c r="DO24" s="637"/>
      <c r="DP24" s="637"/>
      <c r="DQ24" s="637"/>
      <c r="DR24" s="637"/>
      <c r="DS24" s="637"/>
      <c r="DT24" s="637"/>
      <c r="DU24" s="637"/>
      <c r="DV24" s="684"/>
      <c r="DW24" s="685">
        <v>50.4</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6088308</v>
      </c>
      <c r="S25" s="587"/>
      <c r="T25" s="587"/>
      <c r="U25" s="587"/>
      <c r="V25" s="587"/>
      <c r="W25" s="587"/>
      <c r="X25" s="587"/>
      <c r="Y25" s="588"/>
      <c r="Z25" s="639">
        <v>14.4</v>
      </c>
      <c r="AA25" s="639"/>
      <c r="AB25" s="639"/>
      <c r="AC25" s="639"/>
      <c r="AD25" s="640" t="s">
        <v>110</v>
      </c>
      <c r="AE25" s="640"/>
      <c r="AF25" s="640"/>
      <c r="AG25" s="640"/>
      <c r="AH25" s="640"/>
      <c r="AI25" s="640"/>
      <c r="AJ25" s="640"/>
      <c r="AK25" s="640"/>
      <c r="AL25" s="609" t="s">
        <v>110</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6220364</v>
      </c>
      <c r="CS25" s="605"/>
      <c r="CT25" s="605"/>
      <c r="CU25" s="605"/>
      <c r="CV25" s="605"/>
      <c r="CW25" s="605"/>
      <c r="CX25" s="605"/>
      <c r="CY25" s="606"/>
      <c r="CZ25" s="589">
        <v>15.7</v>
      </c>
      <c r="DA25" s="607"/>
      <c r="DB25" s="607"/>
      <c r="DC25" s="608"/>
      <c r="DD25" s="592">
        <v>5894542</v>
      </c>
      <c r="DE25" s="605"/>
      <c r="DF25" s="605"/>
      <c r="DG25" s="605"/>
      <c r="DH25" s="605"/>
      <c r="DI25" s="605"/>
      <c r="DJ25" s="605"/>
      <c r="DK25" s="606"/>
      <c r="DL25" s="592">
        <v>5837757</v>
      </c>
      <c r="DM25" s="605"/>
      <c r="DN25" s="605"/>
      <c r="DO25" s="605"/>
      <c r="DP25" s="605"/>
      <c r="DQ25" s="605"/>
      <c r="DR25" s="605"/>
      <c r="DS25" s="605"/>
      <c r="DT25" s="605"/>
      <c r="DU25" s="605"/>
      <c r="DV25" s="606"/>
      <c r="DW25" s="609">
        <v>23.8</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3951018</v>
      </c>
      <c r="CS26" s="587"/>
      <c r="CT26" s="587"/>
      <c r="CU26" s="587"/>
      <c r="CV26" s="587"/>
      <c r="CW26" s="587"/>
      <c r="CX26" s="587"/>
      <c r="CY26" s="588"/>
      <c r="CZ26" s="589">
        <v>10</v>
      </c>
      <c r="DA26" s="607"/>
      <c r="DB26" s="607"/>
      <c r="DC26" s="608"/>
      <c r="DD26" s="592">
        <v>3659339</v>
      </c>
      <c r="DE26" s="587"/>
      <c r="DF26" s="587"/>
      <c r="DG26" s="587"/>
      <c r="DH26" s="587"/>
      <c r="DI26" s="587"/>
      <c r="DJ26" s="587"/>
      <c r="DK26" s="588"/>
      <c r="DL26" s="592" t="s">
        <v>277</v>
      </c>
      <c r="DM26" s="587"/>
      <c r="DN26" s="587"/>
      <c r="DO26" s="587"/>
      <c r="DP26" s="587"/>
      <c r="DQ26" s="587"/>
      <c r="DR26" s="587"/>
      <c r="DS26" s="587"/>
      <c r="DT26" s="587"/>
      <c r="DU26" s="587"/>
      <c r="DV26" s="588"/>
      <c r="DW26" s="609" t="s">
        <v>277</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2460376</v>
      </c>
      <c r="S27" s="587"/>
      <c r="T27" s="587"/>
      <c r="U27" s="587"/>
      <c r="V27" s="587"/>
      <c r="W27" s="587"/>
      <c r="X27" s="587"/>
      <c r="Y27" s="588"/>
      <c r="Z27" s="639">
        <v>5.8</v>
      </c>
      <c r="AA27" s="639"/>
      <c r="AB27" s="639"/>
      <c r="AC27" s="639"/>
      <c r="AD27" s="640" t="s">
        <v>110</v>
      </c>
      <c r="AE27" s="640"/>
      <c r="AF27" s="640"/>
      <c r="AG27" s="640"/>
      <c r="AH27" s="640"/>
      <c r="AI27" s="640"/>
      <c r="AJ27" s="640"/>
      <c r="AK27" s="640"/>
      <c r="AL27" s="609" t="s">
        <v>110</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14110165</v>
      </c>
      <c r="BH27" s="587"/>
      <c r="BI27" s="587"/>
      <c r="BJ27" s="587"/>
      <c r="BK27" s="587"/>
      <c r="BL27" s="587"/>
      <c r="BM27" s="587"/>
      <c r="BN27" s="588"/>
      <c r="BO27" s="639">
        <v>100</v>
      </c>
      <c r="BP27" s="639"/>
      <c r="BQ27" s="639"/>
      <c r="BR27" s="639"/>
      <c r="BS27" s="592">
        <v>253687</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7423357</v>
      </c>
      <c r="CS27" s="605"/>
      <c r="CT27" s="605"/>
      <c r="CU27" s="605"/>
      <c r="CV27" s="605"/>
      <c r="CW27" s="605"/>
      <c r="CX27" s="605"/>
      <c r="CY27" s="606"/>
      <c r="CZ27" s="589">
        <v>18.7</v>
      </c>
      <c r="DA27" s="607"/>
      <c r="DB27" s="607"/>
      <c r="DC27" s="608"/>
      <c r="DD27" s="592">
        <v>2231198</v>
      </c>
      <c r="DE27" s="605"/>
      <c r="DF27" s="605"/>
      <c r="DG27" s="605"/>
      <c r="DH27" s="605"/>
      <c r="DI27" s="605"/>
      <c r="DJ27" s="605"/>
      <c r="DK27" s="606"/>
      <c r="DL27" s="592">
        <v>2231195</v>
      </c>
      <c r="DM27" s="605"/>
      <c r="DN27" s="605"/>
      <c r="DO27" s="605"/>
      <c r="DP27" s="605"/>
      <c r="DQ27" s="605"/>
      <c r="DR27" s="605"/>
      <c r="DS27" s="605"/>
      <c r="DT27" s="605"/>
      <c r="DU27" s="605"/>
      <c r="DV27" s="606"/>
      <c r="DW27" s="609">
        <v>9.1</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43574</v>
      </c>
      <c r="S28" s="587"/>
      <c r="T28" s="587"/>
      <c r="U28" s="587"/>
      <c r="V28" s="587"/>
      <c r="W28" s="587"/>
      <c r="X28" s="587"/>
      <c r="Y28" s="588"/>
      <c r="Z28" s="639">
        <v>0.1</v>
      </c>
      <c r="AA28" s="639"/>
      <c r="AB28" s="639"/>
      <c r="AC28" s="639"/>
      <c r="AD28" s="640">
        <v>19032</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4475412</v>
      </c>
      <c r="CS28" s="587"/>
      <c r="CT28" s="587"/>
      <c r="CU28" s="587"/>
      <c r="CV28" s="587"/>
      <c r="CW28" s="587"/>
      <c r="CX28" s="587"/>
      <c r="CY28" s="588"/>
      <c r="CZ28" s="589">
        <v>11.3</v>
      </c>
      <c r="DA28" s="607"/>
      <c r="DB28" s="607"/>
      <c r="DC28" s="608"/>
      <c r="DD28" s="592">
        <v>4328339</v>
      </c>
      <c r="DE28" s="587"/>
      <c r="DF28" s="587"/>
      <c r="DG28" s="587"/>
      <c r="DH28" s="587"/>
      <c r="DI28" s="587"/>
      <c r="DJ28" s="587"/>
      <c r="DK28" s="588"/>
      <c r="DL28" s="592">
        <v>4295038</v>
      </c>
      <c r="DM28" s="587"/>
      <c r="DN28" s="587"/>
      <c r="DO28" s="587"/>
      <c r="DP28" s="587"/>
      <c r="DQ28" s="587"/>
      <c r="DR28" s="587"/>
      <c r="DS28" s="587"/>
      <c r="DT28" s="587"/>
      <c r="DU28" s="587"/>
      <c r="DV28" s="588"/>
      <c r="DW28" s="609">
        <v>17.5</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12024</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57</v>
      </c>
      <c r="CG29" s="620"/>
      <c r="CH29" s="620"/>
      <c r="CI29" s="620"/>
      <c r="CJ29" s="620"/>
      <c r="CK29" s="620"/>
      <c r="CL29" s="620"/>
      <c r="CM29" s="620"/>
      <c r="CN29" s="620"/>
      <c r="CO29" s="620"/>
      <c r="CP29" s="620"/>
      <c r="CQ29" s="621"/>
      <c r="CR29" s="586">
        <v>4475412</v>
      </c>
      <c r="CS29" s="605"/>
      <c r="CT29" s="605"/>
      <c r="CU29" s="605"/>
      <c r="CV29" s="605"/>
      <c r="CW29" s="605"/>
      <c r="CX29" s="605"/>
      <c r="CY29" s="606"/>
      <c r="CZ29" s="589">
        <v>11.3</v>
      </c>
      <c r="DA29" s="607"/>
      <c r="DB29" s="607"/>
      <c r="DC29" s="608"/>
      <c r="DD29" s="592">
        <v>4328339</v>
      </c>
      <c r="DE29" s="605"/>
      <c r="DF29" s="605"/>
      <c r="DG29" s="605"/>
      <c r="DH29" s="605"/>
      <c r="DI29" s="605"/>
      <c r="DJ29" s="605"/>
      <c r="DK29" s="606"/>
      <c r="DL29" s="592">
        <v>4295038</v>
      </c>
      <c r="DM29" s="605"/>
      <c r="DN29" s="605"/>
      <c r="DO29" s="605"/>
      <c r="DP29" s="605"/>
      <c r="DQ29" s="605"/>
      <c r="DR29" s="605"/>
      <c r="DS29" s="605"/>
      <c r="DT29" s="605"/>
      <c r="DU29" s="605"/>
      <c r="DV29" s="606"/>
      <c r="DW29" s="609">
        <v>17.5</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860846</v>
      </c>
      <c r="S30" s="587"/>
      <c r="T30" s="587"/>
      <c r="U30" s="587"/>
      <c r="V30" s="587"/>
      <c r="W30" s="587"/>
      <c r="X30" s="587"/>
      <c r="Y30" s="588"/>
      <c r="Z30" s="639">
        <v>2</v>
      </c>
      <c r="AA30" s="639"/>
      <c r="AB30" s="639"/>
      <c r="AC30" s="639"/>
      <c r="AD30" s="640" t="s">
        <v>110</v>
      </c>
      <c r="AE30" s="640"/>
      <c r="AF30" s="640"/>
      <c r="AG30" s="640"/>
      <c r="AH30" s="640"/>
      <c r="AI30" s="640"/>
      <c r="AJ30" s="640"/>
      <c r="AK30" s="640"/>
      <c r="AL30" s="609" t="s">
        <v>110</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97.6</v>
      </c>
      <c r="BH30" s="653"/>
      <c r="BI30" s="653"/>
      <c r="BJ30" s="653"/>
      <c r="BK30" s="653"/>
      <c r="BL30" s="653"/>
      <c r="BM30" s="654">
        <v>91.2</v>
      </c>
      <c r="BN30" s="653"/>
      <c r="BO30" s="653"/>
      <c r="BP30" s="653"/>
      <c r="BQ30" s="655"/>
      <c r="BR30" s="652">
        <v>97.7</v>
      </c>
      <c r="BS30" s="653"/>
      <c r="BT30" s="653"/>
      <c r="BU30" s="653"/>
      <c r="BV30" s="653"/>
      <c r="BW30" s="653"/>
      <c r="BX30" s="654">
        <v>90.8</v>
      </c>
      <c r="BY30" s="653"/>
      <c r="BZ30" s="653"/>
      <c r="CA30" s="653"/>
      <c r="CB30" s="655"/>
      <c r="CD30" s="658"/>
      <c r="CE30" s="659"/>
      <c r="CF30" s="623" t="s">
        <v>290</v>
      </c>
      <c r="CG30" s="620"/>
      <c r="CH30" s="620"/>
      <c r="CI30" s="620"/>
      <c r="CJ30" s="620"/>
      <c r="CK30" s="620"/>
      <c r="CL30" s="620"/>
      <c r="CM30" s="620"/>
      <c r="CN30" s="620"/>
      <c r="CO30" s="620"/>
      <c r="CP30" s="620"/>
      <c r="CQ30" s="621"/>
      <c r="CR30" s="586">
        <v>4010517</v>
      </c>
      <c r="CS30" s="587"/>
      <c r="CT30" s="587"/>
      <c r="CU30" s="587"/>
      <c r="CV30" s="587"/>
      <c r="CW30" s="587"/>
      <c r="CX30" s="587"/>
      <c r="CY30" s="588"/>
      <c r="CZ30" s="589">
        <v>10.1</v>
      </c>
      <c r="DA30" s="607"/>
      <c r="DB30" s="607"/>
      <c r="DC30" s="608"/>
      <c r="DD30" s="592">
        <v>3871608</v>
      </c>
      <c r="DE30" s="587"/>
      <c r="DF30" s="587"/>
      <c r="DG30" s="587"/>
      <c r="DH30" s="587"/>
      <c r="DI30" s="587"/>
      <c r="DJ30" s="587"/>
      <c r="DK30" s="588"/>
      <c r="DL30" s="592">
        <v>3838307</v>
      </c>
      <c r="DM30" s="587"/>
      <c r="DN30" s="587"/>
      <c r="DO30" s="587"/>
      <c r="DP30" s="587"/>
      <c r="DQ30" s="587"/>
      <c r="DR30" s="587"/>
      <c r="DS30" s="587"/>
      <c r="DT30" s="587"/>
      <c r="DU30" s="587"/>
      <c r="DV30" s="588"/>
      <c r="DW30" s="609">
        <v>15.6</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2473193</v>
      </c>
      <c r="S31" s="587"/>
      <c r="T31" s="587"/>
      <c r="U31" s="587"/>
      <c r="V31" s="587"/>
      <c r="W31" s="587"/>
      <c r="X31" s="587"/>
      <c r="Y31" s="588"/>
      <c r="Z31" s="639">
        <v>5.8</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97.5</v>
      </c>
      <c r="BH31" s="605"/>
      <c r="BI31" s="605"/>
      <c r="BJ31" s="605"/>
      <c r="BK31" s="605"/>
      <c r="BL31" s="605"/>
      <c r="BM31" s="641">
        <v>91.8</v>
      </c>
      <c r="BN31" s="651"/>
      <c r="BO31" s="651"/>
      <c r="BP31" s="651"/>
      <c r="BQ31" s="615"/>
      <c r="BR31" s="650">
        <v>98</v>
      </c>
      <c r="BS31" s="605"/>
      <c r="BT31" s="605"/>
      <c r="BU31" s="605"/>
      <c r="BV31" s="605"/>
      <c r="BW31" s="605"/>
      <c r="BX31" s="641">
        <v>92.6</v>
      </c>
      <c r="BY31" s="651"/>
      <c r="BZ31" s="651"/>
      <c r="CA31" s="651"/>
      <c r="CB31" s="615"/>
      <c r="CD31" s="658"/>
      <c r="CE31" s="659"/>
      <c r="CF31" s="623" t="s">
        <v>294</v>
      </c>
      <c r="CG31" s="620"/>
      <c r="CH31" s="620"/>
      <c r="CI31" s="620"/>
      <c r="CJ31" s="620"/>
      <c r="CK31" s="620"/>
      <c r="CL31" s="620"/>
      <c r="CM31" s="620"/>
      <c r="CN31" s="620"/>
      <c r="CO31" s="620"/>
      <c r="CP31" s="620"/>
      <c r="CQ31" s="621"/>
      <c r="CR31" s="586">
        <v>464895</v>
      </c>
      <c r="CS31" s="605"/>
      <c r="CT31" s="605"/>
      <c r="CU31" s="605"/>
      <c r="CV31" s="605"/>
      <c r="CW31" s="605"/>
      <c r="CX31" s="605"/>
      <c r="CY31" s="606"/>
      <c r="CZ31" s="589">
        <v>1.2</v>
      </c>
      <c r="DA31" s="607"/>
      <c r="DB31" s="607"/>
      <c r="DC31" s="608"/>
      <c r="DD31" s="592">
        <v>456731</v>
      </c>
      <c r="DE31" s="605"/>
      <c r="DF31" s="605"/>
      <c r="DG31" s="605"/>
      <c r="DH31" s="605"/>
      <c r="DI31" s="605"/>
      <c r="DJ31" s="605"/>
      <c r="DK31" s="606"/>
      <c r="DL31" s="592">
        <v>456731</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771986</v>
      </c>
      <c r="S32" s="587"/>
      <c r="T32" s="587"/>
      <c r="U32" s="587"/>
      <c r="V32" s="587"/>
      <c r="W32" s="587"/>
      <c r="X32" s="587"/>
      <c r="Y32" s="588"/>
      <c r="Z32" s="639">
        <v>1.8</v>
      </c>
      <c r="AA32" s="639"/>
      <c r="AB32" s="639"/>
      <c r="AC32" s="639"/>
      <c r="AD32" s="640">
        <v>12477</v>
      </c>
      <c r="AE32" s="640"/>
      <c r="AF32" s="640"/>
      <c r="AG32" s="640"/>
      <c r="AH32" s="640"/>
      <c r="AI32" s="640"/>
      <c r="AJ32" s="640"/>
      <c r="AK32" s="640"/>
      <c r="AL32" s="609">
        <v>0.1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97.4</v>
      </c>
      <c r="BH32" s="571"/>
      <c r="BI32" s="571"/>
      <c r="BJ32" s="571"/>
      <c r="BK32" s="571"/>
      <c r="BL32" s="571"/>
      <c r="BM32" s="634">
        <v>89.9</v>
      </c>
      <c r="BN32" s="571"/>
      <c r="BO32" s="571"/>
      <c r="BP32" s="571"/>
      <c r="BQ32" s="628"/>
      <c r="BR32" s="649">
        <v>97.2</v>
      </c>
      <c r="BS32" s="571"/>
      <c r="BT32" s="571"/>
      <c r="BU32" s="571"/>
      <c r="BV32" s="571"/>
      <c r="BW32" s="571"/>
      <c r="BX32" s="634">
        <v>88.3</v>
      </c>
      <c r="BY32" s="571"/>
      <c r="BZ32" s="571"/>
      <c r="CA32" s="571"/>
      <c r="CB32" s="628"/>
      <c r="CD32" s="660"/>
      <c r="CE32" s="661"/>
      <c r="CF32" s="623" t="s">
        <v>297</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4891900</v>
      </c>
      <c r="S33" s="587"/>
      <c r="T33" s="587"/>
      <c r="U33" s="587"/>
      <c r="V33" s="587"/>
      <c r="W33" s="587"/>
      <c r="X33" s="587"/>
      <c r="Y33" s="588"/>
      <c r="Z33" s="639">
        <v>11.6</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14374408</v>
      </c>
      <c r="CS33" s="605"/>
      <c r="CT33" s="605"/>
      <c r="CU33" s="605"/>
      <c r="CV33" s="605"/>
      <c r="CW33" s="605"/>
      <c r="CX33" s="605"/>
      <c r="CY33" s="606"/>
      <c r="CZ33" s="589">
        <v>36.200000000000003</v>
      </c>
      <c r="DA33" s="607"/>
      <c r="DB33" s="607"/>
      <c r="DC33" s="608"/>
      <c r="DD33" s="592">
        <v>12296087</v>
      </c>
      <c r="DE33" s="605"/>
      <c r="DF33" s="605"/>
      <c r="DG33" s="605"/>
      <c r="DH33" s="605"/>
      <c r="DI33" s="605"/>
      <c r="DJ33" s="605"/>
      <c r="DK33" s="606"/>
      <c r="DL33" s="592">
        <v>10449994</v>
      </c>
      <c r="DM33" s="605"/>
      <c r="DN33" s="605"/>
      <c r="DO33" s="605"/>
      <c r="DP33" s="605"/>
      <c r="DQ33" s="605"/>
      <c r="DR33" s="605"/>
      <c r="DS33" s="605"/>
      <c r="DT33" s="605"/>
      <c r="DU33" s="605"/>
      <c r="DV33" s="606"/>
      <c r="DW33" s="609">
        <v>42.6</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3924939</v>
      </c>
      <c r="CS34" s="587"/>
      <c r="CT34" s="587"/>
      <c r="CU34" s="587"/>
      <c r="CV34" s="587"/>
      <c r="CW34" s="587"/>
      <c r="CX34" s="587"/>
      <c r="CY34" s="588"/>
      <c r="CZ34" s="589">
        <v>9.9</v>
      </c>
      <c r="DA34" s="607"/>
      <c r="DB34" s="607"/>
      <c r="DC34" s="608"/>
      <c r="DD34" s="592">
        <v>2913888</v>
      </c>
      <c r="DE34" s="587"/>
      <c r="DF34" s="587"/>
      <c r="DG34" s="587"/>
      <c r="DH34" s="587"/>
      <c r="DI34" s="587"/>
      <c r="DJ34" s="587"/>
      <c r="DK34" s="588"/>
      <c r="DL34" s="592">
        <v>2772476</v>
      </c>
      <c r="DM34" s="587"/>
      <c r="DN34" s="587"/>
      <c r="DO34" s="587"/>
      <c r="DP34" s="587"/>
      <c r="DQ34" s="587"/>
      <c r="DR34" s="587"/>
      <c r="DS34" s="587"/>
      <c r="DT34" s="587"/>
      <c r="DU34" s="587"/>
      <c r="DV34" s="588"/>
      <c r="DW34" s="609">
        <v>11.3</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2023600</v>
      </c>
      <c r="S35" s="587"/>
      <c r="T35" s="587"/>
      <c r="U35" s="587"/>
      <c r="V35" s="587"/>
      <c r="W35" s="587"/>
      <c r="X35" s="587"/>
      <c r="Y35" s="588"/>
      <c r="Z35" s="639">
        <v>4.8</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5683097</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614361</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121985</v>
      </c>
      <c r="CS35" s="605"/>
      <c r="CT35" s="605"/>
      <c r="CU35" s="605"/>
      <c r="CV35" s="605"/>
      <c r="CW35" s="605"/>
      <c r="CX35" s="605"/>
      <c r="CY35" s="606"/>
      <c r="CZ35" s="589">
        <v>0.3</v>
      </c>
      <c r="DA35" s="607"/>
      <c r="DB35" s="607"/>
      <c r="DC35" s="608"/>
      <c r="DD35" s="592">
        <v>106482</v>
      </c>
      <c r="DE35" s="605"/>
      <c r="DF35" s="605"/>
      <c r="DG35" s="605"/>
      <c r="DH35" s="605"/>
      <c r="DI35" s="605"/>
      <c r="DJ35" s="605"/>
      <c r="DK35" s="606"/>
      <c r="DL35" s="592">
        <v>106482</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42303205</v>
      </c>
      <c r="S36" s="627"/>
      <c r="T36" s="627"/>
      <c r="U36" s="627"/>
      <c r="V36" s="627"/>
      <c r="W36" s="627"/>
      <c r="X36" s="627"/>
      <c r="Y36" s="630"/>
      <c r="Z36" s="631">
        <v>100</v>
      </c>
      <c r="AA36" s="631"/>
      <c r="AB36" s="631"/>
      <c r="AC36" s="631"/>
      <c r="AD36" s="632">
        <v>22513071</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1478515</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223027</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5423967</v>
      </c>
      <c r="CS36" s="587"/>
      <c r="CT36" s="587"/>
      <c r="CU36" s="587"/>
      <c r="CV36" s="587"/>
      <c r="CW36" s="587"/>
      <c r="CX36" s="587"/>
      <c r="CY36" s="588"/>
      <c r="CZ36" s="589">
        <v>13.7</v>
      </c>
      <c r="DA36" s="607"/>
      <c r="DB36" s="607"/>
      <c r="DC36" s="608"/>
      <c r="DD36" s="592">
        <v>4914487</v>
      </c>
      <c r="DE36" s="587"/>
      <c r="DF36" s="587"/>
      <c r="DG36" s="587"/>
      <c r="DH36" s="587"/>
      <c r="DI36" s="587"/>
      <c r="DJ36" s="587"/>
      <c r="DK36" s="588"/>
      <c r="DL36" s="592">
        <v>4054188</v>
      </c>
      <c r="DM36" s="587"/>
      <c r="DN36" s="587"/>
      <c r="DO36" s="587"/>
      <c r="DP36" s="587"/>
      <c r="DQ36" s="587"/>
      <c r="DR36" s="587"/>
      <c r="DS36" s="587"/>
      <c r="DT36" s="587"/>
      <c r="DU36" s="587"/>
      <c r="DV36" s="588"/>
      <c r="DW36" s="609">
        <v>16.5</v>
      </c>
      <c r="DX36" s="610"/>
      <c r="DY36" s="610"/>
      <c r="DZ36" s="610"/>
      <c r="EA36" s="610"/>
      <c r="EB36" s="610"/>
      <c r="EC36" s="611"/>
    </row>
    <row r="37" spans="2:133" ht="11.25" customHeight="1">
      <c r="AQ37" s="612" t="s">
        <v>312</v>
      </c>
      <c r="AR37" s="613"/>
      <c r="AS37" s="613"/>
      <c r="AT37" s="613"/>
      <c r="AU37" s="613"/>
      <c r="AV37" s="613"/>
      <c r="AW37" s="613"/>
      <c r="AX37" s="613"/>
      <c r="AY37" s="614"/>
      <c r="AZ37" s="586">
        <v>853107</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18089</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2870607</v>
      </c>
      <c r="CS37" s="605"/>
      <c r="CT37" s="605"/>
      <c r="CU37" s="605"/>
      <c r="CV37" s="605"/>
      <c r="CW37" s="605"/>
      <c r="CX37" s="605"/>
      <c r="CY37" s="606"/>
      <c r="CZ37" s="589">
        <v>7.2</v>
      </c>
      <c r="DA37" s="607"/>
      <c r="DB37" s="607"/>
      <c r="DC37" s="608"/>
      <c r="DD37" s="592">
        <v>2870607</v>
      </c>
      <c r="DE37" s="605"/>
      <c r="DF37" s="605"/>
      <c r="DG37" s="605"/>
      <c r="DH37" s="605"/>
      <c r="DI37" s="605"/>
      <c r="DJ37" s="605"/>
      <c r="DK37" s="606"/>
      <c r="DL37" s="592">
        <v>2860557</v>
      </c>
      <c r="DM37" s="605"/>
      <c r="DN37" s="605"/>
      <c r="DO37" s="605"/>
      <c r="DP37" s="605"/>
      <c r="DQ37" s="605"/>
      <c r="DR37" s="605"/>
      <c r="DS37" s="605"/>
      <c r="DT37" s="605"/>
      <c r="DU37" s="605"/>
      <c r="DV37" s="606"/>
      <c r="DW37" s="609">
        <v>11.7</v>
      </c>
      <c r="DX37" s="610"/>
      <c r="DY37" s="610"/>
      <c r="DZ37" s="610"/>
      <c r="EA37" s="610"/>
      <c r="EB37" s="610"/>
      <c r="EC37" s="611"/>
    </row>
    <row r="38" spans="2:133" ht="11.25" customHeight="1">
      <c r="AQ38" s="612" t="s">
        <v>315</v>
      </c>
      <c r="AR38" s="613"/>
      <c r="AS38" s="613"/>
      <c r="AT38" s="613"/>
      <c r="AU38" s="613"/>
      <c r="AV38" s="613"/>
      <c r="AW38" s="613"/>
      <c r="AX38" s="613"/>
      <c r="AY38" s="614"/>
      <c r="AZ38" s="586">
        <v>164531</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34420</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4756233</v>
      </c>
      <c r="CS38" s="587"/>
      <c r="CT38" s="587"/>
      <c r="CU38" s="587"/>
      <c r="CV38" s="587"/>
      <c r="CW38" s="587"/>
      <c r="CX38" s="587"/>
      <c r="CY38" s="588"/>
      <c r="CZ38" s="589">
        <v>12</v>
      </c>
      <c r="DA38" s="607"/>
      <c r="DB38" s="607"/>
      <c r="DC38" s="608"/>
      <c r="DD38" s="592">
        <v>4338718</v>
      </c>
      <c r="DE38" s="587"/>
      <c r="DF38" s="587"/>
      <c r="DG38" s="587"/>
      <c r="DH38" s="587"/>
      <c r="DI38" s="587"/>
      <c r="DJ38" s="587"/>
      <c r="DK38" s="588"/>
      <c r="DL38" s="592">
        <v>3516848</v>
      </c>
      <c r="DM38" s="587"/>
      <c r="DN38" s="587"/>
      <c r="DO38" s="587"/>
      <c r="DP38" s="587"/>
      <c r="DQ38" s="587"/>
      <c r="DR38" s="587"/>
      <c r="DS38" s="587"/>
      <c r="DT38" s="587"/>
      <c r="DU38" s="587"/>
      <c r="DV38" s="588"/>
      <c r="DW38" s="609">
        <v>14.3</v>
      </c>
      <c r="DX38" s="610"/>
      <c r="DY38" s="610"/>
      <c r="DZ38" s="610"/>
      <c r="EA38" s="610"/>
      <c r="EB38" s="610"/>
      <c r="EC38" s="611"/>
    </row>
    <row r="39" spans="2:133" ht="11.25" customHeight="1">
      <c r="AQ39" s="612" t="s">
        <v>318</v>
      </c>
      <c r="AR39" s="613"/>
      <c r="AS39" s="613"/>
      <c r="AT39" s="613"/>
      <c r="AU39" s="613"/>
      <c r="AV39" s="613"/>
      <c r="AW39" s="613"/>
      <c r="AX39" s="613"/>
      <c r="AY39" s="614"/>
      <c r="AZ39" s="586">
        <v>73757</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94</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46422</v>
      </c>
      <c r="CS39" s="605"/>
      <c r="CT39" s="605"/>
      <c r="CU39" s="605"/>
      <c r="CV39" s="605"/>
      <c r="CW39" s="605"/>
      <c r="CX39" s="605"/>
      <c r="CY39" s="606"/>
      <c r="CZ39" s="589">
        <v>0.1</v>
      </c>
      <c r="DA39" s="607"/>
      <c r="DB39" s="607"/>
      <c r="DC39" s="608"/>
      <c r="DD39" s="592" t="s">
        <v>322</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850838</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102</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100862</v>
      </c>
      <c r="CS40" s="587"/>
      <c r="CT40" s="587"/>
      <c r="CU40" s="587"/>
      <c r="CV40" s="587"/>
      <c r="CW40" s="587"/>
      <c r="CX40" s="587"/>
      <c r="CY40" s="588"/>
      <c r="CZ40" s="589">
        <v>0.3</v>
      </c>
      <c r="DA40" s="607"/>
      <c r="DB40" s="607"/>
      <c r="DC40" s="608"/>
      <c r="DD40" s="592">
        <v>22512</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2262349</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242</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7172259</v>
      </c>
      <c r="CS42" s="587"/>
      <c r="CT42" s="587"/>
      <c r="CU42" s="587"/>
      <c r="CV42" s="587"/>
      <c r="CW42" s="587"/>
      <c r="CX42" s="587"/>
      <c r="CY42" s="588"/>
      <c r="CZ42" s="589">
        <v>18.100000000000001</v>
      </c>
      <c r="DA42" s="590"/>
      <c r="DB42" s="590"/>
      <c r="DC42" s="591"/>
      <c r="DD42" s="592">
        <v>2440467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216242</v>
      </c>
      <c r="CS43" s="605"/>
      <c r="CT43" s="605"/>
      <c r="CU43" s="605"/>
      <c r="CV43" s="605"/>
      <c r="CW43" s="605"/>
      <c r="CX43" s="605"/>
      <c r="CY43" s="606"/>
      <c r="CZ43" s="589">
        <v>0.5</v>
      </c>
      <c r="DA43" s="607"/>
      <c r="DB43" s="607"/>
      <c r="DC43" s="608"/>
      <c r="DD43" s="592">
        <v>216242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7157071</v>
      </c>
      <c r="CS44" s="587"/>
      <c r="CT44" s="587"/>
      <c r="CU44" s="587"/>
      <c r="CV44" s="587"/>
      <c r="CW44" s="587"/>
      <c r="CX44" s="587"/>
      <c r="CY44" s="588"/>
      <c r="CZ44" s="589">
        <v>18</v>
      </c>
      <c r="DA44" s="590"/>
      <c r="DB44" s="590"/>
      <c r="DC44" s="591"/>
      <c r="DD44" s="592">
        <v>2425279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3930559</v>
      </c>
      <c r="CS45" s="605"/>
      <c r="CT45" s="605"/>
      <c r="CU45" s="605"/>
      <c r="CV45" s="605"/>
      <c r="CW45" s="605"/>
      <c r="CX45" s="605"/>
      <c r="CY45" s="606"/>
      <c r="CZ45" s="589">
        <v>9.9</v>
      </c>
      <c r="DA45" s="607"/>
      <c r="DB45" s="607"/>
      <c r="DC45" s="608"/>
      <c r="DD45" s="592">
        <v>75086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3138382</v>
      </c>
      <c r="CS46" s="587"/>
      <c r="CT46" s="587"/>
      <c r="CU46" s="587"/>
      <c r="CV46" s="587"/>
      <c r="CW46" s="587"/>
      <c r="CX46" s="587"/>
      <c r="CY46" s="588"/>
      <c r="CZ46" s="589">
        <v>7.9</v>
      </c>
      <c r="DA46" s="590"/>
      <c r="DB46" s="590"/>
      <c r="DC46" s="591"/>
      <c r="DD46" s="592">
        <v>2334263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15188</v>
      </c>
      <c r="CS47" s="605"/>
      <c r="CT47" s="605"/>
      <c r="CU47" s="605"/>
      <c r="CV47" s="605"/>
      <c r="CW47" s="605"/>
      <c r="CX47" s="605"/>
      <c r="CY47" s="606"/>
      <c r="CZ47" s="589">
        <v>0</v>
      </c>
      <c r="DA47" s="607"/>
      <c r="DB47" s="607"/>
      <c r="DC47" s="608"/>
      <c r="DD47" s="592">
        <v>15188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39665800</v>
      </c>
      <c r="CS49" s="571"/>
      <c r="CT49" s="571"/>
      <c r="CU49" s="571"/>
      <c r="CV49" s="571"/>
      <c r="CW49" s="571"/>
      <c r="CX49" s="571"/>
      <c r="CY49" s="572"/>
      <c r="CZ49" s="573">
        <v>100</v>
      </c>
      <c r="DA49" s="574"/>
      <c r="DB49" s="574"/>
      <c r="DC49" s="575"/>
      <c r="DD49" s="576">
        <v>27190633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6" zoomScale="55" zoomScaleNormal="55" zoomScaleSheetLayoutView="70" workbookViewId="0">
      <selection activeCell="AP54" sqref="AP54:AT5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8" t="s">
        <v>342</v>
      </c>
      <c r="DK2" s="1099"/>
      <c r="DL2" s="1099"/>
      <c r="DM2" s="1099"/>
      <c r="DN2" s="1099"/>
      <c r="DO2" s="1100"/>
      <c r="DP2" s="200"/>
      <c r="DQ2" s="1098" t="s">
        <v>343</v>
      </c>
      <c r="DR2" s="1099"/>
      <c r="DS2" s="1099"/>
      <c r="DT2" s="1099"/>
      <c r="DU2" s="1099"/>
      <c r="DV2" s="1099"/>
      <c r="DW2" s="1099"/>
      <c r="DX2" s="1099"/>
      <c r="DY2" s="1099"/>
      <c r="DZ2" s="110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1"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86" t="s">
        <v>360</v>
      </c>
      <c r="DH5" s="1087"/>
      <c r="DI5" s="1087"/>
      <c r="DJ5" s="1087"/>
      <c r="DK5" s="1088"/>
      <c r="DL5" s="1086" t="s">
        <v>361</v>
      </c>
      <c r="DM5" s="1087"/>
      <c r="DN5" s="1087"/>
      <c r="DO5" s="1087"/>
      <c r="DP5" s="1088"/>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2"/>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89"/>
      <c r="DH6" s="1090"/>
      <c r="DI6" s="1090"/>
      <c r="DJ6" s="1090"/>
      <c r="DK6" s="1091"/>
      <c r="DL6" s="1089"/>
      <c r="DM6" s="1090"/>
      <c r="DN6" s="1090"/>
      <c r="DO6" s="1090"/>
      <c r="DP6" s="1091"/>
      <c r="DQ6" s="998"/>
      <c r="DR6" s="999"/>
      <c r="DS6" s="999"/>
      <c r="DT6" s="999"/>
      <c r="DU6" s="1000"/>
      <c r="DV6" s="998"/>
      <c r="DW6" s="999"/>
      <c r="DX6" s="999"/>
      <c r="DY6" s="999"/>
      <c r="DZ6" s="1012"/>
      <c r="EA6" s="205"/>
    </row>
    <row r="7" spans="1:131" s="206" customFormat="1" ht="26.25" customHeight="1" thickTop="1">
      <c r="A7" s="209">
        <v>1</v>
      </c>
      <c r="B7" s="1044" t="s">
        <v>533</v>
      </c>
      <c r="C7" s="1045"/>
      <c r="D7" s="1045"/>
      <c r="E7" s="1045"/>
      <c r="F7" s="1045"/>
      <c r="G7" s="1045"/>
      <c r="H7" s="1045"/>
      <c r="I7" s="1045"/>
      <c r="J7" s="1045"/>
      <c r="K7" s="1045"/>
      <c r="L7" s="1045"/>
      <c r="M7" s="1045"/>
      <c r="N7" s="1045"/>
      <c r="O7" s="1045"/>
      <c r="P7" s="1046"/>
      <c r="Q7" s="1092">
        <v>42298</v>
      </c>
      <c r="R7" s="1093"/>
      <c r="S7" s="1093"/>
      <c r="T7" s="1093"/>
      <c r="U7" s="1093"/>
      <c r="V7" s="1093">
        <v>39661</v>
      </c>
      <c r="W7" s="1093"/>
      <c r="X7" s="1093"/>
      <c r="Y7" s="1093"/>
      <c r="Z7" s="1093"/>
      <c r="AA7" s="1093">
        <v>2637</v>
      </c>
      <c r="AB7" s="1093"/>
      <c r="AC7" s="1093"/>
      <c r="AD7" s="1093"/>
      <c r="AE7" s="1094"/>
      <c r="AF7" s="1095">
        <v>2341</v>
      </c>
      <c r="AG7" s="1096"/>
      <c r="AH7" s="1096"/>
      <c r="AI7" s="1096"/>
      <c r="AJ7" s="1097"/>
      <c r="AK7" s="1082">
        <v>861</v>
      </c>
      <c r="AL7" s="1083"/>
      <c r="AM7" s="1083"/>
      <c r="AN7" s="1083"/>
      <c r="AO7" s="1083"/>
      <c r="AP7" s="1083">
        <v>38441</v>
      </c>
      <c r="AQ7" s="1083"/>
      <c r="AR7" s="1083"/>
      <c r="AS7" s="1083"/>
      <c r="AT7" s="1083"/>
      <c r="AU7" s="1084" t="s">
        <v>532</v>
      </c>
      <c r="AV7" s="1084"/>
      <c r="AW7" s="1084"/>
      <c r="AX7" s="1084"/>
      <c r="AY7" s="1085"/>
      <c r="AZ7" s="203"/>
      <c r="BA7" s="203"/>
      <c r="BB7" s="203"/>
      <c r="BC7" s="203"/>
      <c r="BD7" s="203"/>
      <c r="BE7" s="204"/>
      <c r="BF7" s="204"/>
      <c r="BG7" s="204"/>
      <c r="BH7" s="204"/>
      <c r="BI7" s="204"/>
      <c r="BJ7" s="204"/>
      <c r="BK7" s="204"/>
      <c r="BL7" s="204"/>
      <c r="BM7" s="204"/>
      <c r="BN7" s="204"/>
      <c r="BO7" s="204"/>
      <c r="BP7" s="204"/>
      <c r="BQ7" s="210">
        <v>1</v>
      </c>
      <c r="BR7" s="211"/>
      <c r="BS7" s="1008" t="s">
        <v>550</v>
      </c>
      <c r="BT7" s="1009"/>
      <c r="BU7" s="1009"/>
      <c r="BV7" s="1009"/>
      <c r="BW7" s="1009"/>
      <c r="BX7" s="1009"/>
      <c r="BY7" s="1009"/>
      <c r="BZ7" s="1009"/>
      <c r="CA7" s="1009"/>
      <c r="CB7" s="1009"/>
      <c r="CC7" s="1009"/>
      <c r="CD7" s="1009"/>
      <c r="CE7" s="1009"/>
      <c r="CF7" s="1009"/>
      <c r="CG7" s="1010"/>
      <c r="CH7" s="983">
        <v>2</v>
      </c>
      <c r="CI7" s="984"/>
      <c r="CJ7" s="984"/>
      <c r="CK7" s="984"/>
      <c r="CL7" s="985"/>
      <c r="CM7" s="983">
        <v>88</v>
      </c>
      <c r="CN7" s="984"/>
      <c r="CO7" s="984"/>
      <c r="CP7" s="984"/>
      <c r="CQ7" s="985"/>
      <c r="CR7" s="983">
        <v>49</v>
      </c>
      <c r="CS7" s="984"/>
      <c r="CT7" s="984"/>
      <c r="CU7" s="984"/>
      <c r="CV7" s="985"/>
      <c r="CW7" s="983" t="s">
        <v>532</v>
      </c>
      <c r="CX7" s="984"/>
      <c r="CY7" s="984"/>
      <c r="CZ7" s="984"/>
      <c r="DA7" s="985"/>
      <c r="DB7" s="983" t="s">
        <v>532</v>
      </c>
      <c r="DC7" s="984"/>
      <c r="DD7" s="984"/>
      <c r="DE7" s="984"/>
      <c r="DF7" s="985"/>
      <c r="DG7" s="983" t="s">
        <v>532</v>
      </c>
      <c r="DH7" s="984"/>
      <c r="DI7" s="984"/>
      <c r="DJ7" s="984"/>
      <c r="DK7" s="985"/>
      <c r="DL7" s="983" t="s">
        <v>532</v>
      </c>
      <c r="DM7" s="984"/>
      <c r="DN7" s="984"/>
      <c r="DO7" s="984"/>
      <c r="DP7" s="985"/>
      <c r="DQ7" s="983" t="s">
        <v>532</v>
      </c>
      <c r="DR7" s="984"/>
      <c r="DS7" s="984"/>
      <c r="DT7" s="984"/>
      <c r="DU7" s="985"/>
      <c r="DV7" s="1103"/>
      <c r="DW7" s="1104"/>
      <c r="DX7" s="1104"/>
      <c r="DY7" s="1104"/>
      <c r="DZ7" s="1105"/>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363</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364</v>
      </c>
      <c r="B23" s="938" t="s">
        <v>365</v>
      </c>
      <c r="C23" s="939"/>
      <c r="D23" s="939"/>
      <c r="E23" s="939"/>
      <c r="F23" s="939"/>
      <c r="G23" s="939"/>
      <c r="H23" s="939"/>
      <c r="I23" s="939"/>
      <c r="J23" s="939"/>
      <c r="K23" s="939"/>
      <c r="L23" s="939"/>
      <c r="M23" s="939"/>
      <c r="N23" s="939"/>
      <c r="O23" s="939"/>
      <c r="P23" s="940"/>
      <c r="Q23" s="1062">
        <v>42298</v>
      </c>
      <c r="R23" s="1063"/>
      <c r="S23" s="1063"/>
      <c r="T23" s="1063"/>
      <c r="U23" s="1063"/>
      <c r="V23" s="1063">
        <v>39661</v>
      </c>
      <c r="W23" s="1063"/>
      <c r="X23" s="1063"/>
      <c r="Y23" s="1063"/>
      <c r="Z23" s="1063"/>
      <c r="AA23" s="1063">
        <v>2637</v>
      </c>
      <c r="AB23" s="1063"/>
      <c r="AC23" s="1063"/>
      <c r="AD23" s="1063"/>
      <c r="AE23" s="1064"/>
      <c r="AF23" s="1065">
        <v>2341</v>
      </c>
      <c r="AG23" s="1063"/>
      <c r="AH23" s="1063"/>
      <c r="AI23" s="1063"/>
      <c r="AJ23" s="1066"/>
      <c r="AK23" s="1067"/>
      <c r="AL23" s="1068"/>
      <c r="AM23" s="1068"/>
      <c r="AN23" s="1068"/>
      <c r="AO23" s="1068"/>
      <c r="AP23" s="1063">
        <v>38441</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366</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367</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368</v>
      </c>
      <c r="R26" s="996"/>
      <c r="S26" s="996"/>
      <c r="T26" s="996"/>
      <c r="U26" s="997"/>
      <c r="V26" s="995" t="s">
        <v>369</v>
      </c>
      <c r="W26" s="996"/>
      <c r="X26" s="996"/>
      <c r="Y26" s="996"/>
      <c r="Z26" s="997"/>
      <c r="AA26" s="995" t="s">
        <v>370</v>
      </c>
      <c r="AB26" s="996"/>
      <c r="AC26" s="996"/>
      <c r="AD26" s="996"/>
      <c r="AE26" s="996"/>
      <c r="AF26" s="1053" t="s">
        <v>371</v>
      </c>
      <c r="AG26" s="1002"/>
      <c r="AH26" s="1002"/>
      <c r="AI26" s="1002"/>
      <c r="AJ26" s="1054"/>
      <c r="AK26" s="996" t="s">
        <v>372</v>
      </c>
      <c r="AL26" s="996"/>
      <c r="AM26" s="996"/>
      <c r="AN26" s="996"/>
      <c r="AO26" s="997"/>
      <c r="AP26" s="995" t="s">
        <v>373</v>
      </c>
      <c r="AQ26" s="996"/>
      <c r="AR26" s="996"/>
      <c r="AS26" s="996"/>
      <c r="AT26" s="997"/>
      <c r="AU26" s="995" t="s">
        <v>374</v>
      </c>
      <c r="AV26" s="996"/>
      <c r="AW26" s="996"/>
      <c r="AX26" s="996"/>
      <c r="AY26" s="997"/>
      <c r="AZ26" s="995" t="s">
        <v>375</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376</v>
      </c>
      <c r="C28" s="1045"/>
      <c r="D28" s="1045"/>
      <c r="E28" s="1045"/>
      <c r="F28" s="1045"/>
      <c r="G28" s="1045"/>
      <c r="H28" s="1045"/>
      <c r="I28" s="1045"/>
      <c r="J28" s="1045"/>
      <c r="K28" s="1045"/>
      <c r="L28" s="1045"/>
      <c r="M28" s="1045"/>
      <c r="N28" s="1045"/>
      <c r="O28" s="1045"/>
      <c r="P28" s="1046"/>
      <c r="Q28" s="1047">
        <v>13201</v>
      </c>
      <c r="R28" s="1048"/>
      <c r="S28" s="1048"/>
      <c r="T28" s="1048"/>
      <c r="U28" s="1048"/>
      <c r="V28" s="1048">
        <v>12587</v>
      </c>
      <c r="W28" s="1048"/>
      <c r="X28" s="1048"/>
      <c r="Y28" s="1048"/>
      <c r="Z28" s="1048"/>
      <c r="AA28" s="1048">
        <v>614</v>
      </c>
      <c r="AB28" s="1048"/>
      <c r="AC28" s="1048"/>
      <c r="AD28" s="1048"/>
      <c r="AE28" s="1049"/>
      <c r="AF28" s="1050">
        <v>614</v>
      </c>
      <c r="AG28" s="1048"/>
      <c r="AH28" s="1048"/>
      <c r="AI28" s="1048"/>
      <c r="AJ28" s="1051"/>
      <c r="AK28" s="1052">
        <v>851</v>
      </c>
      <c r="AL28" s="1040"/>
      <c r="AM28" s="1040"/>
      <c r="AN28" s="1040"/>
      <c r="AO28" s="1040"/>
      <c r="AP28" s="1040" t="s">
        <v>534</v>
      </c>
      <c r="AQ28" s="1040"/>
      <c r="AR28" s="1040"/>
      <c r="AS28" s="1040"/>
      <c r="AT28" s="1040"/>
      <c r="AU28" s="1040" t="s">
        <v>534</v>
      </c>
      <c r="AV28" s="1040"/>
      <c r="AW28" s="1040"/>
      <c r="AX28" s="1040"/>
      <c r="AY28" s="1040"/>
      <c r="AZ28" s="1041" t="s">
        <v>534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377</v>
      </c>
      <c r="C29" s="1032"/>
      <c r="D29" s="1032"/>
      <c r="E29" s="1032"/>
      <c r="F29" s="1032"/>
      <c r="G29" s="1032"/>
      <c r="H29" s="1032"/>
      <c r="I29" s="1032"/>
      <c r="J29" s="1032"/>
      <c r="K29" s="1032"/>
      <c r="L29" s="1032"/>
      <c r="M29" s="1032"/>
      <c r="N29" s="1032"/>
      <c r="O29" s="1032"/>
      <c r="P29" s="1033"/>
      <c r="Q29" s="1037">
        <v>7631</v>
      </c>
      <c r="R29" s="1038"/>
      <c r="S29" s="1038"/>
      <c r="T29" s="1038"/>
      <c r="U29" s="1038"/>
      <c r="V29" s="1038">
        <v>7430</v>
      </c>
      <c r="W29" s="1038"/>
      <c r="X29" s="1038"/>
      <c r="Y29" s="1038"/>
      <c r="Z29" s="1038"/>
      <c r="AA29" s="1038">
        <v>201</v>
      </c>
      <c r="AB29" s="1038"/>
      <c r="AC29" s="1038"/>
      <c r="AD29" s="1038"/>
      <c r="AE29" s="1039"/>
      <c r="AF29" s="1013">
        <v>201</v>
      </c>
      <c r="AG29" s="1014"/>
      <c r="AH29" s="1014"/>
      <c r="AI29" s="1014"/>
      <c r="AJ29" s="1015"/>
      <c r="AK29" s="974">
        <v>1250</v>
      </c>
      <c r="AL29" s="965"/>
      <c r="AM29" s="965"/>
      <c r="AN29" s="965"/>
      <c r="AO29" s="965"/>
      <c r="AP29" s="965" t="s">
        <v>534</v>
      </c>
      <c r="AQ29" s="965"/>
      <c r="AR29" s="965"/>
      <c r="AS29" s="965"/>
      <c r="AT29" s="965"/>
      <c r="AU29" s="965" t="s">
        <v>534</v>
      </c>
      <c r="AV29" s="965"/>
      <c r="AW29" s="965"/>
      <c r="AX29" s="965"/>
      <c r="AY29" s="965"/>
      <c r="AZ29" s="1036" t="s">
        <v>534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378</v>
      </c>
      <c r="C30" s="1032"/>
      <c r="D30" s="1032"/>
      <c r="E30" s="1032"/>
      <c r="F30" s="1032"/>
      <c r="G30" s="1032"/>
      <c r="H30" s="1032"/>
      <c r="I30" s="1032"/>
      <c r="J30" s="1032"/>
      <c r="K30" s="1032"/>
      <c r="L30" s="1032"/>
      <c r="M30" s="1032"/>
      <c r="N30" s="1032"/>
      <c r="O30" s="1032"/>
      <c r="P30" s="1033"/>
      <c r="Q30" s="1037">
        <v>1821</v>
      </c>
      <c r="R30" s="1038"/>
      <c r="S30" s="1038"/>
      <c r="T30" s="1038"/>
      <c r="U30" s="1038"/>
      <c r="V30" s="1038">
        <v>1794</v>
      </c>
      <c r="W30" s="1038"/>
      <c r="X30" s="1038"/>
      <c r="Y30" s="1038"/>
      <c r="Z30" s="1038"/>
      <c r="AA30" s="1038">
        <v>27</v>
      </c>
      <c r="AB30" s="1038"/>
      <c r="AC30" s="1038"/>
      <c r="AD30" s="1038"/>
      <c r="AE30" s="1039"/>
      <c r="AF30" s="1013">
        <v>27</v>
      </c>
      <c r="AG30" s="1014"/>
      <c r="AH30" s="1014"/>
      <c r="AI30" s="1014"/>
      <c r="AJ30" s="1015"/>
      <c r="AK30" s="974">
        <v>1124</v>
      </c>
      <c r="AL30" s="965"/>
      <c r="AM30" s="965"/>
      <c r="AN30" s="965"/>
      <c r="AO30" s="965"/>
      <c r="AP30" s="965" t="s">
        <v>534</v>
      </c>
      <c r="AQ30" s="965"/>
      <c r="AR30" s="965"/>
      <c r="AS30" s="965"/>
      <c r="AT30" s="965"/>
      <c r="AU30" s="965" t="s">
        <v>534</v>
      </c>
      <c r="AV30" s="965"/>
      <c r="AW30" s="965"/>
      <c r="AX30" s="965"/>
      <c r="AY30" s="965"/>
      <c r="AZ30" s="1036" t="s">
        <v>534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379</v>
      </c>
      <c r="C31" s="1032"/>
      <c r="D31" s="1032"/>
      <c r="E31" s="1032"/>
      <c r="F31" s="1032"/>
      <c r="G31" s="1032"/>
      <c r="H31" s="1032"/>
      <c r="I31" s="1032"/>
      <c r="J31" s="1032"/>
      <c r="K31" s="1032"/>
      <c r="L31" s="1032"/>
      <c r="M31" s="1032"/>
      <c r="N31" s="1032"/>
      <c r="O31" s="1032"/>
      <c r="P31" s="1033"/>
      <c r="Q31" s="1037">
        <v>87</v>
      </c>
      <c r="R31" s="1038"/>
      <c r="S31" s="1038"/>
      <c r="T31" s="1038"/>
      <c r="U31" s="1038"/>
      <c r="V31" s="1038">
        <v>78</v>
      </c>
      <c r="W31" s="1038"/>
      <c r="X31" s="1038"/>
      <c r="Y31" s="1038"/>
      <c r="Z31" s="1038"/>
      <c r="AA31" s="1038">
        <v>9</v>
      </c>
      <c r="AB31" s="1038"/>
      <c r="AC31" s="1038"/>
      <c r="AD31" s="1038"/>
      <c r="AE31" s="1039"/>
      <c r="AF31" s="1013">
        <v>9</v>
      </c>
      <c r="AG31" s="1014"/>
      <c r="AH31" s="1014"/>
      <c r="AI31" s="1014"/>
      <c r="AJ31" s="1015"/>
      <c r="AK31" s="974">
        <v>13</v>
      </c>
      <c r="AL31" s="965"/>
      <c r="AM31" s="965"/>
      <c r="AN31" s="965"/>
      <c r="AO31" s="965"/>
      <c r="AP31" s="965" t="s">
        <v>534</v>
      </c>
      <c r="AQ31" s="965"/>
      <c r="AR31" s="965"/>
      <c r="AS31" s="965"/>
      <c r="AT31" s="965"/>
      <c r="AU31" s="965" t="s">
        <v>534</v>
      </c>
      <c r="AV31" s="965"/>
      <c r="AW31" s="965"/>
      <c r="AX31" s="965"/>
      <c r="AY31" s="965"/>
      <c r="AZ31" s="1036" t="s">
        <v>534</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380</v>
      </c>
      <c r="C32" s="1032"/>
      <c r="D32" s="1032"/>
      <c r="E32" s="1032"/>
      <c r="F32" s="1032"/>
      <c r="G32" s="1032"/>
      <c r="H32" s="1032"/>
      <c r="I32" s="1032"/>
      <c r="J32" s="1032"/>
      <c r="K32" s="1032"/>
      <c r="L32" s="1032"/>
      <c r="M32" s="1032"/>
      <c r="N32" s="1032"/>
      <c r="O32" s="1032"/>
      <c r="P32" s="1033"/>
      <c r="Q32" s="1037">
        <v>35</v>
      </c>
      <c r="R32" s="1038"/>
      <c r="S32" s="1038"/>
      <c r="T32" s="1038"/>
      <c r="U32" s="1038"/>
      <c r="V32" s="1038">
        <v>31</v>
      </c>
      <c r="W32" s="1038"/>
      <c r="X32" s="1038"/>
      <c r="Y32" s="1038"/>
      <c r="Z32" s="1038"/>
      <c r="AA32" s="1038">
        <v>5</v>
      </c>
      <c r="AB32" s="1038"/>
      <c r="AC32" s="1038"/>
      <c r="AD32" s="1038"/>
      <c r="AE32" s="1039"/>
      <c r="AF32" s="1013">
        <v>5</v>
      </c>
      <c r="AG32" s="1014"/>
      <c r="AH32" s="1014"/>
      <c r="AI32" s="1014"/>
      <c r="AJ32" s="1015"/>
      <c r="AK32" s="974">
        <v>12</v>
      </c>
      <c r="AL32" s="965"/>
      <c r="AM32" s="965"/>
      <c r="AN32" s="965"/>
      <c r="AO32" s="965"/>
      <c r="AP32" s="965" t="s">
        <v>534</v>
      </c>
      <c r="AQ32" s="965"/>
      <c r="AR32" s="965"/>
      <c r="AS32" s="965"/>
      <c r="AT32" s="965"/>
      <c r="AU32" s="965" t="s">
        <v>534</v>
      </c>
      <c r="AV32" s="965"/>
      <c r="AW32" s="965"/>
      <c r="AX32" s="965"/>
      <c r="AY32" s="965"/>
      <c r="AZ32" s="1036" t="s">
        <v>534</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381</v>
      </c>
      <c r="C33" s="1032"/>
      <c r="D33" s="1032"/>
      <c r="E33" s="1032"/>
      <c r="F33" s="1032"/>
      <c r="G33" s="1032"/>
      <c r="H33" s="1032"/>
      <c r="I33" s="1032"/>
      <c r="J33" s="1032"/>
      <c r="K33" s="1032"/>
      <c r="L33" s="1032"/>
      <c r="M33" s="1032"/>
      <c r="N33" s="1032"/>
      <c r="O33" s="1032"/>
      <c r="P33" s="1033"/>
      <c r="Q33" s="1037">
        <v>1903</v>
      </c>
      <c r="R33" s="1038"/>
      <c r="S33" s="1038"/>
      <c r="T33" s="1038"/>
      <c r="U33" s="1038"/>
      <c r="V33" s="1038">
        <v>1811</v>
      </c>
      <c r="W33" s="1038"/>
      <c r="X33" s="1038"/>
      <c r="Y33" s="1038"/>
      <c r="Z33" s="1038"/>
      <c r="AA33" s="1038">
        <v>93</v>
      </c>
      <c r="AB33" s="1038"/>
      <c r="AC33" s="1038"/>
      <c r="AD33" s="1038"/>
      <c r="AE33" s="1039"/>
      <c r="AF33" s="1013">
        <v>975</v>
      </c>
      <c r="AG33" s="1014"/>
      <c r="AH33" s="1014"/>
      <c r="AI33" s="1014"/>
      <c r="AJ33" s="1015"/>
      <c r="AK33" s="974">
        <v>74</v>
      </c>
      <c r="AL33" s="965"/>
      <c r="AM33" s="965"/>
      <c r="AN33" s="965"/>
      <c r="AO33" s="965"/>
      <c r="AP33" s="965">
        <v>9006</v>
      </c>
      <c r="AQ33" s="965"/>
      <c r="AR33" s="965"/>
      <c r="AS33" s="965"/>
      <c r="AT33" s="965"/>
      <c r="AU33" s="965">
        <v>495</v>
      </c>
      <c r="AV33" s="965"/>
      <c r="AW33" s="965"/>
      <c r="AX33" s="965"/>
      <c r="AY33" s="965"/>
      <c r="AZ33" s="1036" t="s">
        <v>534</v>
      </c>
      <c r="BA33" s="1036"/>
      <c r="BB33" s="1036"/>
      <c r="BC33" s="1036"/>
      <c r="BD33" s="1036"/>
      <c r="BE33" s="1026" t="s">
        <v>382</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383</v>
      </c>
      <c r="C34" s="1032"/>
      <c r="D34" s="1032"/>
      <c r="E34" s="1032"/>
      <c r="F34" s="1032"/>
      <c r="G34" s="1032"/>
      <c r="H34" s="1032"/>
      <c r="I34" s="1032"/>
      <c r="J34" s="1032"/>
      <c r="K34" s="1032"/>
      <c r="L34" s="1032"/>
      <c r="M34" s="1032"/>
      <c r="N34" s="1032"/>
      <c r="O34" s="1032"/>
      <c r="P34" s="1033"/>
      <c r="Q34" s="1037">
        <v>1646</v>
      </c>
      <c r="R34" s="1038"/>
      <c r="S34" s="1038"/>
      <c r="T34" s="1038"/>
      <c r="U34" s="1038"/>
      <c r="V34" s="1038">
        <v>1597</v>
      </c>
      <c r="W34" s="1038"/>
      <c r="X34" s="1038"/>
      <c r="Y34" s="1038"/>
      <c r="Z34" s="1038"/>
      <c r="AA34" s="1038">
        <v>49</v>
      </c>
      <c r="AB34" s="1038"/>
      <c r="AC34" s="1038"/>
      <c r="AD34" s="1038"/>
      <c r="AE34" s="1039"/>
      <c r="AF34" s="1013">
        <v>882</v>
      </c>
      <c r="AG34" s="1014"/>
      <c r="AH34" s="1014"/>
      <c r="AI34" s="1014"/>
      <c r="AJ34" s="1015"/>
      <c r="AK34" s="974">
        <v>768</v>
      </c>
      <c r="AL34" s="965"/>
      <c r="AM34" s="965"/>
      <c r="AN34" s="965"/>
      <c r="AO34" s="965"/>
      <c r="AP34" s="965">
        <v>38</v>
      </c>
      <c r="AQ34" s="965"/>
      <c r="AR34" s="965"/>
      <c r="AS34" s="965"/>
      <c r="AT34" s="965"/>
      <c r="AU34" s="965">
        <v>33</v>
      </c>
      <c r="AV34" s="965"/>
      <c r="AW34" s="965"/>
      <c r="AX34" s="965"/>
      <c r="AY34" s="965"/>
      <c r="AZ34" s="1036" t="s">
        <v>534</v>
      </c>
      <c r="BA34" s="1036"/>
      <c r="BB34" s="1036"/>
      <c r="BC34" s="1036"/>
      <c r="BD34" s="1036"/>
      <c r="BE34" s="1026" t="s">
        <v>382</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384</v>
      </c>
      <c r="C35" s="1032"/>
      <c r="D35" s="1032"/>
      <c r="E35" s="1032"/>
      <c r="F35" s="1032"/>
      <c r="G35" s="1032"/>
      <c r="H35" s="1032"/>
      <c r="I35" s="1032"/>
      <c r="J35" s="1032"/>
      <c r="K35" s="1032"/>
      <c r="L35" s="1032"/>
      <c r="M35" s="1032"/>
      <c r="N35" s="1032"/>
      <c r="O35" s="1032"/>
      <c r="P35" s="1033"/>
      <c r="Q35" s="1037">
        <v>2801</v>
      </c>
      <c r="R35" s="1038"/>
      <c r="S35" s="1038"/>
      <c r="T35" s="1038"/>
      <c r="U35" s="1038"/>
      <c r="V35" s="1038">
        <v>2721</v>
      </c>
      <c r="W35" s="1038"/>
      <c r="X35" s="1038"/>
      <c r="Y35" s="1038"/>
      <c r="Z35" s="1038"/>
      <c r="AA35" s="1038">
        <v>80</v>
      </c>
      <c r="AB35" s="1038"/>
      <c r="AC35" s="1038"/>
      <c r="AD35" s="1038"/>
      <c r="AE35" s="1039"/>
      <c r="AF35" s="1013">
        <v>80</v>
      </c>
      <c r="AG35" s="1014"/>
      <c r="AH35" s="1014"/>
      <c r="AI35" s="1014"/>
      <c r="AJ35" s="1015"/>
      <c r="AK35" s="974">
        <v>1142</v>
      </c>
      <c r="AL35" s="965"/>
      <c r="AM35" s="965"/>
      <c r="AN35" s="965"/>
      <c r="AO35" s="965"/>
      <c r="AP35" s="965">
        <v>13588</v>
      </c>
      <c r="AQ35" s="965"/>
      <c r="AR35" s="965"/>
      <c r="AS35" s="965"/>
      <c r="AT35" s="965"/>
      <c r="AU35" s="965">
        <v>12840</v>
      </c>
      <c r="AV35" s="965"/>
      <c r="AW35" s="965"/>
      <c r="AX35" s="965"/>
      <c r="AY35" s="965"/>
      <c r="AZ35" s="1036" t="s">
        <v>534</v>
      </c>
      <c r="BA35" s="1036"/>
      <c r="BB35" s="1036"/>
      <c r="BC35" s="1036"/>
      <c r="BD35" s="1036"/>
      <c r="BE35" s="1026" t="s">
        <v>385</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386</v>
      </c>
      <c r="C36" s="1032"/>
      <c r="D36" s="1032"/>
      <c r="E36" s="1032"/>
      <c r="F36" s="1032"/>
      <c r="G36" s="1032"/>
      <c r="H36" s="1032"/>
      <c r="I36" s="1032"/>
      <c r="J36" s="1032"/>
      <c r="K36" s="1032"/>
      <c r="L36" s="1032"/>
      <c r="M36" s="1032"/>
      <c r="N36" s="1032"/>
      <c r="O36" s="1032"/>
      <c r="P36" s="1033"/>
      <c r="Q36" s="1037">
        <v>859</v>
      </c>
      <c r="R36" s="1038"/>
      <c r="S36" s="1038"/>
      <c r="T36" s="1038"/>
      <c r="U36" s="1038"/>
      <c r="V36" s="1038">
        <v>824</v>
      </c>
      <c r="W36" s="1038"/>
      <c r="X36" s="1038"/>
      <c r="Y36" s="1038"/>
      <c r="Z36" s="1038"/>
      <c r="AA36" s="1038">
        <v>35</v>
      </c>
      <c r="AB36" s="1038"/>
      <c r="AC36" s="1038"/>
      <c r="AD36" s="1038"/>
      <c r="AE36" s="1039"/>
      <c r="AF36" s="1013">
        <v>35</v>
      </c>
      <c r="AG36" s="1014"/>
      <c r="AH36" s="1014"/>
      <c r="AI36" s="1014"/>
      <c r="AJ36" s="1015"/>
      <c r="AK36" s="974">
        <v>366</v>
      </c>
      <c r="AL36" s="965"/>
      <c r="AM36" s="965"/>
      <c r="AN36" s="965"/>
      <c r="AO36" s="965"/>
      <c r="AP36" s="965">
        <v>3805</v>
      </c>
      <c r="AQ36" s="965"/>
      <c r="AR36" s="965"/>
      <c r="AS36" s="965"/>
      <c r="AT36" s="965"/>
      <c r="AU36" s="965">
        <v>3805</v>
      </c>
      <c r="AV36" s="965"/>
      <c r="AW36" s="965"/>
      <c r="AX36" s="965"/>
      <c r="AY36" s="965"/>
      <c r="AZ36" s="1036" t="s">
        <v>534</v>
      </c>
      <c r="BA36" s="1036"/>
      <c r="BB36" s="1036"/>
      <c r="BC36" s="1036"/>
      <c r="BD36" s="1036"/>
      <c r="BE36" s="1026" t="s">
        <v>385</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387</v>
      </c>
      <c r="C37" s="1032"/>
      <c r="D37" s="1032"/>
      <c r="E37" s="1032"/>
      <c r="F37" s="1032"/>
      <c r="G37" s="1032"/>
      <c r="H37" s="1032"/>
      <c r="I37" s="1032"/>
      <c r="J37" s="1032"/>
      <c r="K37" s="1032"/>
      <c r="L37" s="1032"/>
      <c r="M37" s="1032"/>
      <c r="N37" s="1032"/>
      <c r="O37" s="1032"/>
      <c r="P37" s="1033"/>
      <c r="Q37" s="1037">
        <v>409</v>
      </c>
      <c r="R37" s="1038"/>
      <c r="S37" s="1038"/>
      <c r="T37" s="1038"/>
      <c r="U37" s="1038"/>
      <c r="V37" s="1038">
        <v>386</v>
      </c>
      <c r="W37" s="1038"/>
      <c r="X37" s="1038"/>
      <c r="Y37" s="1038"/>
      <c r="Z37" s="1038"/>
      <c r="AA37" s="1038">
        <v>23</v>
      </c>
      <c r="AB37" s="1038"/>
      <c r="AC37" s="1038"/>
      <c r="AD37" s="1038"/>
      <c r="AE37" s="1039"/>
      <c r="AF37" s="1013">
        <v>170</v>
      </c>
      <c r="AG37" s="1014"/>
      <c r="AH37" s="1014"/>
      <c r="AI37" s="1014"/>
      <c r="AJ37" s="1015"/>
      <c r="AK37" s="974">
        <v>319</v>
      </c>
      <c r="AL37" s="965"/>
      <c r="AM37" s="965"/>
      <c r="AN37" s="965"/>
      <c r="AO37" s="965"/>
      <c r="AP37" s="965">
        <v>782</v>
      </c>
      <c r="AQ37" s="965"/>
      <c r="AR37" s="965"/>
      <c r="AS37" s="965"/>
      <c r="AT37" s="965"/>
      <c r="AU37" s="965">
        <v>448</v>
      </c>
      <c r="AV37" s="965"/>
      <c r="AW37" s="965"/>
      <c r="AX37" s="965"/>
      <c r="AY37" s="965"/>
      <c r="AZ37" s="1036" t="s">
        <v>534</v>
      </c>
      <c r="BA37" s="1036"/>
      <c r="BB37" s="1036"/>
      <c r="BC37" s="1036"/>
      <c r="BD37" s="1036"/>
      <c r="BE37" s="1026" t="s">
        <v>385</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364</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2997</v>
      </c>
      <c r="AG63" s="953"/>
      <c r="AH63" s="953"/>
      <c r="AI63" s="953"/>
      <c r="AJ63" s="1024"/>
      <c r="AK63" s="1025"/>
      <c r="AL63" s="957"/>
      <c r="AM63" s="957"/>
      <c r="AN63" s="957"/>
      <c r="AO63" s="957"/>
      <c r="AP63" s="953">
        <v>27219</v>
      </c>
      <c r="AQ63" s="953"/>
      <c r="AR63" s="953"/>
      <c r="AS63" s="953"/>
      <c r="AT63" s="953"/>
      <c r="AU63" s="953">
        <v>17621</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368</v>
      </c>
      <c r="R66" s="996"/>
      <c r="S66" s="996"/>
      <c r="T66" s="996"/>
      <c r="U66" s="997"/>
      <c r="V66" s="995" t="s">
        <v>369</v>
      </c>
      <c r="W66" s="996"/>
      <c r="X66" s="996"/>
      <c r="Y66" s="996"/>
      <c r="Z66" s="997"/>
      <c r="AA66" s="995" t="s">
        <v>370</v>
      </c>
      <c r="AB66" s="996"/>
      <c r="AC66" s="996"/>
      <c r="AD66" s="996"/>
      <c r="AE66" s="997"/>
      <c r="AF66" s="1001" t="s">
        <v>371</v>
      </c>
      <c r="AG66" s="1002"/>
      <c r="AH66" s="1002"/>
      <c r="AI66" s="1002"/>
      <c r="AJ66" s="1003"/>
      <c r="AK66" s="995" t="s">
        <v>372</v>
      </c>
      <c r="AL66" s="990"/>
      <c r="AM66" s="990"/>
      <c r="AN66" s="990"/>
      <c r="AO66" s="991"/>
      <c r="AP66" s="995" t="s">
        <v>373</v>
      </c>
      <c r="AQ66" s="996"/>
      <c r="AR66" s="996"/>
      <c r="AS66" s="996"/>
      <c r="AT66" s="997"/>
      <c r="AU66" s="995" t="s">
        <v>392</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2915</v>
      </c>
      <c r="R68" s="976"/>
      <c r="S68" s="976"/>
      <c r="T68" s="976"/>
      <c r="U68" s="976"/>
      <c r="V68" s="976">
        <v>3166</v>
      </c>
      <c r="W68" s="976"/>
      <c r="X68" s="976"/>
      <c r="Y68" s="976"/>
      <c r="Z68" s="976"/>
      <c r="AA68" s="976">
        <v>-251</v>
      </c>
      <c r="AB68" s="976"/>
      <c r="AC68" s="976"/>
      <c r="AD68" s="976"/>
      <c r="AE68" s="976"/>
      <c r="AF68" s="976">
        <v>376</v>
      </c>
      <c r="AG68" s="976"/>
      <c r="AH68" s="976"/>
      <c r="AI68" s="976"/>
      <c r="AJ68" s="976"/>
      <c r="AK68" s="976" t="s">
        <v>532</v>
      </c>
      <c r="AL68" s="976"/>
      <c r="AM68" s="976"/>
      <c r="AN68" s="976"/>
      <c r="AO68" s="976"/>
      <c r="AP68" s="976">
        <v>348</v>
      </c>
      <c r="AQ68" s="976"/>
      <c r="AR68" s="976"/>
      <c r="AS68" s="976"/>
      <c r="AT68" s="976"/>
      <c r="AU68" s="976" t="s">
        <v>532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6451</v>
      </c>
      <c r="R69" s="965"/>
      <c r="S69" s="965"/>
      <c r="T69" s="965"/>
      <c r="U69" s="965"/>
      <c r="V69" s="965">
        <v>6200</v>
      </c>
      <c r="W69" s="965"/>
      <c r="X69" s="965"/>
      <c r="Y69" s="965"/>
      <c r="Z69" s="965"/>
      <c r="AA69" s="965">
        <v>250</v>
      </c>
      <c r="AB69" s="965"/>
      <c r="AC69" s="965"/>
      <c r="AD69" s="965"/>
      <c r="AE69" s="965"/>
      <c r="AF69" s="965">
        <v>250</v>
      </c>
      <c r="AG69" s="965"/>
      <c r="AH69" s="965"/>
      <c r="AI69" s="965"/>
      <c r="AJ69" s="965"/>
      <c r="AK69" s="965" t="s">
        <v>551</v>
      </c>
      <c r="AL69" s="965"/>
      <c r="AM69" s="965"/>
      <c r="AN69" s="965"/>
      <c r="AO69" s="965"/>
      <c r="AP69" s="965">
        <v>5006</v>
      </c>
      <c r="AQ69" s="965"/>
      <c r="AR69" s="965"/>
      <c r="AS69" s="965"/>
      <c r="AT69" s="965"/>
      <c r="AU69" s="965">
        <v>2679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8</v>
      </c>
      <c r="R70" s="965"/>
      <c r="S70" s="965"/>
      <c r="T70" s="965"/>
      <c r="U70" s="965"/>
      <c r="V70" s="965">
        <v>6</v>
      </c>
      <c r="W70" s="965"/>
      <c r="X70" s="965"/>
      <c r="Y70" s="965"/>
      <c r="Z70" s="965"/>
      <c r="AA70" s="965">
        <v>2</v>
      </c>
      <c r="AB70" s="965"/>
      <c r="AC70" s="965"/>
      <c r="AD70" s="965"/>
      <c r="AE70" s="965"/>
      <c r="AF70" s="965">
        <v>2</v>
      </c>
      <c r="AG70" s="965"/>
      <c r="AH70" s="965"/>
      <c r="AI70" s="965"/>
      <c r="AJ70" s="965"/>
      <c r="AK70" s="965">
        <v>4</v>
      </c>
      <c r="AL70" s="965"/>
      <c r="AM70" s="965"/>
      <c r="AN70" s="965"/>
      <c r="AO70" s="965"/>
      <c r="AP70" s="965" t="s">
        <v>532</v>
      </c>
      <c r="AQ70" s="965"/>
      <c r="AR70" s="965"/>
      <c r="AS70" s="965"/>
      <c r="AT70" s="965"/>
      <c r="AU70" s="965" t="s">
        <v>532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64</v>
      </c>
      <c r="R71" s="965"/>
      <c r="S71" s="965"/>
      <c r="T71" s="965"/>
      <c r="U71" s="965"/>
      <c r="V71" s="965">
        <v>55</v>
      </c>
      <c r="W71" s="965"/>
      <c r="X71" s="965"/>
      <c r="Y71" s="965"/>
      <c r="Z71" s="965"/>
      <c r="AA71" s="965">
        <v>9</v>
      </c>
      <c r="AB71" s="965"/>
      <c r="AC71" s="965"/>
      <c r="AD71" s="965"/>
      <c r="AE71" s="965"/>
      <c r="AF71" s="965">
        <v>9</v>
      </c>
      <c r="AG71" s="965"/>
      <c r="AH71" s="965"/>
      <c r="AI71" s="965"/>
      <c r="AJ71" s="965"/>
      <c r="AK71" s="965" t="s">
        <v>551</v>
      </c>
      <c r="AL71" s="965"/>
      <c r="AM71" s="965"/>
      <c r="AN71" s="965"/>
      <c r="AO71" s="965"/>
      <c r="AP71" s="965" t="s">
        <v>551</v>
      </c>
      <c r="AQ71" s="965"/>
      <c r="AR71" s="965"/>
      <c r="AS71" s="965"/>
      <c r="AT71" s="965"/>
      <c r="AU71" s="965" t="s">
        <v>551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561</v>
      </c>
      <c r="R72" s="965"/>
      <c r="S72" s="965"/>
      <c r="T72" s="965"/>
      <c r="U72" s="965"/>
      <c r="V72" s="965">
        <v>530</v>
      </c>
      <c r="W72" s="965"/>
      <c r="X72" s="965"/>
      <c r="Y72" s="965"/>
      <c r="Z72" s="965"/>
      <c r="AA72" s="965">
        <v>31</v>
      </c>
      <c r="AB72" s="965"/>
      <c r="AC72" s="965"/>
      <c r="AD72" s="965"/>
      <c r="AE72" s="965"/>
      <c r="AF72" s="965">
        <v>31</v>
      </c>
      <c r="AG72" s="965"/>
      <c r="AH72" s="965"/>
      <c r="AI72" s="965"/>
      <c r="AJ72" s="965"/>
      <c r="AK72" s="965" t="s">
        <v>532</v>
      </c>
      <c r="AL72" s="965"/>
      <c r="AM72" s="965"/>
      <c r="AN72" s="965"/>
      <c r="AO72" s="965"/>
      <c r="AP72" s="965">
        <v>404</v>
      </c>
      <c r="AQ72" s="965"/>
      <c r="AR72" s="965"/>
      <c r="AS72" s="965"/>
      <c r="AT72" s="965"/>
      <c r="AU72" s="965">
        <v>35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206</v>
      </c>
      <c r="R73" s="965"/>
      <c r="S73" s="965"/>
      <c r="T73" s="965"/>
      <c r="U73" s="965"/>
      <c r="V73" s="965">
        <v>165</v>
      </c>
      <c r="W73" s="965"/>
      <c r="X73" s="965"/>
      <c r="Y73" s="965"/>
      <c r="Z73" s="965"/>
      <c r="AA73" s="965">
        <v>41</v>
      </c>
      <c r="AB73" s="965"/>
      <c r="AC73" s="965"/>
      <c r="AD73" s="965"/>
      <c r="AE73" s="965"/>
      <c r="AF73" s="965">
        <v>41</v>
      </c>
      <c r="AG73" s="965"/>
      <c r="AH73" s="965"/>
      <c r="AI73" s="965"/>
      <c r="AJ73" s="965"/>
      <c r="AK73" s="965" t="s">
        <v>532</v>
      </c>
      <c r="AL73" s="965"/>
      <c r="AM73" s="965"/>
      <c r="AN73" s="965"/>
      <c r="AO73" s="965"/>
      <c r="AP73" s="965" t="s">
        <v>532</v>
      </c>
      <c r="AQ73" s="965"/>
      <c r="AR73" s="965"/>
      <c r="AS73" s="965"/>
      <c r="AT73" s="965"/>
      <c r="AU73" s="965" t="s">
        <v>532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926</v>
      </c>
      <c r="R74" s="965"/>
      <c r="S74" s="965"/>
      <c r="T74" s="965"/>
      <c r="U74" s="965"/>
      <c r="V74" s="965">
        <v>804</v>
      </c>
      <c r="W74" s="965"/>
      <c r="X74" s="965"/>
      <c r="Y74" s="965"/>
      <c r="Z74" s="965"/>
      <c r="AA74" s="965">
        <v>122</v>
      </c>
      <c r="AB74" s="965"/>
      <c r="AC74" s="965"/>
      <c r="AD74" s="965"/>
      <c r="AE74" s="965"/>
      <c r="AF74" s="965">
        <v>122</v>
      </c>
      <c r="AG74" s="965"/>
      <c r="AH74" s="965"/>
      <c r="AI74" s="965"/>
      <c r="AJ74" s="965"/>
      <c r="AK74" s="965" t="s">
        <v>551</v>
      </c>
      <c r="AL74" s="965"/>
      <c r="AM74" s="965"/>
      <c r="AN74" s="965"/>
      <c r="AO74" s="965"/>
      <c r="AP74" s="965" t="s">
        <v>551</v>
      </c>
      <c r="AQ74" s="965"/>
      <c r="AR74" s="965"/>
      <c r="AS74" s="965"/>
      <c r="AT74" s="965"/>
      <c r="AU74" s="965" t="s">
        <v>551</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172</v>
      </c>
      <c r="R75" s="973"/>
      <c r="S75" s="973"/>
      <c r="T75" s="973"/>
      <c r="U75" s="974"/>
      <c r="V75" s="975">
        <v>154</v>
      </c>
      <c r="W75" s="973"/>
      <c r="X75" s="973"/>
      <c r="Y75" s="973"/>
      <c r="Z75" s="974"/>
      <c r="AA75" s="975">
        <v>17</v>
      </c>
      <c r="AB75" s="973"/>
      <c r="AC75" s="973"/>
      <c r="AD75" s="973"/>
      <c r="AE75" s="974"/>
      <c r="AF75" s="975">
        <v>17</v>
      </c>
      <c r="AG75" s="973"/>
      <c r="AH75" s="973"/>
      <c r="AI75" s="973"/>
      <c r="AJ75" s="974"/>
      <c r="AK75" s="975">
        <v>10</v>
      </c>
      <c r="AL75" s="973"/>
      <c r="AM75" s="973"/>
      <c r="AN75" s="973"/>
      <c r="AO75" s="974"/>
      <c r="AP75" s="975">
        <v>54</v>
      </c>
      <c r="AQ75" s="973"/>
      <c r="AR75" s="973"/>
      <c r="AS75" s="973"/>
      <c r="AT75" s="974"/>
      <c r="AU75" s="975" t="s">
        <v>532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543</v>
      </c>
      <c r="C76" s="969"/>
      <c r="D76" s="969"/>
      <c r="E76" s="969"/>
      <c r="F76" s="969"/>
      <c r="G76" s="969"/>
      <c r="H76" s="969"/>
      <c r="I76" s="969"/>
      <c r="J76" s="969"/>
      <c r="K76" s="969"/>
      <c r="L76" s="969"/>
      <c r="M76" s="969"/>
      <c r="N76" s="969"/>
      <c r="O76" s="969"/>
      <c r="P76" s="970"/>
      <c r="Q76" s="972">
        <v>390</v>
      </c>
      <c r="R76" s="973"/>
      <c r="S76" s="973"/>
      <c r="T76" s="973"/>
      <c r="U76" s="974"/>
      <c r="V76" s="975">
        <v>324</v>
      </c>
      <c r="W76" s="973"/>
      <c r="X76" s="973"/>
      <c r="Y76" s="973"/>
      <c r="Z76" s="974"/>
      <c r="AA76" s="975">
        <v>65</v>
      </c>
      <c r="AB76" s="973"/>
      <c r="AC76" s="973"/>
      <c r="AD76" s="973"/>
      <c r="AE76" s="974"/>
      <c r="AF76" s="975">
        <v>65</v>
      </c>
      <c r="AG76" s="973"/>
      <c r="AH76" s="973"/>
      <c r="AI76" s="973"/>
      <c r="AJ76" s="974"/>
      <c r="AK76" s="975" t="s">
        <v>532</v>
      </c>
      <c r="AL76" s="973"/>
      <c r="AM76" s="973"/>
      <c r="AN76" s="973"/>
      <c r="AO76" s="974"/>
      <c r="AP76" s="975" t="s">
        <v>532</v>
      </c>
      <c r="AQ76" s="973"/>
      <c r="AR76" s="973"/>
      <c r="AS76" s="973"/>
      <c r="AT76" s="974"/>
      <c r="AU76" s="975" t="s">
        <v>532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544</v>
      </c>
      <c r="C77" s="969"/>
      <c r="D77" s="969"/>
      <c r="E77" s="969"/>
      <c r="F77" s="969"/>
      <c r="G77" s="969"/>
      <c r="H77" s="969"/>
      <c r="I77" s="969"/>
      <c r="J77" s="969"/>
      <c r="K77" s="969"/>
      <c r="L77" s="969"/>
      <c r="M77" s="969"/>
      <c r="N77" s="969"/>
      <c r="O77" s="969"/>
      <c r="P77" s="970"/>
      <c r="Q77" s="972">
        <v>26</v>
      </c>
      <c r="R77" s="973"/>
      <c r="S77" s="973"/>
      <c r="T77" s="973"/>
      <c r="U77" s="974"/>
      <c r="V77" s="975">
        <v>26</v>
      </c>
      <c r="W77" s="973"/>
      <c r="X77" s="973"/>
      <c r="Y77" s="973"/>
      <c r="Z77" s="974"/>
      <c r="AA77" s="975">
        <v>0</v>
      </c>
      <c r="AB77" s="973"/>
      <c r="AC77" s="973"/>
      <c r="AD77" s="973"/>
      <c r="AE77" s="974"/>
      <c r="AF77" s="975">
        <v>0</v>
      </c>
      <c r="AG77" s="973"/>
      <c r="AH77" s="973"/>
      <c r="AI77" s="973"/>
      <c r="AJ77" s="974"/>
      <c r="AK77" s="975" t="s">
        <v>532</v>
      </c>
      <c r="AL77" s="973"/>
      <c r="AM77" s="973"/>
      <c r="AN77" s="973"/>
      <c r="AO77" s="974"/>
      <c r="AP77" s="975">
        <v>20</v>
      </c>
      <c r="AQ77" s="973"/>
      <c r="AR77" s="973"/>
      <c r="AS77" s="973"/>
      <c r="AT77" s="974"/>
      <c r="AU77" s="975">
        <v>2</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545</v>
      </c>
      <c r="C78" s="969"/>
      <c r="D78" s="969"/>
      <c r="E78" s="969"/>
      <c r="F78" s="969"/>
      <c r="G78" s="969"/>
      <c r="H78" s="969"/>
      <c r="I78" s="969"/>
      <c r="J78" s="969"/>
      <c r="K78" s="969"/>
      <c r="L78" s="969"/>
      <c r="M78" s="969"/>
      <c r="N78" s="969"/>
      <c r="O78" s="969"/>
      <c r="P78" s="970"/>
      <c r="Q78" s="971">
        <v>30422</v>
      </c>
      <c r="R78" s="965"/>
      <c r="S78" s="965"/>
      <c r="T78" s="965"/>
      <c r="U78" s="965"/>
      <c r="V78" s="965">
        <v>30397</v>
      </c>
      <c r="W78" s="965"/>
      <c r="X78" s="965"/>
      <c r="Y78" s="965"/>
      <c r="Z78" s="965"/>
      <c r="AA78" s="965">
        <v>26</v>
      </c>
      <c r="AB78" s="965"/>
      <c r="AC78" s="965"/>
      <c r="AD78" s="965"/>
      <c r="AE78" s="965"/>
      <c r="AF78" s="965">
        <v>26</v>
      </c>
      <c r="AG78" s="965"/>
      <c r="AH78" s="965"/>
      <c r="AI78" s="965"/>
      <c r="AJ78" s="965"/>
      <c r="AK78" s="965">
        <v>740</v>
      </c>
      <c r="AL78" s="965"/>
      <c r="AM78" s="965"/>
      <c r="AN78" s="965"/>
      <c r="AO78" s="965"/>
      <c r="AP78" s="965" t="s">
        <v>532</v>
      </c>
      <c r="AQ78" s="965"/>
      <c r="AR78" s="965"/>
      <c r="AS78" s="965"/>
      <c r="AT78" s="965"/>
      <c r="AU78" s="965" t="s">
        <v>532</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546</v>
      </c>
      <c r="C79" s="969"/>
      <c r="D79" s="969"/>
      <c r="E79" s="969"/>
      <c r="F79" s="969"/>
      <c r="G79" s="969"/>
      <c r="H79" s="969"/>
      <c r="I79" s="969"/>
      <c r="J79" s="969"/>
      <c r="K79" s="969"/>
      <c r="L79" s="969"/>
      <c r="M79" s="969"/>
      <c r="N79" s="969"/>
      <c r="O79" s="969"/>
      <c r="P79" s="970"/>
      <c r="Q79" s="971">
        <v>221</v>
      </c>
      <c r="R79" s="965"/>
      <c r="S79" s="965"/>
      <c r="T79" s="965"/>
      <c r="U79" s="965"/>
      <c r="V79" s="965">
        <v>221</v>
      </c>
      <c r="W79" s="965"/>
      <c r="X79" s="965"/>
      <c r="Y79" s="965"/>
      <c r="Z79" s="965"/>
      <c r="AA79" s="965">
        <v>1</v>
      </c>
      <c r="AB79" s="965"/>
      <c r="AC79" s="965"/>
      <c r="AD79" s="965"/>
      <c r="AE79" s="965"/>
      <c r="AF79" s="965">
        <v>1</v>
      </c>
      <c r="AG79" s="965"/>
      <c r="AH79" s="965"/>
      <c r="AI79" s="965"/>
      <c r="AJ79" s="965"/>
      <c r="AK79" s="965">
        <v>57</v>
      </c>
      <c r="AL79" s="965"/>
      <c r="AM79" s="965"/>
      <c r="AN79" s="965"/>
      <c r="AO79" s="965"/>
      <c r="AP79" s="965" t="s">
        <v>532</v>
      </c>
      <c r="AQ79" s="965"/>
      <c r="AR79" s="965"/>
      <c r="AS79" s="965"/>
      <c r="AT79" s="965"/>
      <c r="AU79" s="965" t="s">
        <v>532</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547</v>
      </c>
      <c r="C80" s="969"/>
      <c r="D80" s="969"/>
      <c r="E80" s="969"/>
      <c r="F80" s="969"/>
      <c r="G80" s="969"/>
      <c r="H80" s="969"/>
      <c r="I80" s="969"/>
      <c r="J80" s="969"/>
      <c r="K80" s="969"/>
      <c r="L80" s="969"/>
      <c r="M80" s="969"/>
      <c r="N80" s="969"/>
      <c r="O80" s="969"/>
      <c r="P80" s="970"/>
      <c r="Q80" s="971">
        <v>511</v>
      </c>
      <c r="R80" s="965"/>
      <c r="S80" s="965"/>
      <c r="T80" s="965"/>
      <c r="U80" s="965"/>
      <c r="V80" s="965">
        <v>343</v>
      </c>
      <c r="W80" s="965"/>
      <c r="X80" s="965"/>
      <c r="Y80" s="965"/>
      <c r="Z80" s="965"/>
      <c r="AA80" s="965">
        <v>168</v>
      </c>
      <c r="AB80" s="965"/>
      <c r="AC80" s="965"/>
      <c r="AD80" s="965"/>
      <c r="AE80" s="965"/>
      <c r="AF80" s="965">
        <v>168</v>
      </c>
      <c r="AG80" s="965"/>
      <c r="AH80" s="965"/>
      <c r="AI80" s="965"/>
      <c r="AJ80" s="965"/>
      <c r="AK80" s="965" t="s">
        <v>532</v>
      </c>
      <c r="AL80" s="965"/>
      <c r="AM80" s="965"/>
      <c r="AN80" s="965"/>
      <c r="AO80" s="965"/>
      <c r="AP80" s="965" t="s">
        <v>532</v>
      </c>
      <c r="AQ80" s="965"/>
      <c r="AR80" s="965"/>
      <c r="AS80" s="965"/>
      <c r="AT80" s="965"/>
      <c r="AU80" s="965" t="s">
        <v>551</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548</v>
      </c>
      <c r="C81" s="969"/>
      <c r="D81" s="969"/>
      <c r="E81" s="969"/>
      <c r="F81" s="969"/>
      <c r="G81" s="969"/>
      <c r="H81" s="969"/>
      <c r="I81" s="969"/>
      <c r="J81" s="969"/>
      <c r="K81" s="969"/>
      <c r="L81" s="969"/>
      <c r="M81" s="969"/>
      <c r="N81" s="969"/>
      <c r="O81" s="969"/>
      <c r="P81" s="970"/>
      <c r="Q81" s="971">
        <v>813</v>
      </c>
      <c r="R81" s="965"/>
      <c r="S81" s="965"/>
      <c r="T81" s="965"/>
      <c r="U81" s="965"/>
      <c r="V81" s="965">
        <v>808</v>
      </c>
      <c r="W81" s="965"/>
      <c r="X81" s="965"/>
      <c r="Y81" s="965"/>
      <c r="Z81" s="965"/>
      <c r="AA81" s="965">
        <v>5</v>
      </c>
      <c r="AB81" s="965"/>
      <c r="AC81" s="965"/>
      <c r="AD81" s="965"/>
      <c r="AE81" s="965"/>
      <c r="AF81" s="965">
        <v>5</v>
      </c>
      <c r="AG81" s="965"/>
      <c r="AH81" s="965"/>
      <c r="AI81" s="965"/>
      <c r="AJ81" s="965"/>
      <c r="AK81" s="965" t="s">
        <v>532</v>
      </c>
      <c r="AL81" s="965"/>
      <c r="AM81" s="965"/>
      <c r="AN81" s="965"/>
      <c r="AO81" s="965"/>
      <c r="AP81" s="965" t="s">
        <v>532</v>
      </c>
      <c r="AQ81" s="965"/>
      <c r="AR81" s="965"/>
      <c r="AS81" s="965"/>
      <c r="AT81" s="965"/>
      <c r="AU81" s="965" t="s">
        <v>532</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549</v>
      </c>
      <c r="C82" s="969"/>
      <c r="D82" s="969"/>
      <c r="E82" s="969"/>
      <c r="F82" s="969"/>
      <c r="G82" s="969"/>
      <c r="H82" s="969"/>
      <c r="I82" s="969"/>
      <c r="J82" s="969"/>
      <c r="K82" s="969"/>
      <c r="L82" s="969"/>
      <c r="M82" s="969"/>
      <c r="N82" s="969"/>
      <c r="O82" s="969"/>
      <c r="P82" s="970"/>
      <c r="Q82" s="971">
        <v>280749</v>
      </c>
      <c r="R82" s="965"/>
      <c r="S82" s="965"/>
      <c r="T82" s="965"/>
      <c r="U82" s="965"/>
      <c r="V82" s="965">
        <v>275112</v>
      </c>
      <c r="W82" s="965"/>
      <c r="X82" s="965"/>
      <c r="Y82" s="965"/>
      <c r="Z82" s="965"/>
      <c r="AA82" s="965">
        <v>5638</v>
      </c>
      <c r="AB82" s="965"/>
      <c r="AC82" s="965"/>
      <c r="AD82" s="965"/>
      <c r="AE82" s="965"/>
      <c r="AF82" s="965">
        <v>5638</v>
      </c>
      <c r="AG82" s="965"/>
      <c r="AH82" s="965"/>
      <c r="AI82" s="965"/>
      <c r="AJ82" s="965"/>
      <c r="AK82" s="965">
        <v>2361</v>
      </c>
      <c r="AL82" s="965"/>
      <c r="AM82" s="965"/>
      <c r="AN82" s="965"/>
      <c r="AO82" s="965"/>
      <c r="AP82" s="965" t="s">
        <v>532</v>
      </c>
      <c r="AQ82" s="965"/>
      <c r="AR82" s="965"/>
      <c r="AS82" s="965"/>
      <c r="AT82" s="965"/>
      <c r="AU82" s="965" t="s">
        <v>532</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364</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6751</v>
      </c>
      <c r="AG88" s="953"/>
      <c r="AH88" s="953"/>
      <c r="AI88" s="953"/>
      <c r="AJ88" s="953"/>
      <c r="AK88" s="957"/>
      <c r="AL88" s="957"/>
      <c r="AM88" s="957"/>
      <c r="AN88" s="957"/>
      <c r="AO88" s="957"/>
      <c r="AP88" s="953">
        <v>5832</v>
      </c>
      <c r="AQ88" s="953"/>
      <c r="AR88" s="953"/>
      <c r="AS88" s="953"/>
      <c r="AT88" s="953"/>
      <c r="AU88" s="953">
        <v>2716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49</v>
      </c>
      <c r="CS102" s="945"/>
      <c r="CT102" s="945"/>
      <c r="CU102" s="945"/>
      <c r="CV102" s="946"/>
      <c r="CW102" s="944" t="s">
        <v>477</v>
      </c>
      <c r="CX102" s="945"/>
      <c r="CY102" s="945"/>
      <c r="CZ102" s="945"/>
      <c r="DA102" s="946"/>
      <c r="DB102" s="944" t="s">
        <v>477</v>
      </c>
      <c r="DC102" s="945"/>
      <c r="DD102" s="945"/>
      <c r="DE102" s="945"/>
      <c r="DF102" s="946"/>
      <c r="DG102" s="944" t="s">
        <v>477</v>
      </c>
      <c r="DH102" s="945"/>
      <c r="DI102" s="945"/>
      <c r="DJ102" s="945"/>
      <c r="DK102" s="946"/>
      <c r="DL102" s="944" t="s">
        <v>477</v>
      </c>
      <c r="DM102" s="945"/>
      <c r="DN102" s="945"/>
      <c r="DO102" s="945"/>
      <c r="DP102" s="946"/>
      <c r="DQ102" s="944" t="s">
        <v>477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285</v>
      </c>
      <c r="AG109" s="886"/>
      <c r="AH109" s="886"/>
      <c r="AI109" s="886"/>
      <c r="AJ109" s="887"/>
      <c r="AK109" s="888" t="s">
        <v>284</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285</v>
      </c>
      <c r="BW109" s="886"/>
      <c r="BX109" s="886"/>
      <c r="BY109" s="886"/>
      <c r="BZ109" s="887"/>
      <c r="CA109" s="888" t="s">
        <v>284</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285</v>
      </c>
      <c r="DM109" s="886"/>
      <c r="DN109" s="886"/>
      <c r="DO109" s="886"/>
      <c r="DP109" s="887"/>
      <c r="DQ109" s="888" t="s">
        <v>284</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4286914</v>
      </c>
      <c r="AB110" s="871"/>
      <c r="AC110" s="871"/>
      <c r="AD110" s="871"/>
      <c r="AE110" s="872"/>
      <c r="AF110" s="873">
        <v>4337760</v>
      </c>
      <c r="AG110" s="871"/>
      <c r="AH110" s="871"/>
      <c r="AI110" s="871"/>
      <c r="AJ110" s="872"/>
      <c r="AK110" s="873">
        <v>4303723</v>
      </c>
      <c r="AL110" s="871"/>
      <c r="AM110" s="871"/>
      <c r="AN110" s="871"/>
      <c r="AO110" s="872"/>
      <c r="AP110" s="874">
        <v>19.5</v>
      </c>
      <c r="AQ110" s="875"/>
      <c r="AR110" s="875"/>
      <c r="AS110" s="875"/>
      <c r="AT110" s="876"/>
      <c r="AU110" s="918" t="s">
        <v>60</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35921290</v>
      </c>
      <c r="BR110" s="798"/>
      <c r="BS110" s="798"/>
      <c r="BT110" s="798"/>
      <c r="BU110" s="798"/>
      <c r="BV110" s="798">
        <v>37491818</v>
      </c>
      <c r="BW110" s="798"/>
      <c r="BX110" s="798"/>
      <c r="BY110" s="798"/>
      <c r="BZ110" s="798"/>
      <c r="CA110" s="798">
        <v>38441110</v>
      </c>
      <c r="CB110" s="798"/>
      <c r="CC110" s="798"/>
      <c r="CD110" s="798"/>
      <c r="CE110" s="798"/>
      <c r="CF110" s="859">
        <v>174.5</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1670875</v>
      </c>
      <c r="BR111" s="769"/>
      <c r="BS111" s="769"/>
      <c r="BT111" s="769"/>
      <c r="BU111" s="769"/>
      <c r="BV111" s="769">
        <v>1514345</v>
      </c>
      <c r="BW111" s="769"/>
      <c r="BX111" s="769"/>
      <c r="BY111" s="769"/>
      <c r="BZ111" s="769"/>
      <c r="CA111" s="769">
        <v>1380067</v>
      </c>
      <c r="CB111" s="769"/>
      <c r="CC111" s="769"/>
      <c r="CD111" s="769"/>
      <c r="CE111" s="769"/>
      <c r="CF111" s="846">
        <v>6.3</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3333</v>
      </c>
      <c r="AB112" s="782"/>
      <c r="AC112" s="782"/>
      <c r="AD112" s="782"/>
      <c r="AE112" s="783"/>
      <c r="AF112" s="784">
        <v>3333</v>
      </c>
      <c r="AG112" s="782"/>
      <c r="AH112" s="782"/>
      <c r="AI112" s="782"/>
      <c r="AJ112" s="783"/>
      <c r="AK112" s="784">
        <v>3333</v>
      </c>
      <c r="AL112" s="782"/>
      <c r="AM112" s="782"/>
      <c r="AN112" s="782"/>
      <c r="AO112" s="783"/>
      <c r="AP112" s="752">
        <v>0</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17725181</v>
      </c>
      <c r="BR112" s="769"/>
      <c r="BS112" s="769"/>
      <c r="BT112" s="769"/>
      <c r="BU112" s="769"/>
      <c r="BV112" s="769">
        <v>18387115</v>
      </c>
      <c r="BW112" s="769"/>
      <c r="BX112" s="769"/>
      <c r="BY112" s="769"/>
      <c r="BZ112" s="769"/>
      <c r="CA112" s="769">
        <v>17620594</v>
      </c>
      <c r="CB112" s="769"/>
      <c r="CC112" s="769"/>
      <c r="CD112" s="769"/>
      <c r="CE112" s="769"/>
      <c r="CF112" s="846">
        <v>80</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1480873</v>
      </c>
      <c r="DH112" s="769"/>
      <c r="DI112" s="769"/>
      <c r="DJ112" s="769"/>
      <c r="DK112" s="769"/>
      <c r="DL112" s="769">
        <v>1384397</v>
      </c>
      <c r="DM112" s="769"/>
      <c r="DN112" s="769"/>
      <c r="DO112" s="769"/>
      <c r="DP112" s="769"/>
      <c r="DQ112" s="769">
        <v>1293260</v>
      </c>
      <c r="DR112" s="769"/>
      <c r="DS112" s="769"/>
      <c r="DT112" s="769"/>
      <c r="DU112" s="769"/>
      <c r="DV112" s="821">
        <v>5.9</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1502773</v>
      </c>
      <c r="AB113" s="907"/>
      <c r="AC113" s="907"/>
      <c r="AD113" s="907"/>
      <c r="AE113" s="908"/>
      <c r="AF113" s="909">
        <v>1644099</v>
      </c>
      <c r="AG113" s="907"/>
      <c r="AH113" s="907"/>
      <c r="AI113" s="907"/>
      <c r="AJ113" s="908"/>
      <c r="AK113" s="909">
        <v>1648246</v>
      </c>
      <c r="AL113" s="907"/>
      <c r="AM113" s="907"/>
      <c r="AN113" s="907"/>
      <c r="AO113" s="908"/>
      <c r="AP113" s="910">
        <v>7.5</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3830173</v>
      </c>
      <c r="BR113" s="769"/>
      <c r="BS113" s="769"/>
      <c r="BT113" s="769"/>
      <c r="BU113" s="769"/>
      <c r="BV113" s="769">
        <v>3214747</v>
      </c>
      <c r="BW113" s="769"/>
      <c r="BX113" s="769"/>
      <c r="BY113" s="769"/>
      <c r="BZ113" s="769"/>
      <c r="CA113" s="769">
        <v>2715255</v>
      </c>
      <c r="CB113" s="769"/>
      <c r="CC113" s="769"/>
      <c r="CD113" s="769"/>
      <c r="CE113" s="769"/>
      <c r="CF113" s="846">
        <v>12.3</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112555</v>
      </c>
      <c r="DH113" s="782"/>
      <c r="DI113" s="782"/>
      <c r="DJ113" s="782"/>
      <c r="DK113" s="783"/>
      <c r="DL113" s="784">
        <v>79225</v>
      </c>
      <c r="DM113" s="782"/>
      <c r="DN113" s="782"/>
      <c r="DO113" s="782"/>
      <c r="DP113" s="783"/>
      <c r="DQ113" s="784">
        <v>54062</v>
      </c>
      <c r="DR113" s="782"/>
      <c r="DS113" s="782"/>
      <c r="DT113" s="782"/>
      <c r="DU113" s="783"/>
      <c r="DV113" s="752">
        <v>0.2</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605967</v>
      </c>
      <c r="AB114" s="782"/>
      <c r="AC114" s="782"/>
      <c r="AD114" s="782"/>
      <c r="AE114" s="783"/>
      <c r="AF114" s="784">
        <v>627727</v>
      </c>
      <c r="AG114" s="782"/>
      <c r="AH114" s="782"/>
      <c r="AI114" s="782"/>
      <c r="AJ114" s="783"/>
      <c r="AK114" s="784">
        <v>601374</v>
      </c>
      <c r="AL114" s="782"/>
      <c r="AM114" s="782"/>
      <c r="AN114" s="782"/>
      <c r="AO114" s="783"/>
      <c r="AP114" s="752">
        <v>2.7</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9143346</v>
      </c>
      <c r="BR114" s="769"/>
      <c r="BS114" s="769"/>
      <c r="BT114" s="769"/>
      <c r="BU114" s="769"/>
      <c r="BV114" s="769">
        <v>8880886</v>
      </c>
      <c r="BW114" s="769"/>
      <c r="BX114" s="769"/>
      <c r="BY114" s="769"/>
      <c r="BZ114" s="769"/>
      <c r="CA114" s="769">
        <v>8353541</v>
      </c>
      <c r="CB114" s="769"/>
      <c r="CC114" s="769"/>
      <c r="CD114" s="769"/>
      <c r="CE114" s="769"/>
      <c r="CF114" s="846">
        <v>37.9</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180156</v>
      </c>
      <c r="AB115" s="907"/>
      <c r="AC115" s="907"/>
      <c r="AD115" s="907"/>
      <c r="AE115" s="908"/>
      <c r="AF115" s="909">
        <v>166991</v>
      </c>
      <c r="AG115" s="907"/>
      <c r="AH115" s="907"/>
      <c r="AI115" s="907"/>
      <c r="AJ115" s="908"/>
      <c r="AK115" s="909">
        <v>134278</v>
      </c>
      <c r="AL115" s="907"/>
      <c r="AM115" s="907"/>
      <c r="AN115" s="907"/>
      <c r="AO115" s="908"/>
      <c r="AP115" s="910">
        <v>0.6</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6670</v>
      </c>
      <c r="BR115" s="769"/>
      <c r="BS115" s="769"/>
      <c r="BT115" s="769"/>
      <c r="BU115" s="769"/>
      <c r="BV115" s="769">
        <v>2415</v>
      </c>
      <c r="BW115" s="769"/>
      <c r="BX115" s="769"/>
      <c r="BY115" s="769"/>
      <c r="BZ115" s="769"/>
      <c r="CA115" s="769">
        <v>3612</v>
      </c>
      <c r="CB115" s="769"/>
      <c r="CC115" s="769"/>
      <c r="CD115" s="769"/>
      <c r="CE115" s="769"/>
      <c r="CF115" s="846">
        <v>0</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6579143</v>
      </c>
      <c r="AB117" s="893"/>
      <c r="AC117" s="893"/>
      <c r="AD117" s="893"/>
      <c r="AE117" s="894"/>
      <c r="AF117" s="896">
        <v>6779910</v>
      </c>
      <c r="AG117" s="893"/>
      <c r="AH117" s="893"/>
      <c r="AI117" s="893"/>
      <c r="AJ117" s="894"/>
      <c r="AK117" s="896">
        <v>6690954</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285</v>
      </c>
      <c r="AG118" s="886"/>
      <c r="AH118" s="886"/>
      <c r="AI118" s="886"/>
      <c r="AJ118" s="887"/>
      <c r="AK118" s="888" t="s">
        <v>284</v>
      </c>
      <c r="AL118" s="886"/>
      <c r="AM118" s="886"/>
      <c r="AN118" s="886"/>
      <c r="AO118" s="887"/>
      <c r="AP118" s="889" t="s">
        <v>403</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431</v>
      </c>
      <c r="BP118" s="836"/>
      <c r="BQ118" s="855">
        <v>68297535</v>
      </c>
      <c r="BR118" s="856"/>
      <c r="BS118" s="856"/>
      <c r="BT118" s="856"/>
      <c r="BU118" s="856"/>
      <c r="BV118" s="856">
        <v>69491326</v>
      </c>
      <c r="BW118" s="856"/>
      <c r="BX118" s="856"/>
      <c r="BY118" s="856"/>
      <c r="BZ118" s="856"/>
      <c r="CA118" s="856">
        <v>68514179</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8909068</v>
      </c>
      <c r="BR119" s="798"/>
      <c r="BS119" s="798"/>
      <c r="BT119" s="798"/>
      <c r="BU119" s="798"/>
      <c r="BV119" s="798">
        <v>9989753</v>
      </c>
      <c r="BW119" s="798"/>
      <c r="BX119" s="798"/>
      <c r="BY119" s="798"/>
      <c r="BZ119" s="798"/>
      <c r="CA119" s="798">
        <v>9231016</v>
      </c>
      <c r="CB119" s="798"/>
      <c r="CC119" s="798"/>
      <c r="CD119" s="798"/>
      <c r="CE119" s="798"/>
      <c r="CF119" s="859">
        <v>41.9</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77447</v>
      </c>
      <c r="DH119" s="715"/>
      <c r="DI119" s="715"/>
      <c r="DJ119" s="715"/>
      <c r="DK119" s="716"/>
      <c r="DL119" s="717">
        <v>50723</v>
      </c>
      <c r="DM119" s="715"/>
      <c r="DN119" s="715"/>
      <c r="DO119" s="715"/>
      <c r="DP119" s="716"/>
      <c r="DQ119" s="717">
        <v>32745</v>
      </c>
      <c r="DR119" s="715"/>
      <c r="DS119" s="715"/>
      <c r="DT119" s="715"/>
      <c r="DU119" s="716"/>
      <c r="DV119" s="805">
        <v>0.1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6862013</v>
      </c>
      <c r="BR120" s="769"/>
      <c r="BS120" s="769"/>
      <c r="BT120" s="769"/>
      <c r="BU120" s="769"/>
      <c r="BV120" s="769">
        <v>5234111</v>
      </c>
      <c r="BW120" s="769"/>
      <c r="BX120" s="769"/>
      <c r="BY120" s="769"/>
      <c r="BZ120" s="769"/>
      <c r="CA120" s="769">
        <v>4806830</v>
      </c>
      <c r="CB120" s="769"/>
      <c r="CC120" s="769"/>
      <c r="CD120" s="769"/>
      <c r="CE120" s="769"/>
      <c r="CF120" s="846">
        <v>21.8</v>
      </c>
      <c r="CG120" s="847"/>
      <c r="CH120" s="847"/>
      <c r="CI120" s="847"/>
      <c r="CJ120" s="847"/>
      <c r="CK120" s="848" t="s">
        <v>437</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12201746</v>
      </c>
      <c r="DH120" s="798"/>
      <c r="DI120" s="798"/>
      <c r="DJ120" s="798"/>
      <c r="DK120" s="798"/>
      <c r="DL120" s="798">
        <v>13122219</v>
      </c>
      <c r="DM120" s="798"/>
      <c r="DN120" s="798"/>
      <c r="DO120" s="798"/>
      <c r="DP120" s="798"/>
      <c r="DQ120" s="798">
        <v>12840331</v>
      </c>
      <c r="DR120" s="798"/>
      <c r="DS120" s="798"/>
      <c r="DT120" s="798"/>
      <c r="DU120" s="798"/>
      <c r="DV120" s="799">
        <v>58.3</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139883</v>
      </c>
      <c r="AB121" s="782"/>
      <c r="AC121" s="782"/>
      <c r="AD121" s="782"/>
      <c r="AE121" s="783"/>
      <c r="AF121" s="784">
        <v>129809</v>
      </c>
      <c r="AG121" s="782"/>
      <c r="AH121" s="782"/>
      <c r="AI121" s="782"/>
      <c r="AJ121" s="783"/>
      <c r="AK121" s="784">
        <v>116300</v>
      </c>
      <c r="AL121" s="782"/>
      <c r="AM121" s="782"/>
      <c r="AN121" s="782"/>
      <c r="AO121" s="783"/>
      <c r="AP121" s="752">
        <v>0.5</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41847411</v>
      </c>
      <c r="BR121" s="856"/>
      <c r="BS121" s="856"/>
      <c r="BT121" s="856"/>
      <c r="BU121" s="856"/>
      <c r="BV121" s="856">
        <v>42282615</v>
      </c>
      <c r="BW121" s="856"/>
      <c r="BX121" s="856"/>
      <c r="BY121" s="856"/>
      <c r="BZ121" s="856"/>
      <c r="CA121" s="856">
        <v>42813935</v>
      </c>
      <c r="CB121" s="856"/>
      <c r="CC121" s="856"/>
      <c r="CD121" s="856"/>
      <c r="CE121" s="856"/>
      <c r="CF121" s="857">
        <v>194.4</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3937491</v>
      </c>
      <c r="DH121" s="769"/>
      <c r="DI121" s="769"/>
      <c r="DJ121" s="769"/>
      <c r="DK121" s="769"/>
      <c r="DL121" s="769">
        <v>3988836</v>
      </c>
      <c r="DM121" s="769"/>
      <c r="DN121" s="769"/>
      <c r="DO121" s="769"/>
      <c r="DP121" s="769"/>
      <c r="DQ121" s="769">
        <v>3804816</v>
      </c>
      <c r="DR121" s="769"/>
      <c r="DS121" s="769"/>
      <c r="DT121" s="769"/>
      <c r="DU121" s="769"/>
      <c r="DV121" s="821">
        <v>17.3</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440</v>
      </c>
      <c r="BP122" s="836"/>
      <c r="BQ122" s="837">
        <v>57618492</v>
      </c>
      <c r="BR122" s="838"/>
      <c r="BS122" s="838"/>
      <c r="BT122" s="838"/>
      <c r="BU122" s="838"/>
      <c r="BV122" s="838">
        <v>57506479</v>
      </c>
      <c r="BW122" s="838"/>
      <c r="BX122" s="838"/>
      <c r="BY122" s="838"/>
      <c r="BZ122" s="838"/>
      <c r="CA122" s="838">
        <v>56851781</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v>958565</v>
      </c>
      <c r="DH122" s="769"/>
      <c r="DI122" s="769"/>
      <c r="DJ122" s="769"/>
      <c r="DK122" s="769"/>
      <c r="DL122" s="769">
        <v>720800</v>
      </c>
      <c r="DM122" s="769"/>
      <c r="DN122" s="769"/>
      <c r="DO122" s="769"/>
      <c r="DP122" s="769"/>
      <c r="DQ122" s="769">
        <v>495303</v>
      </c>
      <c r="DR122" s="769"/>
      <c r="DS122" s="769"/>
      <c r="DT122" s="769"/>
      <c r="DU122" s="769"/>
      <c r="DV122" s="821">
        <v>2.2000000000000002</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48.6</v>
      </c>
      <c r="BR123" s="830"/>
      <c r="BS123" s="830"/>
      <c r="BT123" s="830"/>
      <c r="BU123" s="830"/>
      <c r="BV123" s="830">
        <v>54.8</v>
      </c>
      <c r="BW123" s="830"/>
      <c r="BX123" s="830"/>
      <c r="BY123" s="830"/>
      <c r="BZ123" s="830"/>
      <c r="CA123" s="830">
        <v>52.9</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v>581986</v>
      </c>
      <c r="DH123" s="782"/>
      <c r="DI123" s="782"/>
      <c r="DJ123" s="782"/>
      <c r="DK123" s="783"/>
      <c r="DL123" s="784">
        <v>518136</v>
      </c>
      <c r="DM123" s="782"/>
      <c r="DN123" s="782"/>
      <c r="DO123" s="782"/>
      <c r="DP123" s="783"/>
      <c r="DQ123" s="784">
        <v>447504</v>
      </c>
      <c r="DR123" s="782"/>
      <c r="DS123" s="782"/>
      <c r="DT123" s="782"/>
      <c r="DU123" s="783"/>
      <c r="DV123" s="752">
        <v>2</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v>45393</v>
      </c>
      <c r="DH124" s="715"/>
      <c r="DI124" s="715"/>
      <c r="DJ124" s="715"/>
      <c r="DK124" s="716"/>
      <c r="DL124" s="717">
        <v>37124</v>
      </c>
      <c r="DM124" s="715"/>
      <c r="DN124" s="715"/>
      <c r="DO124" s="715"/>
      <c r="DP124" s="716"/>
      <c r="DQ124" s="717">
        <v>32640</v>
      </c>
      <c r="DR124" s="715"/>
      <c r="DS124" s="715"/>
      <c r="DT124" s="715"/>
      <c r="DU124" s="716"/>
      <c r="DV124" s="805">
        <v>0.1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40273</v>
      </c>
      <c r="AB126" s="782"/>
      <c r="AC126" s="782"/>
      <c r="AD126" s="782"/>
      <c r="AE126" s="783"/>
      <c r="AF126" s="784">
        <v>37182</v>
      </c>
      <c r="AG126" s="782"/>
      <c r="AH126" s="782"/>
      <c r="AI126" s="782"/>
      <c r="AJ126" s="783"/>
      <c r="AK126" s="784">
        <v>17978</v>
      </c>
      <c r="AL126" s="782"/>
      <c r="AM126" s="782"/>
      <c r="AN126" s="782"/>
      <c r="AO126" s="783"/>
      <c r="AP126" s="752">
        <v>0.1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110</v>
      </c>
      <c r="AB127" s="782"/>
      <c r="AC127" s="782"/>
      <c r="AD127" s="782"/>
      <c r="AE127" s="783"/>
      <c r="AF127" s="784" t="s">
        <v>110</v>
      </c>
      <c r="AG127" s="782"/>
      <c r="AH127" s="782"/>
      <c r="AI127" s="782"/>
      <c r="AJ127" s="783"/>
      <c r="AK127" s="784" t="s">
        <v>110</v>
      </c>
      <c r="AL127" s="782"/>
      <c r="AM127" s="782"/>
      <c r="AN127" s="782"/>
      <c r="AO127" s="783"/>
      <c r="AP127" s="752" t="s">
        <v>110</v>
      </c>
      <c r="AQ127" s="753"/>
      <c r="AR127" s="753"/>
      <c r="AS127" s="753"/>
      <c r="AT127" s="754"/>
      <c r="AU127" s="233"/>
      <c r="AV127" s="233"/>
      <c r="AW127" s="233"/>
      <c r="AX127" s="755" t="s">
        <v>451</v>
      </c>
      <c r="AY127" s="756"/>
      <c r="AZ127" s="756"/>
      <c r="BA127" s="756"/>
      <c r="BB127" s="756"/>
      <c r="BC127" s="756"/>
      <c r="BD127" s="756"/>
      <c r="BE127" s="757"/>
      <c r="BF127" s="758" t="s">
        <v>110</v>
      </c>
      <c r="BG127" s="759"/>
      <c r="BH127" s="759"/>
      <c r="BI127" s="759"/>
      <c r="BJ127" s="759"/>
      <c r="BK127" s="759"/>
      <c r="BL127" s="760"/>
      <c r="BM127" s="758">
        <v>12.03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v>6670</v>
      </c>
      <c r="DH127" s="818"/>
      <c r="DI127" s="818"/>
      <c r="DJ127" s="818"/>
      <c r="DK127" s="818"/>
      <c r="DL127" s="818">
        <v>2415</v>
      </c>
      <c r="DM127" s="818"/>
      <c r="DN127" s="818"/>
      <c r="DO127" s="818"/>
      <c r="DP127" s="818"/>
      <c r="DQ127" s="818">
        <v>3612</v>
      </c>
      <c r="DR127" s="818"/>
      <c r="DS127" s="818"/>
      <c r="DT127" s="818"/>
      <c r="DU127" s="818"/>
      <c r="DV127" s="819">
        <v>0</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576746</v>
      </c>
      <c r="AB128" s="722"/>
      <c r="AC128" s="722"/>
      <c r="AD128" s="722"/>
      <c r="AE128" s="723"/>
      <c r="AF128" s="724">
        <v>510794</v>
      </c>
      <c r="AG128" s="722"/>
      <c r="AH128" s="722"/>
      <c r="AI128" s="722"/>
      <c r="AJ128" s="723"/>
      <c r="AK128" s="724">
        <v>539846</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110</v>
      </c>
      <c r="BG128" s="789"/>
      <c r="BH128" s="789"/>
      <c r="BI128" s="789"/>
      <c r="BJ128" s="789"/>
      <c r="BK128" s="789"/>
      <c r="BL128" s="790"/>
      <c r="BM128" s="788">
        <v>17.03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25333330</v>
      </c>
      <c r="AB129" s="782"/>
      <c r="AC129" s="782"/>
      <c r="AD129" s="782"/>
      <c r="AE129" s="783"/>
      <c r="AF129" s="784">
        <v>25485692</v>
      </c>
      <c r="AG129" s="782"/>
      <c r="AH129" s="782"/>
      <c r="AI129" s="782"/>
      <c r="AJ129" s="783"/>
      <c r="AK129" s="784">
        <v>25858925</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11.5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3367044</v>
      </c>
      <c r="AB130" s="782"/>
      <c r="AC130" s="782"/>
      <c r="AD130" s="782"/>
      <c r="AE130" s="783"/>
      <c r="AF130" s="784">
        <v>3618692</v>
      </c>
      <c r="AG130" s="782"/>
      <c r="AH130" s="782"/>
      <c r="AI130" s="782"/>
      <c r="AJ130" s="783"/>
      <c r="AK130" s="784">
        <v>3832905</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52.9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21966286</v>
      </c>
      <c r="AB131" s="715"/>
      <c r="AC131" s="715"/>
      <c r="AD131" s="715"/>
      <c r="AE131" s="716"/>
      <c r="AF131" s="717">
        <v>21867000</v>
      </c>
      <c r="AG131" s="715"/>
      <c r="AH131" s="715"/>
      <c r="AI131" s="715"/>
      <c r="AJ131" s="716"/>
      <c r="AK131" s="717">
        <v>22026020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11.99726253</v>
      </c>
      <c r="AB132" s="738"/>
      <c r="AC132" s="738"/>
      <c r="AD132" s="738"/>
      <c r="AE132" s="739"/>
      <c r="AF132" s="740">
        <v>12.1206567</v>
      </c>
      <c r="AG132" s="738"/>
      <c r="AH132" s="738"/>
      <c r="AI132" s="738"/>
      <c r="AJ132" s="739"/>
      <c r="AK132" s="740">
        <v>10.52483835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14</v>
      </c>
      <c r="AB133" s="747"/>
      <c r="AC133" s="747"/>
      <c r="AD133" s="747"/>
      <c r="AE133" s="748"/>
      <c r="AF133" s="746">
        <v>12.7</v>
      </c>
      <c r="AG133" s="747"/>
      <c r="AH133" s="747"/>
      <c r="AI133" s="747"/>
      <c r="AJ133" s="748"/>
      <c r="AK133" s="746">
        <v>11.5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100" workbookViewId="0">
      <selection activeCell="K53" sqref="K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K12" sqref="K1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1" t="s">
        <v>467</v>
      </c>
      <c r="L7" s="254"/>
      <c r="M7" s="255" t="s">
        <v>468</v>
      </c>
      <c r="N7" s="256"/>
    </row>
    <row r="8" spans="1:16">
      <c r="A8" s="248"/>
      <c r="B8" s="244"/>
      <c r="C8" s="244"/>
      <c r="D8" s="244"/>
      <c r="E8" s="244"/>
      <c r="F8" s="244"/>
      <c r="G8" s="257"/>
      <c r="H8" s="258"/>
      <c r="I8" s="258"/>
      <c r="J8" s="259"/>
      <c r="K8" s="1112"/>
      <c r="L8" s="260" t="s">
        <v>469</v>
      </c>
      <c r="M8" s="261" t="s">
        <v>470</v>
      </c>
      <c r="N8" s="262" t="s">
        <v>471</v>
      </c>
    </row>
    <row r="9" spans="1:16">
      <c r="A9" s="248"/>
      <c r="B9" s="244"/>
      <c r="C9" s="244"/>
      <c r="D9" s="244"/>
      <c r="E9" s="244"/>
      <c r="F9" s="244"/>
      <c r="G9" s="1125" t="s">
        <v>472</v>
      </c>
      <c r="H9" s="1126"/>
      <c r="I9" s="1126"/>
      <c r="J9" s="1127"/>
      <c r="K9" s="263">
        <v>6220364</v>
      </c>
      <c r="L9" s="264">
        <v>56774</v>
      </c>
      <c r="M9" s="265">
        <v>59773</v>
      </c>
      <c r="N9" s="266">
        <v>-5</v>
      </c>
    </row>
    <row r="10" spans="1:16">
      <c r="A10" s="248"/>
      <c r="B10" s="244"/>
      <c r="C10" s="244"/>
      <c r="D10" s="244"/>
      <c r="E10" s="244"/>
      <c r="F10" s="244"/>
      <c r="G10" s="1125" t="s">
        <v>473</v>
      </c>
      <c r="H10" s="1126"/>
      <c r="I10" s="1126"/>
      <c r="J10" s="1127"/>
      <c r="K10" s="267">
        <v>188104</v>
      </c>
      <c r="L10" s="268">
        <v>1717</v>
      </c>
      <c r="M10" s="269">
        <v>6322</v>
      </c>
      <c r="N10" s="270">
        <v>-72.8</v>
      </c>
    </row>
    <row r="11" spans="1:16" ht="13.5" customHeight="1">
      <c r="A11" s="248"/>
      <c r="B11" s="244"/>
      <c r="C11" s="244"/>
      <c r="D11" s="244"/>
      <c r="E11" s="244"/>
      <c r="F11" s="244"/>
      <c r="G11" s="1125" t="s">
        <v>474</v>
      </c>
      <c r="H11" s="1126"/>
      <c r="I11" s="1126"/>
      <c r="J11" s="1127"/>
      <c r="K11" s="267">
        <v>1114294</v>
      </c>
      <c r="L11" s="268">
        <v>10170</v>
      </c>
      <c r="M11" s="269">
        <v>6819</v>
      </c>
      <c r="N11" s="270">
        <v>49.1</v>
      </c>
    </row>
    <row r="12" spans="1:16" ht="13.5" customHeight="1">
      <c r="A12" s="248"/>
      <c r="B12" s="244"/>
      <c r="C12" s="244"/>
      <c r="D12" s="244"/>
      <c r="E12" s="244"/>
      <c r="F12" s="244"/>
      <c r="G12" s="1125" t="s">
        <v>475</v>
      </c>
      <c r="H12" s="1126"/>
      <c r="I12" s="1126"/>
      <c r="J12" s="1127"/>
      <c r="K12" s="267">
        <v>41126</v>
      </c>
      <c r="L12" s="268">
        <v>375</v>
      </c>
      <c r="M12" s="269">
        <v>1222</v>
      </c>
      <c r="N12" s="270">
        <v>-69.3</v>
      </c>
    </row>
    <row r="13" spans="1:16" ht="13.5" customHeight="1">
      <c r="A13" s="248"/>
      <c r="B13" s="244"/>
      <c r="C13" s="244"/>
      <c r="D13" s="244"/>
      <c r="E13" s="244"/>
      <c r="F13" s="244"/>
      <c r="G13" s="1125" t="s">
        <v>476</v>
      </c>
      <c r="H13" s="1126"/>
      <c r="I13" s="1126"/>
      <c r="J13" s="1127"/>
      <c r="K13" s="267" t="s">
        <v>477</v>
      </c>
      <c r="L13" s="268" t="s">
        <v>477</v>
      </c>
      <c r="M13" s="269" t="s">
        <v>477</v>
      </c>
      <c r="N13" s="270" t="s">
        <v>477</v>
      </c>
    </row>
    <row r="14" spans="1:16" ht="13.5" customHeight="1">
      <c r="A14" s="248"/>
      <c r="B14" s="244"/>
      <c r="C14" s="244"/>
      <c r="D14" s="244"/>
      <c r="E14" s="244"/>
      <c r="F14" s="244"/>
      <c r="G14" s="1125" t="s">
        <v>478</v>
      </c>
      <c r="H14" s="1126"/>
      <c r="I14" s="1126"/>
      <c r="J14" s="1127"/>
      <c r="K14" s="267">
        <v>426634</v>
      </c>
      <c r="L14" s="268">
        <v>3894</v>
      </c>
      <c r="M14" s="269">
        <v>2415</v>
      </c>
      <c r="N14" s="270">
        <v>61.2</v>
      </c>
    </row>
    <row r="15" spans="1:16" ht="13.5" customHeight="1">
      <c r="A15" s="248"/>
      <c r="B15" s="244"/>
      <c r="C15" s="244"/>
      <c r="D15" s="244"/>
      <c r="E15" s="244"/>
      <c r="F15" s="244"/>
      <c r="G15" s="1125" t="s">
        <v>479</v>
      </c>
      <c r="H15" s="1126"/>
      <c r="I15" s="1126"/>
      <c r="J15" s="1127"/>
      <c r="K15" s="267">
        <v>216242</v>
      </c>
      <c r="L15" s="268">
        <v>1974</v>
      </c>
      <c r="M15" s="269">
        <v>1944</v>
      </c>
      <c r="N15" s="270">
        <v>1.5</v>
      </c>
    </row>
    <row r="16" spans="1:16">
      <c r="A16" s="248"/>
      <c r="B16" s="244"/>
      <c r="C16" s="244"/>
      <c r="D16" s="244"/>
      <c r="E16" s="244"/>
      <c r="F16" s="244"/>
      <c r="G16" s="1128" t="s">
        <v>480</v>
      </c>
      <c r="H16" s="1129"/>
      <c r="I16" s="1129"/>
      <c r="J16" s="1130"/>
      <c r="K16" s="268">
        <v>-899048</v>
      </c>
      <c r="L16" s="268">
        <v>-8206</v>
      </c>
      <c r="M16" s="269">
        <v>-7211</v>
      </c>
      <c r="N16" s="270">
        <v>13.8</v>
      </c>
    </row>
    <row r="17" spans="1:16">
      <c r="A17" s="248"/>
      <c r="B17" s="244"/>
      <c r="C17" s="244"/>
      <c r="D17" s="244"/>
      <c r="E17" s="244"/>
      <c r="F17" s="244"/>
      <c r="G17" s="1128" t="s">
        <v>169</v>
      </c>
      <c r="H17" s="1129"/>
      <c r="I17" s="1129"/>
      <c r="J17" s="1130"/>
      <c r="K17" s="268">
        <v>7307716</v>
      </c>
      <c r="L17" s="268">
        <v>66699</v>
      </c>
      <c r="M17" s="269">
        <v>71284</v>
      </c>
      <c r="N17" s="270">
        <v>-6.4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2" t="s">
        <v>485</v>
      </c>
      <c r="H21" s="1123"/>
      <c r="I21" s="1123"/>
      <c r="J21" s="1124"/>
      <c r="K21" s="280">
        <v>6.5</v>
      </c>
      <c r="L21" s="281">
        <v>6.85</v>
      </c>
      <c r="M21" s="282">
        <v>-0.35</v>
      </c>
      <c r="N21" s="249"/>
      <c r="O21" s="283"/>
      <c r="P21" s="279"/>
    </row>
    <row r="22" spans="1:16" s="284" customFormat="1">
      <c r="A22" s="279"/>
      <c r="B22" s="249"/>
      <c r="C22" s="249"/>
      <c r="D22" s="249"/>
      <c r="E22" s="249"/>
      <c r="F22" s="249"/>
      <c r="G22" s="1122" t="s">
        <v>486</v>
      </c>
      <c r="H22" s="1123"/>
      <c r="I22" s="1123"/>
      <c r="J22" s="1124"/>
      <c r="K22" s="285">
        <v>96.9</v>
      </c>
      <c r="L22" s="286">
        <v>97.8</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1" t="s">
        <v>467</v>
      </c>
      <c r="L30" s="254"/>
      <c r="M30" s="255" t="s">
        <v>468</v>
      </c>
      <c r="N30" s="256"/>
    </row>
    <row r="31" spans="1:16">
      <c r="A31" s="248"/>
      <c r="B31" s="244"/>
      <c r="C31" s="244"/>
      <c r="D31" s="244"/>
      <c r="E31" s="244"/>
      <c r="F31" s="244"/>
      <c r="G31" s="257"/>
      <c r="H31" s="258"/>
      <c r="I31" s="258"/>
      <c r="J31" s="259"/>
      <c r="K31" s="1112"/>
      <c r="L31" s="260" t="s">
        <v>469</v>
      </c>
      <c r="M31" s="261" t="s">
        <v>470</v>
      </c>
      <c r="N31" s="262" t="s">
        <v>471</v>
      </c>
    </row>
    <row r="32" spans="1:16" ht="27" customHeight="1">
      <c r="A32" s="248"/>
      <c r="B32" s="244"/>
      <c r="C32" s="244"/>
      <c r="D32" s="244"/>
      <c r="E32" s="244"/>
      <c r="F32" s="244"/>
      <c r="G32" s="1113" t="s">
        <v>490</v>
      </c>
      <c r="H32" s="1114"/>
      <c r="I32" s="1114"/>
      <c r="J32" s="1115"/>
      <c r="K32" s="294">
        <v>4303723</v>
      </c>
      <c r="L32" s="294">
        <v>39281</v>
      </c>
      <c r="M32" s="295">
        <v>44446</v>
      </c>
      <c r="N32" s="296">
        <v>-11.6</v>
      </c>
    </row>
    <row r="33" spans="1:16" ht="13.5" customHeight="1">
      <c r="A33" s="248"/>
      <c r="B33" s="244"/>
      <c r="C33" s="244"/>
      <c r="D33" s="244"/>
      <c r="E33" s="244"/>
      <c r="F33" s="244"/>
      <c r="G33" s="1113" t="s">
        <v>491</v>
      </c>
      <c r="H33" s="1114"/>
      <c r="I33" s="1114"/>
      <c r="J33" s="1115"/>
      <c r="K33" s="294" t="s">
        <v>477</v>
      </c>
      <c r="L33" s="294" t="s">
        <v>477</v>
      </c>
      <c r="M33" s="295" t="s">
        <v>477</v>
      </c>
      <c r="N33" s="296" t="s">
        <v>477</v>
      </c>
    </row>
    <row r="34" spans="1:16" ht="27" customHeight="1">
      <c r="A34" s="248"/>
      <c r="B34" s="244"/>
      <c r="C34" s="244"/>
      <c r="D34" s="244"/>
      <c r="E34" s="244"/>
      <c r="F34" s="244"/>
      <c r="G34" s="1113" t="s">
        <v>492</v>
      </c>
      <c r="H34" s="1114"/>
      <c r="I34" s="1114"/>
      <c r="J34" s="1115"/>
      <c r="K34" s="294">
        <v>3333</v>
      </c>
      <c r="L34" s="294">
        <v>30</v>
      </c>
      <c r="M34" s="295">
        <v>38</v>
      </c>
      <c r="N34" s="296">
        <v>-21.1</v>
      </c>
    </row>
    <row r="35" spans="1:16" ht="27" customHeight="1">
      <c r="A35" s="248"/>
      <c r="B35" s="244"/>
      <c r="C35" s="244"/>
      <c r="D35" s="244"/>
      <c r="E35" s="244"/>
      <c r="F35" s="244"/>
      <c r="G35" s="1113" t="s">
        <v>493</v>
      </c>
      <c r="H35" s="1114"/>
      <c r="I35" s="1114"/>
      <c r="J35" s="1115"/>
      <c r="K35" s="294">
        <v>1648246</v>
      </c>
      <c r="L35" s="294">
        <v>15044</v>
      </c>
      <c r="M35" s="295">
        <v>14225</v>
      </c>
      <c r="N35" s="296">
        <v>5.8</v>
      </c>
    </row>
    <row r="36" spans="1:16" ht="27" customHeight="1">
      <c r="A36" s="248"/>
      <c r="B36" s="244"/>
      <c r="C36" s="244"/>
      <c r="D36" s="244"/>
      <c r="E36" s="244"/>
      <c r="F36" s="244"/>
      <c r="G36" s="1113" t="s">
        <v>494</v>
      </c>
      <c r="H36" s="1114"/>
      <c r="I36" s="1114"/>
      <c r="J36" s="1115"/>
      <c r="K36" s="294">
        <v>601374</v>
      </c>
      <c r="L36" s="294">
        <v>5489</v>
      </c>
      <c r="M36" s="295">
        <v>2871</v>
      </c>
      <c r="N36" s="296">
        <v>91.2</v>
      </c>
    </row>
    <row r="37" spans="1:16" ht="13.5" customHeight="1">
      <c r="A37" s="248"/>
      <c r="B37" s="244"/>
      <c r="C37" s="244"/>
      <c r="D37" s="244"/>
      <c r="E37" s="244"/>
      <c r="F37" s="244"/>
      <c r="G37" s="1113" t="s">
        <v>495</v>
      </c>
      <c r="H37" s="1114"/>
      <c r="I37" s="1114"/>
      <c r="J37" s="1115"/>
      <c r="K37" s="294">
        <v>134278</v>
      </c>
      <c r="L37" s="294">
        <v>1226</v>
      </c>
      <c r="M37" s="295">
        <v>2448</v>
      </c>
      <c r="N37" s="296">
        <v>-49.9</v>
      </c>
    </row>
    <row r="38" spans="1:16" ht="27" customHeight="1">
      <c r="A38" s="248"/>
      <c r="B38" s="244"/>
      <c r="C38" s="244"/>
      <c r="D38" s="244"/>
      <c r="E38" s="244"/>
      <c r="F38" s="244"/>
      <c r="G38" s="1116" t="s">
        <v>496</v>
      </c>
      <c r="H38" s="1117"/>
      <c r="I38" s="1117"/>
      <c r="J38" s="1118"/>
      <c r="K38" s="297" t="s">
        <v>477</v>
      </c>
      <c r="L38" s="297" t="s">
        <v>477</v>
      </c>
      <c r="M38" s="298">
        <v>3</v>
      </c>
      <c r="N38" s="299" t="s">
        <v>477</v>
      </c>
      <c r="O38" s="293"/>
    </row>
    <row r="39" spans="1:16">
      <c r="A39" s="248"/>
      <c r="B39" s="244"/>
      <c r="C39" s="244"/>
      <c r="D39" s="244"/>
      <c r="E39" s="244"/>
      <c r="F39" s="244"/>
      <c r="G39" s="1116" t="s">
        <v>497</v>
      </c>
      <c r="H39" s="1117"/>
      <c r="I39" s="1117"/>
      <c r="J39" s="1118"/>
      <c r="K39" s="300">
        <v>-539846</v>
      </c>
      <c r="L39" s="300">
        <v>-4927</v>
      </c>
      <c r="M39" s="301">
        <v>-6263</v>
      </c>
      <c r="N39" s="302">
        <v>-21.3</v>
      </c>
      <c r="O39" s="293"/>
    </row>
    <row r="40" spans="1:16" ht="27" customHeight="1">
      <c r="A40" s="248"/>
      <c r="B40" s="244"/>
      <c r="C40" s="244"/>
      <c r="D40" s="244"/>
      <c r="E40" s="244"/>
      <c r="F40" s="244"/>
      <c r="G40" s="1113" t="s">
        <v>498</v>
      </c>
      <c r="H40" s="1114"/>
      <c r="I40" s="1114"/>
      <c r="J40" s="1115"/>
      <c r="K40" s="300">
        <v>-3832905</v>
      </c>
      <c r="L40" s="300">
        <v>-34984</v>
      </c>
      <c r="M40" s="301">
        <v>-37855</v>
      </c>
      <c r="N40" s="302">
        <v>-7.6</v>
      </c>
      <c r="O40" s="293"/>
    </row>
    <row r="41" spans="1:16">
      <c r="A41" s="248"/>
      <c r="B41" s="244"/>
      <c r="C41" s="244"/>
      <c r="D41" s="244"/>
      <c r="E41" s="244"/>
      <c r="F41" s="244"/>
      <c r="G41" s="1119" t="s">
        <v>279</v>
      </c>
      <c r="H41" s="1120"/>
      <c r="I41" s="1120"/>
      <c r="J41" s="1121"/>
      <c r="K41" s="294">
        <v>2318203</v>
      </c>
      <c r="L41" s="300">
        <v>21159</v>
      </c>
      <c r="M41" s="301">
        <v>19913</v>
      </c>
      <c r="N41" s="302">
        <v>6.3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06" t="s">
        <v>467</v>
      </c>
      <c r="J49" s="1108" t="s">
        <v>502</v>
      </c>
      <c r="K49" s="1109"/>
      <c r="L49" s="1109"/>
      <c r="M49" s="1109"/>
      <c r="N49" s="1110"/>
    </row>
    <row r="50" spans="1:14">
      <c r="A50" s="248"/>
      <c r="B50" s="244"/>
      <c r="C50" s="244"/>
      <c r="D50" s="244"/>
      <c r="E50" s="244"/>
      <c r="F50" s="244"/>
      <c r="G50" s="312"/>
      <c r="H50" s="313"/>
      <c r="I50" s="1107"/>
      <c r="J50" s="314" t="s">
        <v>503</v>
      </c>
      <c r="K50" s="315" t="s">
        <v>504</v>
      </c>
      <c r="L50" s="316" t="s">
        <v>505</v>
      </c>
      <c r="M50" s="317" t="s">
        <v>506</v>
      </c>
      <c r="N50" s="318" t="s">
        <v>507</v>
      </c>
    </row>
    <row r="51" spans="1:14">
      <c r="A51" s="248"/>
      <c r="B51" s="244"/>
      <c r="C51" s="244"/>
      <c r="D51" s="244"/>
      <c r="E51" s="244"/>
      <c r="F51" s="244"/>
      <c r="G51" s="310" t="s">
        <v>508</v>
      </c>
      <c r="H51" s="311"/>
      <c r="I51" s="319">
        <v>3092918</v>
      </c>
      <c r="J51" s="320">
        <v>27904</v>
      </c>
      <c r="K51" s="321">
        <v>28</v>
      </c>
      <c r="L51" s="322">
        <v>65749</v>
      </c>
      <c r="M51" s="323">
        <v>-12.7</v>
      </c>
      <c r="N51" s="324">
        <v>40.700000000000003</v>
      </c>
    </row>
    <row r="52" spans="1:14">
      <c r="A52" s="248"/>
      <c r="B52" s="244"/>
      <c r="C52" s="244"/>
      <c r="D52" s="244"/>
      <c r="E52" s="244"/>
      <c r="F52" s="244"/>
      <c r="G52" s="325"/>
      <c r="H52" s="326" t="s">
        <v>509</v>
      </c>
      <c r="I52" s="327">
        <v>2137259</v>
      </c>
      <c r="J52" s="328">
        <v>19282</v>
      </c>
      <c r="K52" s="329">
        <v>74.2</v>
      </c>
      <c r="L52" s="330">
        <v>37181</v>
      </c>
      <c r="M52" s="331">
        <v>-18.100000000000001</v>
      </c>
      <c r="N52" s="332">
        <v>92.3</v>
      </c>
    </row>
    <row r="53" spans="1:14">
      <c r="A53" s="248"/>
      <c r="B53" s="244"/>
      <c r="C53" s="244"/>
      <c r="D53" s="244"/>
      <c r="E53" s="244"/>
      <c r="F53" s="244"/>
      <c r="G53" s="310" t="s">
        <v>510</v>
      </c>
      <c r="H53" s="311"/>
      <c r="I53" s="319">
        <v>4193322</v>
      </c>
      <c r="J53" s="320">
        <v>38110</v>
      </c>
      <c r="K53" s="321">
        <v>36.6</v>
      </c>
      <c r="L53" s="322">
        <v>57316</v>
      </c>
      <c r="M53" s="323">
        <v>-12.8</v>
      </c>
      <c r="N53" s="324">
        <v>49.4</v>
      </c>
    </row>
    <row r="54" spans="1:14">
      <c r="A54" s="248"/>
      <c r="B54" s="244"/>
      <c r="C54" s="244"/>
      <c r="D54" s="244"/>
      <c r="E54" s="244"/>
      <c r="F54" s="244"/>
      <c r="G54" s="325"/>
      <c r="H54" s="326" t="s">
        <v>509</v>
      </c>
      <c r="I54" s="327">
        <v>2541746</v>
      </c>
      <c r="J54" s="328">
        <v>23100</v>
      </c>
      <c r="K54" s="329">
        <v>19.8</v>
      </c>
      <c r="L54" s="330">
        <v>32233</v>
      </c>
      <c r="M54" s="331">
        <v>-13.3</v>
      </c>
      <c r="N54" s="332">
        <v>33.1</v>
      </c>
    </row>
    <row r="55" spans="1:14">
      <c r="A55" s="248"/>
      <c r="B55" s="244"/>
      <c r="C55" s="244"/>
      <c r="D55" s="244"/>
      <c r="E55" s="244"/>
      <c r="F55" s="244"/>
      <c r="G55" s="310" t="s">
        <v>511</v>
      </c>
      <c r="H55" s="311"/>
      <c r="I55" s="319">
        <v>4098634</v>
      </c>
      <c r="J55" s="320">
        <v>37538</v>
      </c>
      <c r="K55" s="321">
        <v>-1.5</v>
      </c>
      <c r="L55" s="322">
        <v>50671</v>
      </c>
      <c r="M55" s="323">
        <v>-11.6</v>
      </c>
      <c r="N55" s="324">
        <v>10.1</v>
      </c>
    </row>
    <row r="56" spans="1:14">
      <c r="A56" s="248"/>
      <c r="B56" s="244"/>
      <c r="C56" s="244"/>
      <c r="D56" s="244"/>
      <c r="E56" s="244"/>
      <c r="F56" s="244"/>
      <c r="G56" s="325"/>
      <c r="H56" s="326" t="s">
        <v>509</v>
      </c>
      <c r="I56" s="327">
        <v>1913044</v>
      </c>
      <c r="J56" s="328">
        <v>17521</v>
      </c>
      <c r="K56" s="329">
        <v>-24.2</v>
      </c>
      <c r="L56" s="330">
        <v>30499</v>
      </c>
      <c r="M56" s="331">
        <v>-5.4</v>
      </c>
      <c r="N56" s="332">
        <v>-18.8</v>
      </c>
    </row>
    <row r="57" spans="1:14">
      <c r="A57" s="248"/>
      <c r="B57" s="244"/>
      <c r="C57" s="244"/>
      <c r="D57" s="244"/>
      <c r="E57" s="244"/>
      <c r="F57" s="244"/>
      <c r="G57" s="310" t="s">
        <v>512</v>
      </c>
      <c r="H57" s="311"/>
      <c r="I57" s="319">
        <v>6791086</v>
      </c>
      <c r="J57" s="320">
        <v>61632</v>
      </c>
      <c r="K57" s="321">
        <v>64.2</v>
      </c>
      <c r="L57" s="322">
        <v>57996</v>
      </c>
      <c r="M57" s="323">
        <v>14.5</v>
      </c>
      <c r="N57" s="324">
        <v>49.7</v>
      </c>
    </row>
    <row r="58" spans="1:14">
      <c r="A58" s="248"/>
      <c r="B58" s="244"/>
      <c r="C58" s="244"/>
      <c r="D58" s="244"/>
      <c r="E58" s="244"/>
      <c r="F58" s="244"/>
      <c r="G58" s="325"/>
      <c r="H58" s="326" t="s">
        <v>509</v>
      </c>
      <c r="I58" s="327">
        <v>2719573</v>
      </c>
      <c r="J58" s="328">
        <v>24681</v>
      </c>
      <c r="K58" s="329">
        <v>40.9</v>
      </c>
      <c r="L58" s="330">
        <v>32288</v>
      </c>
      <c r="M58" s="331">
        <v>5.9</v>
      </c>
      <c r="N58" s="332">
        <v>35</v>
      </c>
    </row>
    <row r="59" spans="1:14">
      <c r="A59" s="248"/>
      <c r="B59" s="244"/>
      <c r="C59" s="244"/>
      <c r="D59" s="244"/>
      <c r="E59" s="244"/>
      <c r="F59" s="244"/>
      <c r="G59" s="310" t="s">
        <v>513</v>
      </c>
      <c r="H59" s="311"/>
      <c r="I59" s="319">
        <v>7157071</v>
      </c>
      <c r="J59" s="320">
        <v>65324</v>
      </c>
      <c r="K59" s="321">
        <v>6</v>
      </c>
      <c r="L59" s="322">
        <v>64620</v>
      </c>
      <c r="M59" s="323">
        <v>11.4</v>
      </c>
      <c r="N59" s="324">
        <v>-5.4</v>
      </c>
    </row>
    <row r="60" spans="1:14">
      <c r="A60" s="248"/>
      <c r="B60" s="244"/>
      <c r="C60" s="244"/>
      <c r="D60" s="244"/>
      <c r="E60" s="244"/>
      <c r="F60" s="244"/>
      <c r="G60" s="325"/>
      <c r="H60" s="326" t="s">
        <v>509</v>
      </c>
      <c r="I60" s="333">
        <v>3138382</v>
      </c>
      <c r="J60" s="328">
        <v>28645</v>
      </c>
      <c r="K60" s="329">
        <v>16.100000000000001</v>
      </c>
      <c r="L60" s="330">
        <v>37260</v>
      </c>
      <c r="M60" s="331">
        <v>15.4</v>
      </c>
      <c r="N60" s="332">
        <v>0.7</v>
      </c>
    </row>
    <row r="61" spans="1:14">
      <c r="A61" s="248"/>
      <c r="B61" s="244"/>
      <c r="C61" s="244"/>
      <c r="D61" s="244"/>
      <c r="E61" s="244"/>
      <c r="F61" s="244"/>
      <c r="G61" s="310" t="s">
        <v>514</v>
      </c>
      <c r="H61" s="334"/>
      <c r="I61" s="335">
        <v>5066606</v>
      </c>
      <c r="J61" s="336">
        <v>46102</v>
      </c>
      <c r="K61" s="337">
        <v>26.7</v>
      </c>
      <c r="L61" s="338">
        <v>59270</v>
      </c>
      <c r="M61" s="339">
        <v>-2.2000000000000002</v>
      </c>
      <c r="N61" s="324">
        <v>28.9</v>
      </c>
    </row>
    <row r="62" spans="1:14">
      <c r="A62" s="248"/>
      <c r="B62" s="244"/>
      <c r="C62" s="244"/>
      <c r="D62" s="244"/>
      <c r="E62" s="244"/>
      <c r="F62" s="244"/>
      <c r="G62" s="325"/>
      <c r="H62" s="326" t="s">
        <v>509</v>
      </c>
      <c r="I62" s="327">
        <v>2490001</v>
      </c>
      <c r="J62" s="328">
        <v>22646</v>
      </c>
      <c r="K62" s="329">
        <v>25.4</v>
      </c>
      <c r="L62" s="330">
        <v>33892</v>
      </c>
      <c r="M62" s="331">
        <v>-3.1</v>
      </c>
      <c r="N62" s="332">
        <v>28.5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Normal="100"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1" t="s">
        <v>3</v>
      </c>
      <c r="D47" s="1131"/>
      <c r="E47" s="1132"/>
      <c r="F47" s="11">
        <v>13.37</v>
      </c>
      <c r="G47" s="12">
        <v>15.32</v>
      </c>
      <c r="H47" s="12">
        <v>15.44</v>
      </c>
      <c r="I47" s="12">
        <v>18.71</v>
      </c>
      <c r="J47" s="13">
        <v>17.59</v>
      </c>
    </row>
    <row r="48" spans="2:10" ht="57.75" customHeight="1">
      <c r="B48" s="14"/>
      <c r="C48" s="1133" t="s">
        <v>4</v>
      </c>
      <c r="D48" s="1133"/>
      <c r="E48" s="1134"/>
      <c r="F48" s="15">
        <v>7.44</v>
      </c>
      <c r="G48" s="16">
        <v>5.31</v>
      </c>
      <c r="H48" s="16">
        <v>9.43</v>
      </c>
      <c r="I48" s="16">
        <v>8.02</v>
      </c>
      <c r="J48" s="17">
        <v>9.0500000000000007</v>
      </c>
    </row>
    <row r="49" spans="2:10" ht="57.75" customHeight="1" thickBot="1">
      <c r="B49" s="18"/>
      <c r="C49" s="1135" t="s">
        <v>5</v>
      </c>
      <c r="D49" s="1135"/>
      <c r="E49" s="1136"/>
      <c r="F49" s="19" t="s">
        <v>521</v>
      </c>
      <c r="G49" s="20">
        <v>0.33</v>
      </c>
      <c r="H49" s="20">
        <v>4.45</v>
      </c>
      <c r="I49" s="20">
        <v>2</v>
      </c>
      <c r="J49" s="21">
        <v>0.3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9" zoomScale="85" zoomScaleNormal="85"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3" t="s">
        <v>522</v>
      </c>
      <c r="D34" s="1143"/>
      <c r="E34" s="1144"/>
      <c r="F34" s="32">
        <v>7.44</v>
      </c>
      <c r="G34" s="33">
        <v>5.31</v>
      </c>
      <c r="H34" s="33">
        <v>9.43</v>
      </c>
      <c r="I34" s="33">
        <v>8.02</v>
      </c>
      <c r="J34" s="34">
        <v>9.0500000000000007</v>
      </c>
      <c r="K34" s="22"/>
      <c r="L34" s="22"/>
      <c r="M34" s="22"/>
      <c r="N34" s="22"/>
      <c r="O34" s="22"/>
      <c r="P34" s="22"/>
    </row>
    <row r="35" spans="1:16" ht="39" customHeight="1">
      <c r="A35" s="22"/>
      <c r="B35" s="35"/>
      <c r="C35" s="1137" t="s">
        <v>523</v>
      </c>
      <c r="D35" s="1138"/>
      <c r="E35" s="1139"/>
      <c r="F35" s="36">
        <v>5.4</v>
      </c>
      <c r="G35" s="37">
        <v>5.32</v>
      </c>
      <c r="H35" s="37">
        <v>4.63</v>
      </c>
      <c r="I35" s="37">
        <v>4.01</v>
      </c>
      <c r="J35" s="38">
        <v>3.77</v>
      </c>
      <c r="K35" s="22"/>
      <c r="L35" s="22"/>
      <c r="M35" s="22"/>
      <c r="N35" s="22"/>
      <c r="O35" s="22"/>
      <c r="P35" s="22"/>
    </row>
    <row r="36" spans="1:16" ht="39" customHeight="1">
      <c r="A36" s="22"/>
      <c r="B36" s="35"/>
      <c r="C36" s="1137" t="s">
        <v>524</v>
      </c>
      <c r="D36" s="1138"/>
      <c r="E36" s="1139"/>
      <c r="F36" s="36">
        <v>1.39</v>
      </c>
      <c r="G36" s="37">
        <v>1.7</v>
      </c>
      <c r="H36" s="37">
        <v>2.4300000000000002</v>
      </c>
      <c r="I36" s="37">
        <v>2.85</v>
      </c>
      <c r="J36" s="38">
        <v>3.41</v>
      </c>
      <c r="K36" s="22"/>
      <c r="L36" s="22"/>
      <c r="M36" s="22"/>
      <c r="N36" s="22"/>
      <c r="O36" s="22"/>
      <c r="P36" s="22"/>
    </row>
    <row r="37" spans="1:16" ht="39" customHeight="1">
      <c r="A37" s="22"/>
      <c r="B37" s="35"/>
      <c r="C37" s="1137" t="s">
        <v>525</v>
      </c>
      <c r="D37" s="1138"/>
      <c r="E37" s="1139"/>
      <c r="F37" s="36">
        <v>1.07</v>
      </c>
      <c r="G37" s="37">
        <v>1.27</v>
      </c>
      <c r="H37" s="37">
        <v>2.2200000000000002</v>
      </c>
      <c r="I37" s="37">
        <v>2.98</v>
      </c>
      <c r="J37" s="38">
        <v>2.38</v>
      </c>
      <c r="K37" s="22"/>
      <c r="L37" s="22"/>
      <c r="M37" s="22"/>
      <c r="N37" s="22"/>
      <c r="O37" s="22"/>
      <c r="P37" s="22"/>
    </row>
    <row r="38" spans="1:16" ht="39" customHeight="1">
      <c r="A38" s="22"/>
      <c r="B38" s="35"/>
      <c r="C38" s="1137" t="s">
        <v>526</v>
      </c>
      <c r="D38" s="1138"/>
      <c r="E38" s="1139"/>
      <c r="F38" s="36">
        <v>0.92</v>
      </c>
      <c r="G38" s="37">
        <v>0.81</v>
      </c>
      <c r="H38" s="37">
        <v>0.52</v>
      </c>
      <c r="I38" s="37">
        <v>0.65</v>
      </c>
      <c r="J38" s="38">
        <v>0.78</v>
      </c>
      <c r="K38" s="22"/>
      <c r="L38" s="22"/>
      <c r="M38" s="22"/>
      <c r="N38" s="22"/>
      <c r="O38" s="22"/>
      <c r="P38" s="22"/>
    </row>
    <row r="39" spans="1:16" ht="39" customHeight="1">
      <c r="A39" s="22"/>
      <c r="B39" s="35"/>
      <c r="C39" s="1137" t="s">
        <v>527</v>
      </c>
      <c r="D39" s="1138"/>
      <c r="E39" s="1139"/>
      <c r="F39" s="36">
        <v>0.25</v>
      </c>
      <c r="G39" s="37">
        <v>0.4</v>
      </c>
      <c r="H39" s="37">
        <v>0.49</v>
      </c>
      <c r="I39" s="37">
        <v>0.3</v>
      </c>
      <c r="J39" s="38">
        <v>0.66</v>
      </c>
      <c r="K39" s="22"/>
      <c r="L39" s="22"/>
      <c r="M39" s="22"/>
      <c r="N39" s="22"/>
      <c r="O39" s="22"/>
      <c r="P39" s="22"/>
    </row>
    <row r="40" spans="1:16" ht="39" customHeight="1">
      <c r="A40" s="22"/>
      <c r="B40" s="35"/>
      <c r="C40" s="1137" t="s">
        <v>528</v>
      </c>
      <c r="D40" s="1138"/>
      <c r="E40" s="1139"/>
      <c r="F40" s="36">
        <v>0.27</v>
      </c>
      <c r="G40" s="37">
        <v>0.26</v>
      </c>
      <c r="H40" s="37">
        <v>0.39</v>
      </c>
      <c r="I40" s="37">
        <v>0.45</v>
      </c>
      <c r="J40" s="38">
        <v>0.31</v>
      </c>
      <c r="K40" s="22"/>
      <c r="L40" s="22"/>
      <c r="M40" s="22"/>
      <c r="N40" s="22"/>
      <c r="O40" s="22"/>
      <c r="P40" s="22"/>
    </row>
    <row r="41" spans="1:16" ht="39" customHeight="1">
      <c r="A41" s="22"/>
      <c r="B41" s="35"/>
      <c r="C41" s="1137" t="s">
        <v>529</v>
      </c>
      <c r="D41" s="1138"/>
      <c r="E41" s="1139"/>
      <c r="F41" s="36">
        <v>0.19</v>
      </c>
      <c r="G41" s="37">
        <v>0.19</v>
      </c>
      <c r="H41" s="37">
        <v>0.13</v>
      </c>
      <c r="I41" s="37">
        <v>0.16</v>
      </c>
      <c r="J41" s="38">
        <v>0.13</v>
      </c>
      <c r="K41" s="22"/>
      <c r="L41" s="22"/>
      <c r="M41" s="22"/>
      <c r="N41" s="22"/>
      <c r="O41" s="22"/>
      <c r="P41" s="22"/>
    </row>
    <row r="42" spans="1:16" ht="39" customHeight="1">
      <c r="A42" s="22"/>
      <c r="B42" s="39"/>
      <c r="C42" s="1137" t="s">
        <v>530</v>
      </c>
      <c r="D42" s="1138"/>
      <c r="E42" s="1139"/>
      <c r="F42" s="36" t="s">
        <v>477</v>
      </c>
      <c r="G42" s="37" t="s">
        <v>477</v>
      </c>
      <c r="H42" s="37" t="s">
        <v>477</v>
      </c>
      <c r="I42" s="37" t="s">
        <v>477</v>
      </c>
      <c r="J42" s="38" t="s">
        <v>477</v>
      </c>
      <c r="K42" s="22"/>
      <c r="L42" s="22"/>
      <c r="M42" s="22"/>
      <c r="N42" s="22"/>
      <c r="O42" s="22"/>
      <c r="P42" s="22"/>
    </row>
    <row r="43" spans="1:16" ht="39" customHeight="1" thickBot="1">
      <c r="A43" s="22"/>
      <c r="B43" s="40"/>
      <c r="C43" s="1140" t="s">
        <v>531</v>
      </c>
      <c r="D43" s="1141"/>
      <c r="E43" s="1142"/>
      <c r="F43" s="41">
        <v>0.32</v>
      </c>
      <c r="G43" s="42">
        <v>0.28000000000000003</v>
      </c>
      <c r="H43" s="42">
        <v>0.17</v>
      </c>
      <c r="I43" s="42">
        <v>0.16</v>
      </c>
      <c r="J43" s="43">
        <v>0.16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43" zoomScale="115" zoomScaleNormal="115" zoomScaleSheetLayoutView="55" workbookViewId="0">
      <selection activeCell="L50" sqref="A50:XFD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3" t="s">
        <v>11</v>
      </c>
      <c r="C45" s="1154"/>
      <c r="D45" s="58"/>
      <c r="E45" s="1159" t="s">
        <v>12</v>
      </c>
      <c r="F45" s="1159"/>
      <c r="G45" s="1159"/>
      <c r="H45" s="1159"/>
      <c r="I45" s="1159"/>
      <c r="J45" s="1160"/>
      <c r="K45" s="59">
        <v>4239</v>
      </c>
      <c r="L45" s="60">
        <v>4329</v>
      </c>
      <c r="M45" s="60">
        <v>4287</v>
      </c>
      <c r="N45" s="60">
        <v>4338</v>
      </c>
      <c r="O45" s="61">
        <v>4304</v>
      </c>
      <c r="P45" s="48"/>
      <c r="Q45" s="48"/>
      <c r="R45" s="48"/>
      <c r="S45" s="48"/>
      <c r="T45" s="48"/>
      <c r="U45" s="48"/>
    </row>
    <row r="46" spans="1:21" ht="30.75" customHeight="1">
      <c r="A46" s="48"/>
      <c r="B46" s="1155"/>
      <c r="C46" s="1156"/>
      <c r="D46" s="62"/>
      <c r="E46" s="1147" t="s">
        <v>13</v>
      </c>
      <c r="F46" s="1147"/>
      <c r="G46" s="1147"/>
      <c r="H46" s="1147"/>
      <c r="I46" s="1147"/>
      <c r="J46" s="1148"/>
      <c r="K46" s="63" t="s">
        <v>477</v>
      </c>
      <c r="L46" s="64" t="s">
        <v>477</v>
      </c>
      <c r="M46" s="64" t="s">
        <v>477</v>
      </c>
      <c r="N46" s="64" t="s">
        <v>477</v>
      </c>
      <c r="O46" s="65" t="s">
        <v>477</v>
      </c>
      <c r="P46" s="48"/>
      <c r="Q46" s="48"/>
      <c r="R46" s="48"/>
      <c r="S46" s="48"/>
      <c r="T46" s="48"/>
      <c r="U46" s="48"/>
    </row>
    <row r="47" spans="1:21" ht="30.75" customHeight="1">
      <c r="A47" s="48"/>
      <c r="B47" s="1155"/>
      <c r="C47" s="1156"/>
      <c r="D47" s="62"/>
      <c r="E47" s="1147" t="s">
        <v>14</v>
      </c>
      <c r="F47" s="1147"/>
      <c r="G47" s="1147"/>
      <c r="H47" s="1147"/>
      <c r="I47" s="1147"/>
      <c r="J47" s="1148"/>
      <c r="K47" s="63">
        <v>3</v>
      </c>
      <c r="L47" s="64">
        <v>3</v>
      </c>
      <c r="M47" s="64">
        <v>3</v>
      </c>
      <c r="N47" s="64">
        <v>3</v>
      </c>
      <c r="O47" s="65">
        <v>3</v>
      </c>
      <c r="P47" s="48"/>
      <c r="Q47" s="48"/>
      <c r="R47" s="48"/>
      <c r="S47" s="48"/>
      <c r="T47" s="48"/>
      <c r="U47" s="48"/>
    </row>
    <row r="48" spans="1:21" ht="30.75" customHeight="1">
      <c r="A48" s="48"/>
      <c r="B48" s="1155"/>
      <c r="C48" s="1156"/>
      <c r="D48" s="62"/>
      <c r="E48" s="1147" t="s">
        <v>15</v>
      </c>
      <c r="F48" s="1147"/>
      <c r="G48" s="1147"/>
      <c r="H48" s="1147"/>
      <c r="I48" s="1147"/>
      <c r="J48" s="1148"/>
      <c r="K48" s="63">
        <v>1654</v>
      </c>
      <c r="L48" s="64">
        <v>1663</v>
      </c>
      <c r="M48" s="64">
        <v>1503</v>
      </c>
      <c r="N48" s="64">
        <v>1644</v>
      </c>
      <c r="O48" s="65">
        <v>1648</v>
      </c>
      <c r="P48" s="48"/>
      <c r="Q48" s="48"/>
      <c r="R48" s="48"/>
      <c r="S48" s="48"/>
      <c r="T48" s="48"/>
      <c r="U48" s="48"/>
    </row>
    <row r="49" spans="1:21" ht="30.75" customHeight="1">
      <c r="A49" s="48"/>
      <c r="B49" s="1155"/>
      <c r="C49" s="1156"/>
      <c r="D49" s="62"/>
      <c r="E49" s="1147" t="s">
        <v>16</v>
      </c>
      <c r="F49" s="1147"/>
      <c r="G49" s="1147"/>
      <c r="H49" s="1147"/>
      <c r="I49" s="1147"/>
      <c r="J49" s="1148"/>
      <c r="K49" s="63">
        <v>728</v>
      </c>
      <c r="L49" s="64">
        <v>635</v>
      </c>
      <c r="M49" s="64">
        <v>606</v>
      </c>
      <c r="N49" s="64">
        <v>628</v>
      </c>
      <c r="O49" s="65">
        <v>601</v>
      </c>
      <c r="P49" s="48"/>
      <c r="Q49" s="48"/>
      <c r="R49" s="48"/>
      <c r="S49" s="48"/>
      <c r="T49" s="48"/>
      <c r="U49" s="48"/>
    </row>
    <row r="50" spans="1:21" ht="30.75" customHeight="1">
      <c r="A50" s="48"/>
      <c r="B50" s="1155"/>
      <c r="C50" s="1156"/>
      <c r="D50" s="62"/>
      <c r="E50" s="1147" t="s">
        <v>17</v>
      </c>
      <c r="F50" s="1147"/>
      <c r="G50" s="1147"/>
      <c r="H50" s="1147"/>
      <c r="I50" s="1147"/>
      <c r="J50" s="1148"/>
      <c r="K50" s="63">
        <v>648</v>
      </c>
      <c r="L50" s="64">
        <v>451</v>
      </c>
      <c r="M50" s="64">
        <v>180</v>
      </c>
      <c r="N50" s="64">
        <v>167</v>
      </c>
      <c r="O50" s="65">
        <v>134</v>
      </c>
      <c r="P50" s="48"/>
      <c r="Q50" s="48"/>
      <c r="R50" s="48"/>
      <c r="S50" s="48"/>
      <c r="T50" s="48"/>
      <c r="U50" s="48"/>
    </row>
    <row r="51" spans="1:21" ht="30.75" customHeight="1">
      <c r="A51" s="48"/>
      <c r="B51" s="1157"/>
      <c r="C51" s="1158"/>
      <c r="D51" s="66"/>
      <c r="E51" s="1147" t="s">
        <v>18</v>
      </c>
      <c r="F51" s="1147"/>
      <c r="G51" s="1147"/>
      <c r="H51" s="1147"/>
      <c r="I51" s="1147"/>
      <c r="J51" s="1148"/>
      <c r="K51" s="63" t="s">
        <v>477</v>
      </c>
      <c r="L51" s="64" t="s">
        <v>477</v>
      </c>
      <c r="M51" s="64" t="s">
        <v>477</v>
      </c>
      <c r="N51" s="64" t="s">
        <v>477</v>
      </c>
      <c r="O51" s="65" t="s">
        <v>477</v>
      </c>
      <c r="P51" s="48"/>
      <c r="Q51" s="48"/>
      <c r="R51" s="48"/>
      <c r="S51" s="48"/>
      <c r="T51" s="48"/>
      <c r="U51" s="48"/>
    </row>
    <row r="52" spans="1:21" ht="30.75" customHeight="1">
      <c r="A52" s="48"/>
      <c r="B52" s="1145" t="s">
        <v>19</v>
      </c>
      <c r="C52" s="1146"/>
      <c r="D52" s="66"/>
      <c r="E52" s="1147" t="s">
        <v>20</v>
      </c>
      <c r="F52" s="1147"/>
      <c r="G52" s="1147"/>
      <c r="H52" s="1147"/>
      <c r="I52" s="1147"/>
      <c r="J52" s="1148"/>
      <c r="K52" s="63">
        <v>3846</v>
      </c>
      <c r="L52" s="64">
        <v>3949</v>
      </c>
      <c r="M52" s="64">
        <v>3945</v>
      </c>
      <c r="N52" s="64">
        <v>4130</v>
      </c>
      <c r="O52" s="65">
        <v>4374</v>
      </c>
      <c r="P52" s="48"/>
      <c r="Q52" s="48"/>
      <c r="R52" s="48"/>
      <c r="S52" s="48"/>
      <c r="T52" s="48"/>
      <c r="U52" s="48"/>
    </row>
    <row r="53" spans="1:21" ht="30.75" customHeight="1" thickBot="1">
      <c r="A53" s="48"/>
      <c r="B53" s="1149" t="s">
        <v>21</v>
      </c>
      <c r="C53" s="1150"/>
      <c r="D53" s="67"/>
      <c r="E53" s="1151" t="s">
        <v>22</v>
      </c>
      <c r="F53" s="1151"/>
      <c r="G53" s="1151"/>
      <c r="H53" s="1151"/>
      <c r="I53" s="1151"/>
      <c r="J53" s="1152"/>
      <c r="K53" s="68">
        <v>3426</v>
      </c>
      <c r="L53" s="69">
        <v>3132</v>
      </c>
      <c r="M53" s="69">
        <v>2634</v>
      </c>
      <c r="N53" s="69">
        <v>2650</v>
      </c>
      <c r="O53" s="70">
        <v>2316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2015-05-08T02:40:26Z</cp:lastPrinted>
  <dcterms:created xsi:type="dcterms:W3CDTF">2015-02-17T06:15:29Z</dcterms:created>
  <dcterms:modified xsi:type="dcterms:W3CDTF">2015-05-11T03:33:17Z</dcterms:modified>
  <cp:category/>
</cp:coreProperties>
</file>