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alcChain>
</file>

<file path=xl/sharedStrings.xml><?xml version="1.0" encoding="utf-8"?>
<sst xmlns="http://schemas.openxmlformats.org/spreadsheetml/2006/main" count="978" uniqueCount="541">
  <si>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</si>
  <si>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</si>
  <si>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</si>
  <si>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</si>
  <si>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</si>
  <si>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</si>
  <si>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</si>
  <si>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</si>
  <si>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</si>
  <si>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</si>
  <si>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</si>
  <si>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</si>
  <si>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</si>
  <si>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</si>
  <si>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</si>
  <si>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</si>
  <si>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</si>
  <si>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</si>
  <si>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</si>
  <si>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</si>
  <si>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</si>
  <si>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</si>
  <si>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</si>
  <si>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</si>
  <si>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</si>
  <si>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</si>
  <si>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</si>
  <si>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</si>
  <si>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</si>
  <si>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</si>
  <si>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</si>
  <si>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</si>
  <si>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</si>
  <si>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</si>
  <si>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</si>
  <si>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</si>
  <si>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</si>
  <si>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</si>
  <si>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</si>
  <si>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</si>
  <si>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</si>
  <si>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</si>
  <si>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</si>
  <si>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</si>
  <si>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</si>
  <si>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</si>
  <si>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</si>
  <si>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</si>
  <si>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</si>
  <si>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</si>
  <si>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</si>
  <si>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</si>
  <si>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</si>
  <si>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</si>
  <si>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</si>
  <si>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</si>
  <si>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</si>
  <si>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</si>
  <si>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</si>
  <si>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</si>
  <si>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</si>
  <si>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</si>
  <si>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</si>
  <si>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</si>
  <si>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</si>
  <si>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</si>
  <si>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</si>
  <si>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</si>
  <si>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</si>
  <si>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</si>
  <si>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</si>
  <si>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</si>
  <si>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</si>
  <si>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</si>
  <si>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</si>
  <si>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</si>
  <si>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</si>
  <si>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</si>
  <si>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</si>
  <si>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</si>
  <si>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</si>
  <si>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</si>
  <si>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かすみがうら市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</si>
  <si>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</si>
  <si>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</si>
  <si>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</si>
  <si>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</si>
  <si>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</si>
  <si>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</si>
  <si>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</si>
  <si>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</si>
  <si>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</si>
  <si>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</si>
  <si>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</si>
  <si>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</si>
  <si>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</si>
  <si>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</si>
  <si>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</si>
  <si>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</si>
  <si>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</si>
  <si>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</si>
  <si>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</si>
  <si>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</si>
  <si>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</si>
  <si>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</si>
  <si>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</si>
  <si>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</si>
  <si>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</si>
  <si>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</si>
  <si>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</si>
  <si>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</si>
  <si>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</si>
  <si>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</si>
  <si>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</si>
  <si>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</si>
  <si>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</si>
  <si>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</si>
  <si>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</si>
  <si>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</si>
  <si>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</si>
  <si>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</si>
  <si>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</si>
  <si>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</si>
  <si>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</si>
  <si>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</si>
  <si>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</si>
  <si>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</si>
  <si>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</si>
  <si>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</si>
  <si>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</si>
  <si>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</si>
  <si>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</si>
  <si>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</si>
  <si>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</si>
  <si>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</si>
  <si>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</si>
  <si>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</si>
  <si>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</si>
  <si>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</si>
  <si>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</si>
  <si>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</si>
  <si>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</si>
  <si>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</si>
  <si>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</si>
  <si>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</si>
  <si>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</si>
  <si>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</si>
  <si>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</si>
  <si>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</si>
  <si>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</si>
  <si>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</si>
  <si>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</si>
  <si>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</si>
  <si>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</si>
  <si>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</si>
  <si>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</si>
  <si>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</si>
  <si>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</si>
  <si>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</si>
  <si>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</si>
  <si>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</si>
  <si>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</si>
  <si>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</si>
  <si>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</si>
  <si>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</si>
  <si>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</si>
  <si>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</si>
  <si>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</si>
  <si>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</si>
  <si>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</si>
  <si>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</si>
  <si>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</si>
  <si>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</si>
  <si>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</si>
  <si>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</si>
  <si>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</si>
  <si>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</si>
  <si>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</si>
  <si>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</si>
  <si>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</si>
  <si>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</si>
  <si>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</si>
  <si>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</si>
  <si>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</si>
  <si>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</si>
  <si>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</si>
  <si>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</si>
  <si>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</si>
  <si>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</si>
  <si>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</si>
  <si>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</si>
  <si>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</si>
  <si>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</si>
  <si>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</si>
  <si>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茨城県かすみがうら市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</si>
  <si>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</si>
  <si>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</si>
  <si>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</si>
  <si>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</si>
  <si>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</si>
  <si>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</si>
  <si>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</si>
  <si>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</si>
  <si>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</si>
  <si>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</si>
  <si>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</si>
  <si>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</si>
  <si>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</si>
  <si>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</si>
  <si>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</si>
  <si>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</si>
  <si>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</si>
  <si>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</si>
  <si>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</si>
  <si>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</si>
  <si>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</si>
  <si>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</si>
  <si>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</si>
  <si>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</si>
  <si>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</si>
  <si>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</si>
  <si>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</si>
  <si>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</si>
  <si>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</si>
  <si>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</si>
  <si>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</si>
  <si>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</si>
  <si>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</si>
  <si>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</si>
  <si>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</si>
  <si>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</si>
  <si>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</si>
  <si>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</si>
  <si>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</si>
  <si>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</si>
  <si>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</si>
  <si>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</si>
  <si>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</si>
  <si>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</si>
  <si>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</si>
  <si>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</si>
  <si>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</si>
  <si>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</si>
  <si>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</si>
  <si>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</si>
  <si>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</si>
  <si>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</si>
  <si>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</si>
  <si>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</si>
  <si>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</si>
  <si>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</si>
  <si>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</si>
  <si>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</si>
  <si>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</si>
  <si>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</si>
  <si>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</si>
  <si>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</si>
  <si>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</si>
  <si>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</si>
  <si>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</si>
  <si>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</si>
  <si>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</si>
  <si>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</si>
  <si>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</si>
  <si>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</si>
  <si>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</si>
  <si>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</si>
  <si>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</si>
  <si>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</si>
  <si>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</si>
  <si>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</si>
  <si>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</si>
  <si>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</si>
  <si>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</si>
  <si>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</si>
  <si>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</si>
  <si>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</si>
  <si>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</si>
  <si>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</si>
  <si>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</si>
  <si>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</si>
  <si>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</si>
  <si>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</si>
  <si>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</si>
  <si>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</si>
  <si>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</si>
  <si>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</si>
  <si>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</si>
  <si>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</si>
  <si>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</si>
  <si>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</si>
  <si>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</si>
  <si>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</si>
  <si>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</si>
  <si>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</si>
  <si>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</si>
  <si>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</si>
  <si>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</si>
  <si>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</si>
  <si>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</si>
  <si>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</si>
  <si>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</si>
  <si>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</si>
  <si>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</si>
  <si>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</si>
  <si>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</si>
  <si>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</si>
  <si>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</si>
  <si>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</si>
  <si>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</si>
  <si>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</si>
  <si>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</si>
  <si>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</si>
  <si>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</si>
  <si>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</si>
  <si>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</si>
  <si>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</si>
  <si>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</si>
  <si>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</si>
  <si>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</si>
  <si>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</si>
  <si>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</si>
  <si>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</si>
  <si>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</si>
  <si>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</si>
  <si>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</si>
  <si>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</si>
  <si>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</si>
  <si>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</si>
  <si>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</si>
  <si>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</si>
  <si>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</si>
  <si>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</si>
  <si>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</si>
  <si>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</si>
  <si>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</si>
  <si>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</si>
  <si>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</si>
  <si>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</si>
  <si>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</si>
  <si>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</si>
  <si>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</si>
  <si>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</si>
  <si>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</si>
  <si>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茨城県かすみがうら市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</si>
  <si>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</si>
  <si>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</si>
  <si>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</si>
  <si>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</si>
  <si>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</si>
  <si>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</si>
  <si>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</si>
  <si>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</si>
  <si>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</si>
  <si>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</si>
  <si>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</si>
  <si>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</si>
  <si>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</si>
  <si>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</si>
  <si>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</si>
  <si>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</si>
  <si>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</si>
  <si>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</si>
  <si>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</si>
  <si>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</si>
  <si>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</si>
  <si>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</si>
  <si>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</si>
  <si>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</si>
  <si>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</si>
  <si>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</si>
  <si>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</si>
  <si>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</si>
  <si>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</si>
  <si>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</si>
  <si>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</si>
  <si>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</si>
  <si>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</si>
  <si>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</si>
  <si>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</si>
  <si>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</si>
  <si>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</si>
  <si>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</si>
  <si>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</si>
  <si>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</si>
  <si>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</si>
  <si>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</si>
  <si>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</si>
  <si>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</si>
  <si>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</si>
  <si>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</si>
  <si>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</si>
  <si>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</si>
  <si>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</si>
  <si>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</si>
  <si>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</si>
  <si>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</si>
  <si>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</si>
  <si>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</si>
  <si>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</si>
  <si>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</si>
  <si>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</si>
  <si>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</si>
  <si>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</si>
  <si>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</si>
  <si>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</si>
  <si>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</si>
  <si>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</si>
  <si>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</si>
  <si>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</si>
  <si>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</si>
  <si>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</si>
  <si>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</si>
  <si>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</si>
  <si>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</si>
  <si>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</si>
  <si>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</si>
  <si>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</si>
  <si>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</si>
  <si>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</si>
  <si>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</si>
  <si>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</si>
  <si>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</si>
  <si>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</si>
  <si>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</si>
  <si>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</si>
  <si>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</si>
  <si>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</si>
  <si>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</si>
  <si>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</si>
  <si>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</si>
  <si>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</si>
  <si>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</si>
  <si>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</si>
  <si>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</si>
  <si>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</si>
  <si>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</si>
  <si>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</si>
  <si>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</si>
  <si>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</si>
  <si>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</si>
  <si>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</si>
  <si>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</si>
  <si>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</si>
  <si>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</si>
  <si>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</si>
  <si>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</si>
  <si>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</si>
  <si>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</si>
  <si>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</si>
  <si>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</si>
  <si>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</si>
  <si>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</si>
  <si>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</si>
  <si>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</si>
  <si>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</si>
  <si>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</si>
  <si>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</si>
  <si>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</si>
  <si>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</si>
  <si>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</si>
  <si>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</si>
  <si>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</si>
  <si>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</si>
  <si>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</si>
  <si>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</si>
  <si>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</si>
  <si>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</si>
  <si>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</si>
  <si>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</si>
  <si>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</si>
  <si>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</si>
  <si>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</si>
  <si>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</si>
  <si>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</si>
  <si>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</si>
  <si>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</si>
  <si>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</si>
  <si>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</si>
  <si>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</si>
  <si>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</si>
  <si>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</si>
  <si>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</si>
  <si>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</si>
  <si>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</si>
  <si>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</si>
  <si>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</si>
  <si>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</si>
  <si>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</si>
  <si>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</si>
  <si>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</si>
  <si>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</si>
  <si>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</si>
  <si>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</si>
  <si>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</si>
  <si>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</si>
  <si>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</si>
  <si>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</si>
  <si>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</si>
  <si>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</si>
  <si>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</si>
  <si>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</si>
  <si>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</si>
  <si>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</si>
  <si>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</si>
  <si>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</si>
  <si>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</si>
  <si>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</si>
  <si>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</si>
  <si>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</si>
  <si>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</si>
  <si>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</si>
  <si>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</si>
  <si>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</si>
  <si>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</si>
  <si>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</si>
  <si>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</si>
  <si>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</si>
  <si>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</si>
  <si>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</si>
  <si>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</si>
  <si>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</si>
  <si>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t>
  </si>
  <si>
    <t>下水道事業特別会計</t>
  </si>
  <si>
    <t>農業集落排水事業特別会計</t>
  </si>
  <si>
    <t>後期高齢者医療特別会計</t>
  </si>
  <si>
    <t>その他会計（赤字）</t>
  </si>
  <si>
    <t>その他会計（黒字）</t>
  </si>
  <si>
    <t>茨城県市町村総合事務組合（一般会計）</t>
    <rPh sb="13" eb="15">
      <t>イッパン</t>
    </rPh>
    <rPh sb="15" eb="17">
      <t>カイケイ</t>
    </rPh>
    <phoneticPr fontId="24"/>
  </si>
  <si>
    <t>茨城県市町村総合事務組合（特別会計）</t>
    <rPh sb="13" eb="15">
      <t>トクベツ</t>
    </rPh>
    <phoneticPr fontId="24"/>
  </si>
  <si>
    <t>茨城租税債権管理機構</t>
  </si>
  <si>
    <t>茨城県後期高齢者医療広域連合（一般会計）</t>
    <rPh sb="15" eb="17">
      <t>イッパン</t>
    </rPh>
    <rPh sb="17" eb="19">
      <t>カイケイ</t>
    </rPh>
    <phoneticPr fontId="24"/>
  </si>
  <si>
    <t>茨城県後期高齢者医療広域連合（特別会計）</t>
    <rPh sb="15" eb="17">
      <t>トクベツ</t>
    </rPh>
    <phoneticPr fontId="24"/>
  </si>
  <si>
    <t>湖北環境衛生組合</t>
  </si>
  <si>
    <t>新治地方広域事務組合</t>
  </si>
  <si>
    <t>石岡地方斎場組合</t>
  </si>
  <si>
    <t>土浦・かすみがうら土地区画整理一部事務組合</t>
  </si>
  <si>
    <t>かすみがうら市土地開発公社</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</si>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</sst>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47492</c:v>
                </c:pt>
                <c:pt idx="1">
                  <c:v>49749</c:v>
                </c:pt>
                <c:pt idx="2">
                  <c:v>40307</c:v>
                </c:pt>
                <c:pt idx="3">
                  <c:v>48424</c:v>
                </c:pt>
                <c:pt idx="4">
                  <c:v>52264</c:v>
                </c:pt>
              </c:numCache>
            </c:numRef>
          </c:val>
          <c:smooth val="0"/>
        </c:ser>
        <c:dLbls>
          <c:showLegendKey val="0"/>
          <c:showVal val="0"/>
          <c:showCatName val="0"/>
          <c:showSerName val="0"/>
          <c:showPercent val="0"/>
          <c:showBubbleSize val="0"/>
        </c:dLbls>
        <c:marker val="1"/>
        <c:smooth val="0"/>
        <c:axId val="177203072"/>
        <c:axId val="177204608"/>
      </c:lineChart>
      <c:catAx>
        <c:axId val="177203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204608"/>
        <c:crosses val="autoZero"/>
        <c:auto val="1"/>
        <c:lblAlgn val="ctr"/>
        <c:lblOffset val="100"/>
        <c:tickLblSkip val="1"/>
        <c:tickMarkSkip val="1"/>
        <c:noMultiLvlLbl val="0"/>
      </c:catAx>
      <c:valAx>
        <c:axId val="1772046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20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6.1</c:v>
                </c:pt>
                <c:pt idx="1">
                  <c:v>6.38</c:v>
                </c:pt>
                <c:pt idx="2">
                  <c:v>7.36</c:v>
                </c:pt>
                <c:pt idx="3">
                  <c:v>8.3800000000000008</c:v>
                </c:pt>
                <c:pt idx="4">
                  <c:v>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8.17</c:v>
                </c:pt>
                <c:pt idx="1">
                  <c:v>10.88</c:v>
                </c:pt>
                <c:pt idx="2">
                  <c:v>11.9</c:v>
                </c:pt>
                <c:pt idx="3">
                  <c:v>14.51</c:v>
                </c:pt>
                <c:pt idx="4">
                  <c:v>21.21</c:v>
                </c:pt>
              </c:numCache>
            </c:numRef>
          </c:val>
        </c:ser>
        <c:dLbls>
          <c:showLegendKey val="0"/>
          <c:showVal val="0"/>
          <c:showCatName val="0"/>
          <c:showSerName val="0"/>
          <c:showPercent val="0"/>
          <c:showBubbleSize val="0"/>
        </c:dLbls>
        <c:gapWidth val="250"/>
        <c:overlap val="100"/>
        <c:axId val="193222912"/>
        <c:axId val="19322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2.12</c:v>
                </c:pt>
                <c:pt idx="1">
                  <c:v>3.44</c:v>
                </c:pt>
                <c:pt idx="2">
                  <c:v>1.84</c:v>
                </c:pt>
                <c:pt idx="3">
                  <c:v>3.78</c:v>
                </c:pt>
                <c:pt idx="4">
                  <c:v>4.08</c:v>
                </c:pt>
              </c:numCache>
            </c:numRef>
          </c:val>
          <c:smooth val="0"/>
        </c:ser>
        <c:dLbls>
          <c:showLegendKey val="0"/>
          <c:showVal val="0"/>
          <c:showCatName val="0"/>
          <c:showSerName val="0"/>
          <c:showPercent val="0"/>
          <c:showBubbleSize val="0"/>
        </c:dLbls>
        <c:marker val="1"/>
        <c:smooth val="0"/>
        <c:axId val="193222912"/>
        <c:axId val="193225088"/>
      </c:lineChart>
      <c:catAx>
        <c:axId val="1932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225088"/>
        <c:crosses val="autoZero"/>
        <c:auto val="1"/>
        <c:lblAlgn val="ctr"/>
        <c:lblOffset val="100"/>
        <c:tickLblSkip val="1"/>
        <c:tickMarkSkip val="1"/>
        <c:noMultiLvlLbl val="0"/>
      </c:catAx>
      <c:valAx>
        <c:axId val="19322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0.24</c:v>
                </c:pt>
                <c:pt idx="2">
                  <c:v>#N/A</c:v>
                </c:pt>
                <c:pt idx="3">
                  <c:v>0.06</c:v>
                </c:pt>
                <c:pt idx="4">
                  <c:v>#N/A</c:v>
                </c:pt>
                <c:pt idx="5">
                  <c:v>0.01</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0.26</c:v>
                </c:pt>
                <c:pt idx="2">
                  <c:v>#N/A</c:v>
                </c:pt>
                <c:pt idx="3">
                  <c:v>0.09</c:v>
                </c:pt>
                <c:pt idx="4">
                  <c:v>#N/A</c:v>
                </c:pt>
                <c:pt idx="5">
                  <c:v>0.1</c:v>
                </c:pt>
                <c:pt idx="6">
                  <c:v>#N/A</c:v>
                </c:pt>
                <c:pt idx="7">
                  <c:v>0.06</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0.54</c:v>
                </c:pt>
                <c:pt idx="2">
                  <c:v>#N/A</c:v>
                </c:pt>
                <c:pt idx="3">
                  <c:v>0.3</c:v>
                </c:pt>
                <c:pt idx="4">
                  <c:v>#N/A</c:v>
                </c:pt>
                <c:pt idx="5">
                  <c:v>0.21</c:v>
                </c:pt>
                <c:pt idx="6">
                  <c:v>#N/A</c:v>
                </c:pt>
                <c:pt idx="7">
                  <c:v>0.12</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1.03</c:v>
                </c:pt>
                <c:pt idx="2">
                  <c:v>#N/A</c:v>
                </c:pt>
                <c:pt idx="3">
                  <c:v>0.24</c:v>
                </c:pt>
                <c:pt idx="4">
                  <c:v>#N/A</c:v>
                </c:pt>
                <c:pt idx="5">
                  <c:v>0.19</c:v>
                </c:pt>
                <c:pt idx="6">
                  <c:v>#N/A</c:v>
                </c:pt>
                <c:pt idx="7">
                  <c:v>0.45</c:v>
                </c:pt>
                <c:pt idx="8">
                  <c:v>#N/A</c:v>
                </c:pt>
                <c:pt idx="9">
                  <c:v>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c:v>
                </c:pt>
                <c:pt idx="2">
                  <c:v>#N/A</c:v>
                </c:pt>
                <c:pt idx="3">
                  <c:v>1.04</c:v>
                </c:pt>
                <c:pt idx="4">
                  <c:v>#N/A</c:v>
                </c:pt>
                <c:pt idx="5">
                  <c:v>2.5</c:v>
                </c:pt>
                <c:pt idx="6">
                  <c:v>#N/A</c:v>
                </c:pt>
                <c:pt idx="7">
                  <c:v>2.8</c:v>
                </c:pt>
                <c:pt idx="8">
                  <c:v>#N/A</c:v>
                </c:pt>
                <c:pt idx="9">
                  <c:v>2.0699999999999998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6.1</c:v>
                </c:pt>
                <c:pt idx="2">
                  <c:v>#N/A</c:v>
                </c:pt>
                <c:pt idx="3">
                  <c:v>6.38</c:v>
                </c:pt>
                <c:pt idx="4">
                  <c:v>#N/A</c:v>
                </c:pt>
                <c:pt idx="5">
                  <c:v>7.36</c:v>
                </c:pt>
                <c:pt idx="6">
                  <c:v>#N/A</c:v>
                </c:pt>
                <c:pt idx="7">
                  <c:v>8.3800000000000008</c:v>
                </c:pt>
                <c:pt idx="8">
                  <c:v>#N/A</c:v>
                </c:pt>
                <c:pt idx="9">
                  <c:v>5.6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9.98</c:v>
                </c:pt>
                <c:pt idx="2">
                  <c:v>#N/A</c:v>
                </c:pt>
                <c:pt idx="3">
                  <c:v>9.15</c:v>
                </c:pt>
                <c:pt idx="4">
                  <c:v>#N/A</c:v>
                </c:pt>
                <c:pt idx="5">
                  <c:v>7.38</c:v>
                </c:pt>
                <c:pt idx="6">
                  <c:v>#N/A</c:v>
                </c:pt>
                <c:pt idx="7">
                  <c:v>6.71</c:v>
                </c:pt>
                <c:pt idx="8">
                  <c:v>#N/A</c:v>
                </c:pt>
                <c:pt idx="9">
                  <c:v>6.89</c:v>
                </c:pt>
              </c:numCache>
            </c:numRef>
          </c:val>
        </c:ser>
        <c:dLbls>
          <c:showLegendKey val="0"/>
          <c:showVal val="0"/>
          <c:showCatName val="0"/>
          <c:showSerName val="0"/>
          <c:showPercent val="0"/>
          <c:showBubbleSize val="0"/>
        </c:dLbls>
        <c:gapWidth val="150"/>
        <c:overlap val="100"/>
        <c:axId val="193028864"/>
        <c:axId val="193030400"/>
      </c:barChart>
      <c:catAx>
        <c:axId val="1930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030400"/>
        <c:crosses val="autoZero"/>
        <c:auto val="1"/>
        <c:lblAlgn val="ctr"/>
        <c:lblOffset val="100"/>
        <c:tickLblSkip val="1"/>
        <c:tickMarkSkip val="1"/>
        <c:noMultiLvlLbl val="0"/>
      </c:catAx>
      <c:valAx>
        <c:axId val="19303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02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1305</c:v>
                </c:pt>
                <c:pt idx="5">
                  <c:v>1315</c:v>
                </c:pt>
                <c:pt idx="8">
                  <c:v>1356</c:v>
                </c:pt>
                <c:pt idx="11">
                  <c:v>1442</c:v>
                </c:pt>
                <c:pt idx="14">
                  <c:v>1517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2</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196</c:v>
                </c:pt>
                <c:pt idx="3">
                  <c:v>43</c:v>
                </c:pt>
                <c:pt idx="6">
                  <c:v>41</c:v>
                </c:pt>
                <c:pt idx="9">
                  <c:v>44</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531</c:v>
                </c:pt>
                <c:pt idx="3">
                  <c:v>684</c:v>
                </c:pt>
                <c:pt idx="6">
                  <c:v>674</c:v>
                </c:pt>
                <c:pt idx="9">
                  <c:v>696</c:v>
                </c:pt>
                <c:pt idx="12">
                  <c:v>666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1559</c:v>
                </c:pt>
                <c:pt idx="3">
                  <c:v>1713</c:v>
                </c:pt>
                <c:pt idx="6">
                  <c:v>1787</c:v>
                </c:pt>
                <c:pt idx="9">
                  <c:v>1786</c:v>
                </c:pt>
                <c:pt idx="12">
                  <c:v>1747</c:v>
                </c:pt>
              </c:numCache>
            </c:numRef>
          </c:val>
        </c:ser>
        <c:dLbls>
          <c:showLegendKey val="0"/>
          <c:showVal val="0"/>
          <c:showCatName val="0"/>
          <c:showSerName val="0"/>
          <c:showPercent val="0"/>
          <c:showBubbleSize val="0"/>
        </c:dLbls>
        <c:gapWidth val="100"/>
        <c:overlap val="100"/>
        <c:axId val="191921536"/>
        <c:axId val="19192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983</c:v>
                </c:pt>
                <c:pt idx="2">
                  <c:v>#N/A</c:v>
                </c:pt>
                <c:pt idx="3">
                  <c:v>#N/A</c:v>
                </c:pt>
                <c:pt idx="4">
                  <c:v>1127</c:v>
                </c:pt>
                <c:pt idx="5">
                  <c:v>#N/A</c:v>
                </c:pt>
                <c:pt idx="6">
                  <c:v>#N/A</c:v>
                </c:pt>
                <c:pt idx="7">
                  <c:v>1148</c:v>
                </c:pt>
                <c:pt idx="8">
                  <c:v>#N/A</c:v>
                </c:pt>
                <c:pt idx="9">
                  <c:v>#N/A</c:v>
                </c:pt>
                <c:pt idx="10">
                  <c:v>1086</c:v>
                </c:pt>
                <c:pt idx="11">
                  <c:v>#N/A</c:v>
                </c:pt>
                <c:pt idx="12">
                  <c:v>#N/A</c:v>
                </c:pt>
                <c:pt idx="13">
                  <c:v>949</c:v>
                </c:pt>
                <c:pt idx="14">
                  <c:v>#N/A</c:v>
                </c:pt>
              </c:numCache>
            </c:numRef>
          </c:val>
          <c:smooth val="0"/>
        </c:ser>
        <c:dLbls>
          <c:showLegendKey val="0"/>
          <c:showVal val="0"/>
          <c:showCatName val="0"/>
          <c:showSerName val="0"/>
          <c:showPercent val="0"/>
          <c:showBubbleSize val="0"/>
        </c:dLbls>
        <c:marker val="1"/>
        <c:smooth val="0"/>
        <c:axId val="191921536"/>
        <c:axId val="191927808"/>
      </c:lineChart>
      <c:catAx>
        <c:axId val="19192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927808"/>
        <c:crosses val="autoZero"/>
        <c:auto val="1"/>
        <c:lblAlgn val="ctr"/>
        <c:lblOffset val="100"/>
        <c:tickLblSkip val="1"/>
        <c:tickMarkSkip val="1"/>
        <c:noMultiLvlLbl val="0"/>
      </c:catAx>
      <c:valAx>
        <c:axId val="19192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2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17649</c:v>
                </c:pt>
                <c:pt idx="5">
                  <c:v>17942</c:v>
                </c:pt>
                <c:pt idx="8">
                  <c:v>18351</c:v>
                </c:pt>
                <c:pt idx="11">
                  <c:v>18901</c:v>
                </c:pt>
                <c:pt idx="14">
                  <c:v>19565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354</c:v>
                </c:pt>
                <c:pt idx="5">
                  <c:v>340</c:v>
                </c:pt>
                <c:pt idx="8">
                  <c:v>317</c:v>
                </c:pt>
                <c:pt idx="11">
                  <c:v>286</c:v>
                </c:pt>
                <c:pt idx="14">
                  <c:v>405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3167</c:v>
                </c:pt>
                <c:pt idx="5">
                  <c:v>3421</c:v>
                </c:pt>
                <c:pt idx="8">
                  <c:v>4063</c:v>
                </c:pt>
                <c:pt idx="11">
                  <c:v>4600</c:v>
                </c:pt>
                <c:pt idx="14">
                  <c:v>5240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29</c:v>
                </c:pt>
                <c:pt idx="3">
                  <c:v>29</c:v>
                </c:pt>
                <c:pt idx="6">
                  <c:v>29</c:v>
                </c:pt>
                <c:pt idx="9">
                  <c:v>147</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4896</c:v>
                </c:pt>
                <c:pt idx="3">
                  <c:v>4689</c:v>
                </c:pt>
                <c:pt idx="6">
                  <c:v>4457</c:v>
                </c:pt>
                <c:pt idx="9">
                  <c:v>4279</c:v>
                </c:pt>
                <c:pt idx="12">
                  <c:v>4000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375</c:v>
                </c:pt>
                <c:pt idx="3">
                  <c:v>330</c:v>
                </c:pt>
                <c:pt idx="6">
                  <c:v>282</c:v>
                </c:pt>
                <c:pt idx="9">
                  <c:v>260</c:v>
                </c:pt>
                <c:pt idx="12">
                  <c:v>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9144</c:v>
                </c:pt>
                <c:pt idx="3">
                  <c:v>9986</c:v>
                </c:pt>
                <c:pt idx="6">
                  <c:v>10984</c:v>
                </c:pt>
                <c:pt idx="9">
                  <c:v>11534</c:v>
                </c:pt>
                <c:pt idx="12">
                  <c:v>11120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c:v>
                </c:pt>
                <c:pt idx="3">
                  <c:v>7</c:v>
                </c:pt>
                <c:pt idx="6">
                  <c:v>5</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17273</c:v>
                </c:pt>
                <c:pt idx="3">
                  <c:v>17500</c:v>
                </c:pt>
                <c:pt idx="6">
                  <c:v>17559</c:v>
                </c:pt>
                <c:pt idx="9">
                  <c:v>17810</c:v>
                </c:pt>
                <c:pt idx="12">
                  <c:v>18884</c:v>
                </c:pt>
              </c:numCache>
            </c:numRef>
          </c:val>
        </c:ser>
        <c:dLbls>
          <c:showLegendKey val="0"/>
          <c:showVal val="0"/>
          <c:showCatName val="0"/>
          <c:showSerName val="0"/>
          <c:showPercent val="0"/>
          <c:showBubbleSize val="0"/>
        </c:dLbls>
        <c:gapWidth val="100"/>
        <c:overlap val="100"/>
        <c:axId val="192077824"/>
        <c:axId val="19207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10558</c:v>
                </c:pt>
                <c:pt idx="2">
                  <c:v>#N/A</c:v>
                </c:pt>
                <c:pt idx="3">
                  <c:v>#N/A</c:v>
                </c:pt>
                <c:pt idx="4">
                  <c:v>10838</c:v>
                </c:pt>
                <c:pt idx="5">
                  <c:v>#N/A</c:v>
                </c:pt>
                <c:pt idx="6">
                  <c:v>#N/A</c:v>
                </c:pt>
                <c:pt idx="7">
                  <c:v>10585</c:v>
                </c:pt>
                <c:pt idx="8">
                  <c:v>#N/A</c:v>
                </c:pt>
                <c:pt idx="9">
                  <c:v>#N/A</c:v>
                </c:pt>
                <c:pt idx="10">
                  <c:v>10245</c:v>
                </c:pt>
                <c:pt idx="11">
                  <c:v>#N/A</c:v>
                </c:pt>
                <c:pt idx="12">
                  <c:v>#N/A</c:v>
                </c:pt>
                <c:pt idx="13">
                  <c:v>9013</c:v>
                </c:pt>
                <c:pt idx="14">
                  <c:v>#N/A</c:v>
                </c:pt>
              </c:numCache>
            </c:numRef>
          </c:val>
          <c:smooth val="0"/>
        </c:ser>
        <c:dLbls>
          <c:showLegendKey val="0"/>
          <c:showVal val="0"/>
          <c:showCatName val="0"/>
          <c:showSerName val="0"/>
          <c:showPercent val="0"/>
          <c:showBubbleSize val="0"/>
        </c:dLbls>
        <c:marker val="1"/>
        <c:smooth val="0"/>
        <c:axId val="192077824"/>
        <c:axId val="192079744"/>
      </c:lineChart>
      <c:catAx>
        <c:axId val="19207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079744"/>
        <c:crosses val="autoZero"/>
        <c:auto val="1"/>
        <c:lblAlgn val="ctr"/>
        <c:lblOffset val="100"/>
        <c:tickLblSkip val="1"/>
        <c:tickMarkSkip val="1"/>
        <c:noMultiLvlLbl val="0"/>
      </c:catAx>
      <c:valAx>
        <c:axId val="19207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07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43,940
42,922
156.61
18,041,445
17,437,639
603,614
10,775,691
18,864,023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96.8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0.18</a:t>
          </a:r>
          <a:r>
            <a:rPr kumimoji="1" lang="ja-JP" altLang="en-US" sz="1300">
              <a:latin typeface="ＭＳ Ｐゴシック"/>
            </a:rPr>
            <a:t>ポイント上回り、昨年と比較して</a:t>
          </a:r>
          <a:r>
            <a:rPr kumimoji="1" lang="en-US" altLang="ja-JP" sz="1300">
              <a:latin typeface="ＭＳ Ｐゴシック"/>
            </a:rPr>
            <a:t>0.01</a:t>
          </a:r>
          <a:r>
            <a:rPr kumimoji="1" lang="ja-JP" altLang="en-US" sz="1300">
              <a:latin typeface="ＭＳ Ｐゴシック"/>
            </a:rPr>
            <a:t>ポイント上昇している。長引く景気低迷の影響はあるが、当市においては法人関係が過去３年間好調</a:t>
          </a:r>
          <a:r>
            <a:rPr kumimoji="1" lang="ja-JP" altLang="en-US" sz="1300">
              <a:solidFill>
                <a:sysClr val="windowText" lastClr="000000"/>
              </a:solidFill>
              <a:latin typeface="ＭＳ Ｐゴシック"/>
            </a:rPr>
            <a:t>だったことなどが背景にあると考えられる、今後の景気回復は不透明であることから、地方創生の推進などによる</a:t>
          </a:r>
          <a:r>
            <a:rPr kumimoji="1" lang="ja-JP" altLang="en-US" sz="1300">
              <a:latin typeface="ＭＳ Ｐゴシック"/>
            </a:rPr>
            <a:t>魅力的なまちづくりの創造と行財政改革の推進により財政基盤の強化に努める。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93435</xdr:rowOff>
    </xdr:to>
    <xdr:cxnSp macro="">
      <xdr:nvCxnSpPr>
        <xdr:cNvPr id="70" name="直線コネクタ 69"/>
        <xdr:cNvCxnSpPr/>
      </xdr:nvCxnSpPr>
      <xdr:spPr>
        <a:xfrm flipV="1">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93435</xdr:rowOff>
    </xdr:to>
    <xdr:cxnSp macro="">
      <xdr:nvCxnSpPr>
        <xdr:cNvPr id="76" name="直線コネクタ 75"/>
        <xdr:cNvCxnSpPr/>
      </xdr:nvCxnSpPr>
      <xdr:spPr>
        <a:xfrm>
          <a:off x="2336800" y="70711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41728</xdr:rowOff>
    </xdr:to>
    <xdr:cxnSp macro="">
      <xdr:nvCxnSpPr>
        <xdr:cNvPr id="79" name="直線コネクタ 78"/>
        <xdr:cNvCxnSpPr/>
      </xdr:nvCxnSpPr>
      <xdr:spPr>
        <a:xfrm>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9" name="円/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162378</xdr:rowOff>
    </xdr:from>
    <xdr:to>
      <xdr:col>3</xdr:col>
      <xdr:colOff>330200</xdr:colOff>
      <xdr:row>41</xdr:row>
      <xdr:rowOff>92528</xdr:rowOff>
    </xdr:to>
    <xdr:sp macro="" textlink="">
      <xdr:nvSpPr>
        <xdr:cNvPr id="95" name="円/楕円 94"/>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96" name="テキスト ボックス 95"/>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7" name="円/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solidFill>
                <a:sysClr val="windowText" lastClr="000000"/>
              </a:solidFill>
              <a:latin typeface="ＭＳ Ｐゴシック"/>
            </a:rPr>
            <a:t>類似団体と比較すると</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ポイント上回り、昨年度と比較して</a:t>
          </a:r>
          <a:r>
            <a:rPr kumimoji="1" lang="en-US" altLang="ja-JP" sz="1100">
              <a:solidFill>
                <a:sysClr val="windowText" lastClr="000000"/>
              </a:solidFill>
              <a:latin typeface="ＭＳ Ｐゴシック"/>
            </a:rPr>
            <a:t>0.3</a:t>
          </a:r>
          <a:r>
            <a:rPr kumimoji="1" lang="ja-JP" altLang="en-US" sz="1100">
              <a:solidFill>
                <a:sysClr val="windowText" lastClr="000000"/>
              </a:solidFill>
              <a:latin typeface="ＭＳ Ｐゴシック"/>
            </a:rPr>
            <a:t>ポイント改善している。歳出面において、退職者が多かったことから人件費が減少しているほか、公債費が前年度より減少している。今後、大型事業が控えており、公債費が増加傾向になること、また、少子高齢化の進展、生活保護者の増加等の影響による扶助費の増加が懸念される。また、歳入については、納税推進対策により収納率が向上し地方税収入は伸びているものの、今後は合併算定替の終了により普通交付税及び臨時財政対策債が段階的に減ることで一般財源総額が減額になると見込まれる。このような状況の中、安定的な市民サービスを保ちつつ行財政改革や事業の見直し・平準化により現在の水準の維持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56642</xdr:rowOff>
    </xdr:from>
    <xdr:to>
      <xdr:col>7</xdr:col>
      <xdr:colOff>152400</xdr:colOff>
      <xdr:row>61</xdr:row>
      <xdr:rowOff>85598</xdr:rowOff>
    </xdr:to>
    <xdr:cxnSp macro="">
      <xdr:nvCxnSpPr>
        <xdr:cNvPr id="131" name="直線コネクタ 130"/>
        <xdr:cNvCxnSpPr/>
      </xdr:nvCxnSpPr>
      <xdr:spPr>
        <a:xfrm flipV="1">
          <a:off x="4114800" y="105150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61</xdr:row>
      <xdr:rowOff>85598</xdr:rowOff>
    </xdr:to>
    <xdr:cxnSp macro="">
      <xdr:nvCxnSpPr>
        <xdr:cNvPr id="134" name="直線コネクタ 133"/>
        <xdr:cNvCxnSpPr/>
      </xdr:nvCxnSpPr>
      <xdr:spPr>
        <a:xfrm>
          <a:off x="3225800" y="10544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85598</xdr:rowOff>
    </xdr:from>
    <xdr:to>
      <xdr:col>4</xdr:col>
      <xdr:colOff>482600</xdr:colOff>
      <xdr:row>62</xdr:row>
      <xdr:rowOff>155448</xdr:rowOff>
    </xdr:to>
    <xdr:cxnSp macro="">
      <xdr:nvCxnSpPr>
        <xdr:cNvPr id="137" name="直線コネクタ 136"/>
        <xdr:cNvCxnSpPr/>
      </xdr:nvCxnSpPr>
      <xdr:spPr>
        <a:xfrm flipV="1">
          <a:off x="2336800" y="105440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155448</xdr:rowOff>
    </xdr:from>
    <xdr:to>
      <xdr:col>3</xdr:col>
      <xdr:colOff>279400</xdr:colOff>
      <xdr:row>63</xdr:row>
      <xdr:rowOff>138430</xdr:rowOff>
    </xdr:to>
    <xdr:cxnSp macro="">
      <xdr:nvCxnSpPr>
        <xdr:cNvPr id="140" name="直線コネクタ 139"/>
        <xdr:cNvCxnSpPr/>
      </xdr:nvCxnSpPr>
      <xdr:spPr>
        <a:xfrm flipV="1">
          <a:off x="1447800" y="107853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5842</xdr:rowOff>
    </xdr:from>
    <xdr:to>
      <xdr:col>7</xdr:col>
      <xdr:colOff>203200</xdr:colOff>
      <xdr:row>61</xdr:row>
      <xdr:rowOff>107442</xdr:rowOff>
    </xdr:to>
    <xdr:sp macro="" textlink="">
      <xdr:nvSpPr>
        <xdr:cNvPr id="150" name="円/楕円 149"/>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22369</xdr:rowOff>
    </xdr:from>
    <xdr:ext cx="762000" cy="259045"/>
    <xdr:sp macro="" textlink="">
      <xdr:nvSpPr>
        <xdr:cNvPr id="151"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2" name="円/楕円 151"/>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146575</xdr:rowOff>
    </xdr:from>
    <xdr:ext cx="736600" cy="259045"/>
    <xdr:sp macro="" textlink="">
      <xdr:nvSpPr>
        <xdr:cNvPr id="153" name="テキスト ボックス 152"/>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4" name="円/楕円 153"/>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5" name="テキスト ボックス 154"/>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6" name="円/楕円 155"/>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19575</xdr:rowOff>
    </xdr:from>
    <xdr:ext cx="762000" cy="259045"/>
    <xdr:sp macro="" textlink="">
      <xdr:nvSpPr>
        <xdr:cNvPr id="157" name="テキスト ボックス 156"/>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8" name="円/楕円 157"/>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59" name="テキスト ボックス 158"/>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200">
              <a:solidFill>
                <a:sysClr val="windowText" lastClr="000000"/>
              </a:solidFill>
              <a:latin typeface="ＭＳ Ｐゴシック"/>
            </a:rPr>
            <a:t>類似団体比較で</a:t>
          </a:r>
          <a:r>
            <a:rPr kumimoji="1" lang="en-US" altLang="ja-JP" sz="1200">
              <a:solidFill>
                <a:sysClr val="windowText" lastClr="000000"/>
              </a:solidFill>
              <a:latin typeface="ＭＳ Ｐゴシック"/>
            </a:rPr>
            <a:t>32,448</a:t>
          </a:r>
          <a:r>
            <a:rPr kumimoji="1" lang="ja-JP" altLang="en-US" sz="1200">
              <a:solidFill>
                <a:sysClr val="windowText" lastClr="000000"/>
              </a:solidFill>
              <a:latin typeface="ＭＳ Ｐゴシック"/>
            </a:rPr>
            <a:t>円下回っているものの、前年度決算額と比較すると</a:t>
          </a:r>
          <a:r>
            <a:rPr kumimoji="1" lang="en-US" altLang="ja-JP" sz="1200">
              <a:solidFill>
                <a:sysClr val="windowText" lastClr="000000"/>
              </a:solidFill>
              <a:latin typeface="ＭＳ Ｐゴシック"/>
            </a:rPr>
            <a:t>1,566</a:t>
          </a:r>
          <a:r>
            <a:rPr kumimoji="1" lang="ja-JP" altLang="en-US" sz="1200">
              <a:solidFill>
                <a:sysClr val="windowText" lastClr="000000"/>
              </a:solidFill>
              <a:latin typeface="ＭＳ Ｐゴシック"/>
            </a:rPr>
            <a:t>円上昇している。</a:t>
          </a:r>
          <a:r>
            <a:rPr kumimoji="1" lang="en-US" altLang="ja-JP" sz="1200">
              <a:solidFill>
                <a:sysClr val="windowText" lastClr="000000"/>
              </a:solidFill>
              <a:latin typeface="ＭＳ Ｐゴシック"/>
            </a:rPr>
            <a:t>H25</a:t>
          </a:r>
          <a:r>
            <a:rPr kumimoji="1" lang="ja-JP" altLang="en-US" sz="1200">
              <a:solidFill>
                <a:sysClr val="windowText" lastClr="000000"/>
              </a:solidFill>
              <a:latin typeface="ＭＳ Ｐゴシック"/>
            </a:rPr>
            <a:t>年度は退職職員が新規採用者を上回ったため人件費は減少したが、物件費については、東日本大震災による仮庁舎からの引っ越しにかかる経費などの臨時的経費が増額している。また、職員を減少させている一方で住民サービスの低下を招くことがないよう、臨時職員や業務委託を活用していることも物件費が増加する要因になっている。引き続き、職員の定員適正化管理に取り組みつつ徹底した業務改善を推進しコストの低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141706</xdr:rowOff>
    </xdr:from>
    <xdr:to>
      <xdr:col>7</xdr:col>
      <xdr:colOff>152400</xdr:colOff>
      <xdr:row>80</xdr:row>
      <xdr:rowOff>148003</xdr:rowOff>
    </xdr:to>
    <xdr:cxnSp macro="">
      <xdr:nvCxnSpPr>
        <xdr:cNvPr id="194" name="直線コネクタ 193"/>
        <xdr:cNvCxnSpPr/>
      </xdr:nvCxnSpPr>
      <xdr:spPr>
        <a:xfrm>
          <a:off x="4114800" y="13857706"/>
          <a:ext cx="8382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141706</xdr:rowOff>
    </xdr:from>
    <xdr:to>
      <xdr:col>6</xdr:col>
      <xdr:colOff>0</xdr:colOff>
      <xdr:row>80</xdr:row>
      <xdr:rowOff>163629</xdr:rowOff>
    </xdr:to>
    <xdr:cxnSp macro="">
      <xdr:nvCxnSpPr>
        <xdr:cNvPr id="197" name="直線コネクタ 196"/>
        <xdr:cNvCxnSpPr/>
      </xdr:nvCxnSpPr>
      <xdr:spPr>
        <a:xfrm flipV="1">
          <a:off x="3225800" y="13857706"/>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162478</xdr:rowOff>
    </xdr:from>
    <xdr:to>
      <xdr:col>4</xdr:col>
      <xdr:colOff>482600</xdr:colOff>
      <xdr:row>80</xdr:row>
      <xdr:rowOff>163629</xdr:rowOff>
    </xdr:to>
    <xdr:cxnSp macro="">
      <xdr:nvCxnSpPr>
        <xdr:cNvPr id="200" name="直線コネクタ 199"/>
        <xdr:cNvCxnSpPr/>
      </xdr:nvCxnSpPr>
      <xdr:spPr>
        <a:xfrm>
          <a:off x="2336800" y="13878478"/>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159257</xdr:rowOff>
    </xdr:from>
    <xdr:to>
      <xdr:col>3</xdr:col>
      <xdr:colOff>279400</xdr:colOff>
      <xdr:row>80</xdr:row>
      <xdr:rowOff>162478</xdr:rowOff>
    </xdr:to>
    <xdr:cxnSp macro="">
      <xdr:nvCxnSpPr>
        <xdr:cNvPr id="203" name="直線コネクタ 202"/>
        <xdr:cNvCxnSpPr/>
      </xdr:nvCxnSpPr>
      <xdr:spPr>
        <a:xfrm>
          <a:off x="1447800" y="13875257"/>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97203</xdr:rowOff>
    </xdr:from>
    <xdr:to>
      <xdr:col>7</xdr:col>
      <xdr:colOff>203200</xdr:colOff>
      <xdr:row>81</xdr:row>
      <xdr:rowOff>27353</xdr:rowOff>
    </xdr:to>
    <xdr:sp macro="" textlink="">
      <xdr:nvSpPr>
        <xdr:cNvPr id="213" name="円/楕円 212"/>
        <xdr:cNvSpPr/>
      </xdr:nvSpPr>
      <xdr:spPr>
        <a:xfrm>
          <a:off x="4902200" y="138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18480</xdr:rowOff>
    </xdr:from>
    <xdr:ext cx="762000" cy="259045"/>
    <xdr:sp macro="" textlink="">
      <xdr:nvSpPr>
        <xdr:cNvPr id="214" name="人件費・物件費等の状況該当値テキスト"/>
        <xdr:cNvSpPr txBox="1"/>
      </xdr:nvSpPr>
      <xdr:spPr>
        <a:xfrm>
          <a:off x="5041900" y="137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90906</xdr:rowOff>
    </xdr:from>
    <xdr:to>
      <xdr:col>6</xdr:col>
      <xdr:colOff>50800</xdr:colOff>
      <xdr:row>81</xdr:row>
      <xdr:rowOff>21056</xdr:rowOff>
    </xdr:to>
    <xdr:sp macro="" textlink="">
      <xdr:nvSpPr>
        <xdr:cNvPr id="215" name="円/楕円 214"/>
        <xdr:cNvSpPr/>
      </xdr:nvSpPr>
      <xdr:spPr>
        <a:xfrm>
          <a:off x="4064000" y="138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31233</xdr:rowOff>
    </xdr:from>
    <xdr:ext cx="736600" cy="259045"/>
    <xdr:sp macro="" textlink="">
      <xdr:nvSpPr>
        <xdr:cNvPr id="216" name="テキスト ボックス 215"/>
        <xdr:cNvSpPr txBox="1"/>
      </xdr:nvSpPr>
      <xdr:spPr>
        <a:xfrm>
          <a:off x="3733800" y="1357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114,183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112829</xdr:rowOff>
    </xdr:from>
    <xdr:to>
      <xdr:col>4</xdr:col>
      <xdr:colOff>533400</xdr:colOff>
      <xdr:row>81</xdr:row>
      <xdr:rowOff>42979</xdr:rowOff>
    </xdr:to>
    <xdr:sp macro="" textlink="">
      <xdr:nvSpPr>
        <xdr:cNvPr id="217" name="円/楕円 216"/>
        <xdr:cNvSpPr/>
      </xdr:nvSpPr>
      <xdr:spPr>
        <a:xfrm>
          <a:off x="3175000" y="138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53156</xdr:rowOff>
    </xdr:from>
    <xdr:ext cx="762000" cy="259045"/>
    <xdr:sp macro="" textlink="">
      <xdr:nvSpPr>
        <xdr:cNvPr id="218" name="テキスト ボックス 217"/>
        <xdr:cNvSpPr txBox="1"/>
      </xdr:nvSpPr>
      <xdr:spPr>
        <a:xfrm>
          <a:off x="2844800" y="1359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111678</xdr:rowOff>
    </xdr:from>
    <xdr:to>
      <xdr:col>3</xdr:col>
      <xdr:colOff>330200</xdr:colOff>
      <xdr:row>81</xdr:row>
      <xdr:rowOff>41828</xdr:rowOff>
    </xdr:to>
    <xdr:sp macro="" textlink="">
      <xdr:nvSpPr>
        <xdr:cNvPr id="219" name="円/楕円 218"/>
        <xdr:cNvSpPr/>
      </xdr:nvSpPr>
      <xdr:spPr>
        <a:xfrm>
          <a:off x="2286000" y="13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52005</xdr:rowOff>
    </xdr:from>
    <xdr:ext cx="762000" cy="259045"/>
    <xdr:sp macro="" textlink="">
      <xdr:nvSpPr>
        <xdr:cNvPr id="220" name="テキスト ボックス 219"/>
        <xdr:cNvSpPr txBox="1"/>
      </xdr:nvSpPr>
      <xdr:spPr>
        <a:xfrm>
          <a:off x="1955800" y="1359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108457</xdr:rowOff>
    </xdr:from>
    <xdr:to>
      <xdr:col>2</xdr:col>
      <xdr:colOff>127000</xdr:colOff>
      <xdr:row>81</xdr:row>
      <xdr:rowOff>38607</xdr:rowOff>
    </xdr:to>
    <xdr:sp macro="" textlink="">
      <xdr:nvSpPr>
        <xdr:cNvPr id="221" name="円/楕円 220"/>
        <xdr:cNvSpPr/>
      </xdr:nvSpPr>
      <xdr:spPr>
        <a:xfrm>
          <a:off x="1397000" y="138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48784</xdr:rowOff>
    </xdr:from>
    <xdr:ext cx="762000" cy="259045"/>
    <xdr:sp macro="" textlink="">
      <xdr:nvSpPr>
        <xdr:cNvPr id="222" name="テキスト ボックス 221"/>
        <xdr:cNvSpPr txBox="1"/>
      </xdr:nvSpPr>
      <xdr:spPr>
        <a:xfrm>
          <a:off x="1066800" y="135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国の臨時特例法減額が終了したため、前年度と比較すると</a:t>
          </a:r>
          <a:r>
            <a:rPr kumimoji="1" lang="en-US" altLang="ja-JP" sz="1300">
              <a:latin typeface="ＭＳ Ｐゴシック"/>
            </a:rPr>
            <a:t>6.6</a:t>
          </a:r>
          <a:r>
            <a:rPr kumimoji="1" lang="ja-JP" altLang="en-US" sz="1300">
              <a:latin typeface="ＭＳ Ｐゴシック"/>
            </a:rPr>
            <a:t>ポイント減少しているが、今後も、勤務成績の昇給への反映なども取り入れ、より職責職務に応じた給与構造となるよう引き続き取り組み、類似団体との均衡を図っていく。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146655</xdr:rowOff>
    </xdr:from>
    <xdr:to>
      <xdr:col>24</xdr:col>
      <xdr:colOff>558800</xdr:colOff>
      <xdr:row>90</xdr:row>
      <xdr:rowOff>47777</xdr:rowOff>
    </xdr:to>
    <xdr:cxnSp macro="">
      <xdr:nvCxnSpPr>
        <xdr:cNvPr id="258" name="直線コネクタ 257"/>
        <xdr:cNvCxnSpPr/>
      </xdr:nvCxnSpPr>
      <xdr:spPr>
        <a:xfrm flipV="1">
          <a:off x="16179800" y="14719905"/>
          <a:ext cx="8382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9"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47777</xdr:rowOff>
    </xdr:from>
    <xdr:to>
      <xdr:col>23</xdr:col>
      <xdr:colOff>406400</xdr:colOff>
      <xdr:row>90</xdr:row>
      <xdr:rowOff>82248</xdr:rowOff>
    </xdr:to>
    <xdr:cxnSp macro="">
      <xdr:nvCxnSpPr>
        <xdr:cNvPr id="261" name="直線コネクタ 260"/>
        <xdr:cNvCxnSpPr/>
      </xdr:nvCxnSpPr>
      <xdr:spPr>
        <a:xfrm flipV="1">
          <a:off x="15290800" y="154782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74282</xdr:rowOff>
    </xdr:from>
    <xdr:ext cx="736600" cy="259045"/>
    <xdr:sp macro="" textlink="">
      <xdr:nvSpPr>
        <xdr:cNvPr id="263" name="テキスト ボックス 262"/>
        <xdr:cNvSpPr txBox="1"/>
      </xdr:nvSpPr>
      <xdr:spPr>
        <a:xfrm>
          <a:off x="15798800" y="1516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90</xdr:row>
      <xdr:rowOff>82248</xdr:rowOff>
    </xdr:to>
    <xdr:cxnSp macro="">
      <xdr:nvCxnSpPr>
        <xdr:cNvPr id="264" name="直線コネクタ 263"/>
        <xdr:cNvCxnSpPr/>
      </xdr:nvCxnSpPr>
      <xdr:spPr>
        <a:xfrm>
          <a:off x="14401800" y="14605000"/>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6" name="テキスト ボックス 265"/>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85</xdr:row>
      <xdr:rowOff>66221</xdr:rowOff>
    </xdr:to>
    <xdr:cxnSp macro="">
      <xdr:nvCxnSpPr>
        <xdr:cNvPr id="267" name="直線コネクタ 266"/>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69" name="テキスト ボックス 26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71" name="テキスト ボックス 270"/>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95855</xdr:rowOff>
    </xdr:from>
    <xdr:to>
      <xdr:col>24</xdr:col>
      <xdr:colOff>609600</xdr:colOff>
      <xdr:row>86</xdr:row>
      <xdr:rowOff>26005</xdr:rowOff>
    </xdr:to>
    <xdr:sp macro="" textlink="">
      <xdr:nvSpPr>
        <xdr:cNvPr id="277" name="円/楕円 276"/>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67932</xdr:rowOff>
    </xdr:from>
    <xdr:ext cx="762000" cy="259045"/>
    <xdr:sp macro="" textlink="">
      <xdr:nvSpPr>
        <xdr:cNvPr id="278"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168427</xdr:rowOff>
    </xdr:from>
    <xdr:to>
      <xdr:col>23</xdr:col>
      <xdr:colOff>457200</xdr:colOff>
      <xdr:row>90</xdr:row>
      <xdr:rowOff>98577</xdr:rowOff>
    </xdr:to>
    <xdr:sp macro="" textlink="">
      <xdr:nvSpPr>
        <xdr:cNvPr id="279" name="円/楕円 278"/>
        <xdr:cNvSpPr/>
      </xdr:nvSpPr>
      <xdr:spPr>
        <a:xfrm>
          <a:off x="16129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83354</xdr:rowOff>
    </xdr:from>
    <xdr:ext cx="736600" cy="259045"/>
    <xdr:sp macro="" textlink="">
      <xdr:nvSpPr>
        <xdr:cNvPr id="280" name="テキスト ボックス 279"/>
        <xdr:cNvSpPr txBox="1"/>
      </xdr:nvSpPr>
      <xdr:spPr>
        <a:xfrm>
          <a:off x="15798800" y="1551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31448</xdr:rowOff>
    </xdr:from>
    <xdr:to>
      <xdr:col>22</xdr:col>
      <xdr:colOff>254000</xdr:colOff>
      <xdr:row>90</xdr:row>
      <xdr:rowOff>133048</xdr:rowOff>
    </xdr:to>
    <xdr:sp macro="" textlink="">
      <xdr:nvSpPr>
        <xdr:cNvPr id="281" name="円/楕円 280"/>
        <xdr:cNvSpPr/>
      </xdr:nvSpPr>
      <xdr:spPr>
        <a:xfrm>
          <a:off x="15240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117825</xdr:rowOff>
    </xdr:from>
    <xdr:ext cx="762000" cy="259045"/>
    <xdr:sp macro="" textlink="">
      <xdr:nvSpPr>
        <xdr:cNvPr id="282" name="テキスト ボックス 281"/>
        <xdr:cNvSpPr txBox="1"/>
      </xdr:nvSpPr>
      <xdr:spPr>
        <a:xfrm>
          <a:off x="14909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3" name="円/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4" name="テキスト ボックス 283"/>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15421</xdr:rowOff>
    </xdr:from>
    <xdr:to>
      <xdr:col>19</xdr:col>
      <xdr:colOff>533400</xdr:colOff>
      <xdr:row>85</xdr:row>
      <xdr:rowOff>117021</xdr:rowOff>
    </xdr:to>
    <xdr:sp macro="" textlink="">
      <xdr:nvSpPr>
        <xdr:cNvPr id="285" name="円/楕円 284"/>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101798</xdr:rowOff>
    </xdr:from>
    <xdr:ext cx="762000" cy="259045"/>
    <xdr:sp macro="" textlink="">
      <xdr:nvSpPr>
        <xdr:cNvPr id="286" name="テキスト ボックス 285"/>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定年退職に加え大幅な早期退職者の増加により、前年度と比較すると</a:t>
          </a:r>
          <a:r>
            <a:rPr kumimoji="1" lang="en-US" altLang="ja-JP" sz="1300">
              <a:solidFill>
                <a:sysClr val="windowText" lastClr="000000"/>
              </a:solidFill>
              <a:latin typeface="ＭＳ Ｐゴシック"/>
            </a:rPr>
            <a:t>0.38</a:t>
          </a:r>
          <a:r>
            <a:rPr kumimoji="1" lang="ja-JP" altLang="en-US" sz="1300">
              <a:solidFill>
                <a:sysClr val="windowText" lastClr="000000"/>
              </a:solidFill>
              <a:latin typeface="ＭＳ Ｐゴシック"/>
            </a:rPr>
            <a:t>人減少している。</a:t>
          </a:r>
        </a:p>
        <a:p>
          <a:r>
            <a:rPr kumimoji="1" lang="ja-JP" altLang="en-US" sz="1300">
              <a:solidFill>
                <a:sysClr val="windowText" lastClr="000000"/>
              </a:solidFill>
              <a:latin typeface="ＭＳ Ｐゴシック"/>
            </a:rPr>
            <a:t>　また、定員適正化計画の目標年度の計画人員</a:t>
          </a:r>
          <a:r>
            <a:rPr kumimoji="1" lang="en-US" altLang="ja-JP" sz="1300">
              <a:solidFill>
                <a:sysClr val="windowText" lastClr="000000"/>
              </a:solidFill>
              <a:latin typeface="ＭＳ Ｐゴシック"/>
            </a:rPr>
            <a:t>427</a:t>
          </a:r>
          <a:r>
            <a:rPr kumimoji="1" lang="ja-JP" altLang="en-US" sz="1300">
              <a:solidFill>
                <a:sysClr val="windowText" lastClr="000000"/>
              </a:solidFill>
              <a:latin typeface="ＭＳ Ｐゴシック"/>
            </a:rPr>
            <a:t>人（</a:t>
          </a:r>
          <a:r>
            <a:rPr kumimoji="1" lang="en-US" altLang="ja-JP" sz="1300">
              <a:solidFill>
                <a:sysClr val="windowText" lastClr="000000"/>
              </a:solidFill>
              <a:latin typeface="ＭＳ Ｐゴシック"/>
            </a:rPr>
            <a:t>H26.4.1</a:t>
          </a:r>
          <a:r>
            <a:rPr kumimoji="1" lang="ja-JP" altLang="en-US" sz="1300">
              <a:solidFill>
                <a:sysClr val="windowText" lastClr="000000"/>
              </a:solidFill>
              <a:latin typeface="ＭＳ Ｐゴシック"/>
            </a:rPr>
            <a:t>普通会計職員）を</a:t>
          </a:r>
          <a:r>
            <a:rPr kumimoji="1" lang="en-US" altLang="ja-JP" sz="1300">
              <a:solidFill>
                <a:sysClr val="windowText" lastClr="000000"/>
              </a:solidFill>
              <a:latin typeface="ＭＳ Ｐゴシック"/>
            </a:rPr>
            <a:t>50</a:t>
          </a:r>
          <a:r>
            <a:rPr kumimoji="1" lang="ja-JP" altLang="en-US" sz="1300">
              <a:solidFill>
                <a:sysClr val="windowText" lastClr="000000"/>
              </a:solidFill>
              <a:latin typeface="ＭＳ Ｐゴシック"/>
            </a:rPr>
            <a:t>人下回っている状況である。</a:t>
          </a:r>
        </a:p>
        <a:p>
          <a:r>
            <a:rPr kumimoji="1" lang="ja-JP" altLang="en-US" sz="1300">
              <a:solidFill>
                <a:sysClr val="windowText" lastClr="000000"/>
              </a:solidFill>
              <a:latin typeface="ＭＳ Ｐゴシック"/>
            </a:rPr>
            <a:t>　今後は急激な職員減による住民サービスの低下を招かぬよう配慮しつつ、将来的な人口減少を踏まえ、適正な職員数の確保に努めていく。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122396</xdr:rowOff>
    </xdr:from>
    <xdr:to>
      <xdr:col>24</xdr:col>
      <xdr:colOff>558800</xdr:colOff>
      <xdr:row>62</xdr:row>
      <xdr:rowOff>8255</xdr:rowOff>
    </xdr:to>
    <xdr:cxnSp macro="">
      <xdr:nvCxnSpPr>
        <xdr:cNvPr id="325" name="直線コネクタ 324"/>
        <xdr:cNvCxnSpPr/>
      </xdr:nvCxnSpPr>
      <xdr:spPr>
        <a:xfrm flipV="1">
          <a:off x="16179800" y="10580846"/>
          <a:ext cx="8382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8255</xdr:rowOff>
    </xdr:from>
    <xdr:to>
      <xdr:col>23</xdr:col>
      <xdr:colOff>406400</xdr:colOff>
      <xdr:row>62</xdr:row>
      <xdr:rowOff>56515</xdr:rowOff>
    </xdr:to>
    <xdr:cxnSp macro="">
      <xdr:nvCxnSpPr>
        <xdr:cNvPr id="328" name="直線コネクタ 327"/>
        <xdr:cNvCxnSpPr/>
      </xdr:nvCxnSpPr>
      <xdr:spPr>
        <a:xfrm flipV="1">
          <a:off x="15290800" y="106381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56515</xdr:rowOff>
    </xdr:from>
    <xdr:to>
      <xdr:col>22</xdr:col>
      <xdr:colOff>203200</xdr:colOff>
      <xdr:row>62</xdr:row>
      <xdr:rowOff>104775</xdr:rowOff>
    </xdr:to>
    <xdr:cxnSp macro="">
      <xdr:nvCxnSpPr>
        <xdr:cNvPr id="331" name="直線コネクタ 330"/>
        <xdr:cNvCxnSpPr/>
      </xdr:nvCxnSpPr>
      <xdr:spPr>
        <a:xfrm flipV="1">
          <a:off x="14401800" y="106864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3" name="テキスト ボックス 332"/>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104775</xdr:rowOff>
    </xdr:from>
    <xdr:to>
      <xdr:col>21</xdr:col>
      <xdr:colOff>0</xdr:colOff>
      <xdr:row>63</xdr:row>
      <xdr:rowOff>7223</xdr:rowOff>
    </xdr:to>
    <xdr:cxnSp macro="">
      <xdr:nvCxnSpPr>
        <xdr:cNvPr id="334" name="直線コネクタ 333"/>
        <xdr:cNvCxnSpPr/>
      </xdr:nvCxnSpPr>
      <xdr:spPr>
        <a:xfrm flipV="1">
          <a:off x="13512800" y="10734675"/>
          <a:ext cx="889000" cy="7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6" name="テキスト ボックス 335"/>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8" name="テキスト ボックス 337"/>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71596</xdr:rowOff>
    </xdr:from>
    <xdr:to>
      <xdr:col>24</xdr:col>
      <xdr:colOff>609600</xdr:colOff>
      <xdr:row>62</xdr:row>
      <xdr:rowOff>1746</xdr:rowOff>
    </xdr:to>
    <xdr:sp macro="" textlink="">
      <xdr:nvSpPr>
        <xdr:cNvPr id="344" name="円/楕円 343"/>
        <xdr:cNvSpPr/>
      </xdr:nvSpPr>
      <xdr:spPr>
        <a:xfrm>
          <a:off x="169672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88123</xdr:rowOff>
    </xdr:from>
    <xdr:ext cx="762000" cy="259045"/>
    <xdr:sp macro="" textlink="">
      <xdr:nvSpPr>
        <xdr:cNvPr id="345" name="定員管理の状況該当値テキスト"/>
        <xdr:cNvSpPr txBox="1"/>
      </xdr:nvSpPr>
      <xdr:spPr>
        <a:xfrm>
          <a:off x="17106900" y="1037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128905</xdr:rowOff>
    </xdr:from>
    <xdr:to>
      <xdr:col>23</xdr:col>
      <xdr:colOff>457200</xdr:colOff>
      <xdr:row>62</xdr:row>
      <xdr:rowOff>59055</xdr:rowOff>
    </xdr:to>
    <xdr:sp macro="" textlink="">
      <xdr:nvSpPr>
        <xdr:cNvPr id="346" name="円/楕円 345"/>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69232</xdr:rowOff>
    </xdr:from>
    <xdr:ext cx="736600" cy="259045"/>
    <xdr:sp macro="" textlink="">
      <xdr:nvSpPr>
        <xdr:cNvPr id="347" name="テキスト ボックス 346"/>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5715</xdr:rowOff>
    </xdr:from>
    <xdr:to>
      <xdr:col>22</xdr:col>
      <xdr:colOff>254000</xdr:colOff>
      <xdr:row>62</xdr:row>
      <xdr:rowOff>107315</xdr:rowOff>
    </xdr:to>
    <xdr:sp macro="" textlink="">
      <xdr:nvSpPr>
        <xdr:cNvPr id="348" name="円/楕円 347"/>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92092</xdr:rowOff>
    </xdr:from>
    <xdr:ext cx="762000" cy="259045"/>
    <xdr:sp macro="" textlink="">
      <xdr:nvSpPr>
        <xdr:cNvPr id="349" name="テキスト ボックス 348"/>
        <xdr:cNvSpPr txBox="1"/>
      </xdr:nvSpPr>
      <xdr:spPr>
        <a:xfrm>
          <a:off x="14909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53975</xdr:rowOff>
    </xdr:from>
    <xdr:to>
      <xdr:col>21</xdr:col>
      <xdr:colOff>50800</xdr:colOff>
      <xdr:row>62</xdr:row>
      <xdr:rowOff>155575</xdr:rowOff>
    </xdr:to>
    <xdr:sp macro="" textlink="">
      <xdr:nvSpPr>
        <xdr:cNvPr id="350" name="円/楕円 349"/>
        <xdr:cNvSpPr/>
      </xdr:nvSpPr>
      <xdr:spPr>
        <a:xfrm>
          <a:off x="14351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165752</xdr:rowOff>
    </xdr:from>
    <xdr:ext cx="762000" cy="259045"/>
    <xdr:sp macro="" textlink="">
      <xdr:nvSpPr>
        <xdr:cNvPr id="351" name="テキスト ボックス 350"/>
        <xdr:cNvSpPr txBox="1"/>
      </xdr:nvSpPr>
      <xdr:spPr>
        <a:xfrm>
          <a:off x="14020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127873</xdr:rowOff>
    </xdr:from>
    <xdr:to>
      <xdr:col>19</xdr:col>
      <xdr:colOff>533400</xdr:colOff>
      <xdr:row>63</xdr:row>
      <xdr:rowOff>58023</xdr:rowOff>
    </xdr:to>
    <xdr:sp macro="" textlink="">
      <xdr:nvSpPr>
        <xdr:cNvPr id="352" name="円/楕円 351"/>
        <xdr:cNvSpPr/>
      </xdr:nvSpPr>
      <xdr:spPr>
        <a:xfrm>
          <a:off x="13462000" y="10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42800</xdr:rowOff>
    </xdr:from>
    <xdr:ext cx="762000" cy="259045"/>
    <xdr:sp macro="" textlink="">
      <xdr:nvSpPr>
        <xdr:cNvPr id="353" name="テキスト ボックス 352"/>
        <xdr:cNvSpPr txBox="1"/>
      </xdr:nvSpPr>
      <xdr:spPr>
        <a:xfrm>
          <a:off x="13131800" y="1084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ポイント減少し、類似団体と比較して</a:t>
          </a:r>
          <a:r>
            <a:rPr kumimoji="1" lang="en-US" altLang="ja-JP" sz="1300">
              <a:latin typeface="ＭＳ Ｐゴシック"/>
            </a:rPr>
            <a:t>0.1</a:t>
          </a:r>
          <a:r>
            <a:rPr kumimoji="1" lang="ja-JP" altLang="en-US" sz="1300">
              <a:latin typeface="ＭＳ Ｐゴシック"/>
            </a:rPr>
            <a:t>ポイント下回っているが、今後、神立駅周辺整備など大型事業が見込まれるため、上昇傾向になっていくと考えられる。投資的経費の財源については将来的な負担を考慮しつつ、緊急性や住民ニーズを的確に把握し、事業の選択及び年度間の平準化を図り、実質公債費比率の急激な上昇を抑え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41</xdr:row>
      <xdr:rowOff>108373</xdr:rowOff>
    </xdr:to>
    <xdr:cxnSp macro="">
      <xdr:nvCxnSpPr>
        <xdr:cNvPr id="387" name="直線コネクタ 386"/>
        <xdr:cNvCxnSpPr/>
      </xdr:nvCxnSpPr>
      <xdr:spPr>
        <a:xfrm flipV="1">
          <a:off x="16179800" y="70976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41</xdr:row>
      <xdr:rowOff>108373</xdr:rowOff>
    </xdr:to>
    <xdr:cxnSp macro="">
      <xdr:nvCxnSpPr>
        <xdr:cNvPr id="390" name="直線コネクタ 389"/>
        <xdr:cNvCxnSpPr/>
      </xdr:nvCxnSpPr>
      <xdr:spPr>
        <a:xfrm>
          <a:off x="15290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41</xdr:row>
      <xdr:rowOff>92287</xdr:rowOff>
    </xdr:to>
    <xdr:cxnSp macro="">
      <xdr:nvCxnSpPr>
        <xdr:cNvPr id="393" name="直線コネクタ 392"/>
        <xdr:cNvCxnSpPr/>
      </xdr:nvCxnSpPr>
      <xdr:spPr>
        <a:xfrm>
          <a:off x="14401800" y="712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41</xdr:row>
      <xdr:rowOff>124460</xdr:rowOff>
    </xdr:to>
    <xdr:cxnSp macro="">
      <xdr:nvCxnSpPr>
        <xdr:cNvPr id="396" name="直線コネクタ 395"/>
        <xdr:cNvCxnSpPr/>
      </xdr:nvCxnSpPr>
      <xdr:spPr>
        <a:xfrm flipV="1">
          <a:off x="13512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406" name="円/楕円 405"/>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33883</xdr:rowOff>
    </xdr:from>
    <xdr:ext cx="762000" cy="259045"/>
    <xdr:sp macro="" textlink="">
      <xdr:nvSpPr>
        <xdr:cNvPr id="407"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408" name="円/楕円 407"/>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169350</xdr:rowOff>
    </xdr:from>
    <xdr:ext cx="736600" cy="259045"/>
    <xdr:sp macro="" textlink="">
      <xdr:nvSpPr>
        <xdr:cNvPr id="409" name="テキスト ボックス 408"/>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10" name="円/楕円 409"/>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411" name="テキスト ボックス 410"/>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12" name="円/楕円 411"/>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13" name="テキスト ボックス 412"/>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14" name="円/楕円 41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15" name="テキスト ボックス 41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前年度数値と比較すると</a:t>
          </a:r>
          <a:r>
            <a:rPr kumimoji="1" lang="en-US" altLang="ja-JP" sz="1300">
              <a:latin typeface="ＭＳ Ｐゴシック"/>
            </a:rPr>
            <a:t>13.4</a:t>
          </a:r>
          <a:r>
            <a:rPr kumimoji="1" lang="ja-JP" altLang="en-US" sz="1300">
              <a:latin typeface="ＭＳ Ｐゴシック"/>
            </a:rPr>
            <a:t>ポイント改善している。これは、充当可能基金である財政調整基金が</a:t>
          </a:r>
          <a:r>
            <a:rPr kumimoji="1" lang="en-US" altLang="ja-JP" sz="1300">
              <a:latin typeface="ＭＳ Ｐゴシック"/>
            </a:rPr>
            <a:t>732,726</a:t>
          </a:r>
          <a:r>
            <a:rPr kumimoji="1" lang="ja-JP" altLang="en-US" sz="1300">
              <a:latin typeface="ＭＳ Ｐゴシック"/>
            </a:rPr>
            <a:t>千円増加したことが大きな要因と考えられる。また、地方債現在高について、既往債の比較的交付税措置が少ない地方債の債務が減るなか、合併特例債など交付税措置の高い地方債の割合が増加したことも減少要因となっている。しかしながら、類似団体と比較すると</a:t>
          </a:r>
          <a:r>
            <a:rPr kumimoji="1" lang="en-US" altLang="ja-JP" sz="1300">
              <a:latin typeface="ＭＳ Ｐゴシック"/>
            </a:rPr>
            <a:t>44.0</a:t>
          </a:r>
          <a:r>
            <a:rPr kumimoji="1" lang="ja-JP" altLang="en-US" sz="1300">
              <a:latin typeface="ＭＳ Ｐゴシック"/>
            </a:rPr>
            <a:t>ポイント高い状況であり、県内でも比較的高い割合となっていることから、今後も経常経費の削減を中心とする行財政改革を進め、財政の健全化に努める。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63161</xdr:rowOff>
    </xdr:from>
    <xdr:to>
      <xdr:col>24</xdr:col>
      <xdr:colOff>558800</xdr:colOff>
      <xdr:row>18</xdr:row>
      <xdr:rowOff>170942</xdr:rowOff>
    </xdr:to>
    <xdr:cxnSp macro="">
      <xdr:nvCxnSpPr>
        <xdr:cNvPr id="449" name="直線コネクタ 448"/>
        <xdr:cNvCxnSpPr/>
      </xdr:nvCxnSpPr>
      <xdr:spPr>
        <a:xfrm flipV="1">
          <a:off x="16179800" y="3149261"/>
          <a:ext cx="8382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170942</xdr:rowOff>
    </xdr:from>
    <xdr:to>
      <xdr:col>23</xdr:col>
      <xdr:colOff>406400</xdr:colOff>
      <xdr:row>19</xdr:row>
      <xdr:rowOff>28448</xdr:rowOff>
    </xdr:to>
    <xdr:cxnSp macro="">
      <xdr:nvCxnSpPr>
        <xdr:cNvPr id="452" name="直線コネクタ 451"/>
        <xdr:cNvCxnSpPr/>
      </xdr:nvCxnSpPr>
      <xdr:spPr>
        <a:xfrm flipV="1">
          <a:off x="15290800" y="32570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28448</xdr:rowOff>
    </xdr:from>
    <xdr:to>
      <xdr:col>22</xdr:col>
      <xdr:colOff>203200</xdr:colOff>
      <xdr:row>19</xdr:row>
      <xdr:rowOff>36491</xdr:rowOff>
    </xdr:to>
    <xdr:cxnSp macro="">
      <xdr:nvCxnSpPr>
        <xdr:cNvPr id="455" name="直線コネクタ 454"/>
        <xdr:cNvCxnSpPr/>
      </xdr:nvCxnSpPr>
      <xdr:spPr>
        <a:xfrm flipV="1">
          <a:off x="14401800" y="328599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7" name="テキスト ボックス 456"/>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36491</xdr:rowOff>
    </xdr:from>
    <xdr:to>
      <xdr:col>21</xdr:col>
      <xdr:colOff>0</xdr:colOff>
      <xdr:row>19</xdr:row>
      <xdr:rowOff>45339</xdr:rowOff>
    </xdr:to>
    <xdr:cxnSp macro="">
      <xdr:nvCxnSpPr>
        <xdr:cNvPr id="458" name="直線コネクタ 457"/>
        <xdr:cNvCxnSpPr/>
      </xdr:nvCxnSpPr>
      <xdr:spPr>
        <a:xfrm flipV="1">
          <a:off x="13512800" y="3294041"/>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60" name="テキスト ボックス 459"/>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2" name="テキスト ボックス 461"/>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12361</xdr:rowOff>
    </xdr:from>
    <xdr:to>
      <xdr:col>24</xdr:col>
      <xdr:colOff>609600</xdr:colOff>
      <xdr:row>18</xdr:row>
      <xdr:rowOff>113961</xdr:rowOff>
    </xdr:to>
    <xdr:sp macro="" textlink="">
      <xdr:nvSpPr>
        <xdr:cNvPr id="468" name="円/楕円 467"/>
        <xdr:cNvSpPr/>
      </xdr:nvSpPr>
      <xdr:spPr>
        <a:xfrm>
          <a:off x="169672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155888</xdr:rowOff>
    </xdr:from>
    <xdr:ext cx="762000" cy="259045"/>
    <xdr:sp macro="" textlink="">
      <xdr:nvSpPr>
        <xdr:cNvPr id="469" name="将来負担の状況該当値テキスト"/>
        <xdr:cNvSpPr txBox="1"/>
      </xdr:nvSpPr>
      <xdr:spPr>
        <a:xfrm>
          <a:off x="17106900" y="30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120142</xdr:rowOff>
    </xdr:from>
    <xdr:to>
      <xdr:col>23</xdr:col>
      <xdr:colOff>457200</xdr:colOff>
      <xdr:row>19</xdr:row>
      <xdr:rowOff>50292</xdr:rowOff>
    </xdr:to>
    <xdr:sp macro="" textlink="">
      <xdr:nvSpPr>
        <xdr:cNvPr id="470" name="円/楕円 469"/>
        <xdr:cNvSpPr/>
      </xdr:nvSpPr>
      <xdr:spPr>
        <a:xfrm>
          <a:off x="16129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35069</xdr:rowOff>
    </xdr:from>
    <xdr:ext cx="736600" cy="259045"/>
    <xdr:sp macro="" textlink="">
      <xdr:nvSpPr>
        <xdr:cNvPr id="471" name="テキスト ボックス 470"/>
        <xdr:cNvSpPr txBox="1"/>
      </xdr:nvSpPr>
      <xdr:spPr>
        <a:xfrm>
          <a:off x="15798800" y="329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149098</xdr:rowOff>
    </xdr:from>
    <xdr:to>
      <xdr:col>22</xdr:col>
      <xdr:colOff>254000</xdr:colOff>
      <xdr:row>19</xdr:row>
      <xdr:rowOff>79248</xdr:rowOff>
    </xdr:to>
    <xdr:sp macro="" textlink="">
      <xdr:nvSpPr>
        <xdr:cNvPr id="472" name="円/楕円 471"/>
        <xdr:cNvSpPr/>
      </xdr:nvSpPr>
      <xdr:spPr>
        <a:xfrm>
          <a:off x="15240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64025</xdr:rowOff>
    </xdr:from>
    <xdr:ext cx="762000" cy="259045"/>
    <xdr:sp macro="" textlink="">
      <xdr:nvSpPr>
        <xdr:cNvPr id="473" name="テキスト ボックス 472"/>
        <xdr:cNvSpPr txBox="1"/>
      </xdr:nvSpPr>
      <xdr:spPr>
        <a:xfrm>
          <a:off x="14909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157141</xdr:rowOff>
    </xdr:from>
    <xdr:to>
      <xdr:col>21</xdr:col>
      <xdr:colOff>50800</xdr:colOff>
      <xdr:row>19</xdr:row>
      <xdr:rowOff>87292</xdr:rowOff>
    </xdr:to>
    <xdr:sp macro="" textlink="">
      <xdr:nvSpPr>
        <xdr:cNvPr id="474" name="円/楕円 473"/>
        <xdr:cNvSpPr/>
      </xdr:nvSpPr>
      <xdr:spPr>
        <a:xfrm>
          <a:off x="14351000" y="3243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72068</xdr:rowOff>
    </xdr:from>
    <xdr:ext cx="762000" cy="259045"/>
    <xdr:sp macro="" textlink="">
      <xdr:nvSpPr>
        <xdr:cNvPr id="475" name="テキスト ボックス 474"/>
        <xdr:cNvSpPr txBox="1"/>
      </xdr:nvSpPr>
      <xdr:spPr>
        <a:xfrm>
          <a:off x="14020800" y="332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165989</xdr:rowOff>
    </xdr:from>
    <xdr:to>
      <xdr:col>19</xdr:col>
      <xdr:colOff>533400</xdr:colOff>
      <xdr:row>19</xdr:row>
      <xdr:rowOff>96139</xdr:rowOff>
    </xdr:to>
    <xdr:sp macro="" textlink="">
      <xdr:nvSpPr>
        <xdr:cNvPr id="476" name="円/楕円 475"/>
        <xdr:cNvSpPr/>
      </xdr:nvSpPr>
      <xdr:spPr>
        <a:xfrm>
          <a:off x="13462000" y="32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106316</xdr:rowOff>
    </xdr:from>
    <xdr:ext cx="762000" cy="259045"/>
    <xdr:sp macro="" textlink="">
      <xdr:nvSpPr>
        <xdr:cNvPr id="477" name="テキスト ボックス 476"/>
        <xdr:cNvSpPr txBox="1"/>
      </xdr:nvSpPr>
      <xdr:spPr>
        <a:xfrm>
          <a:off x="13131800" y="302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43,940
42,922
156.61
18,041,445
17,437,639
603,614
10,775,691
18,864,023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96.8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定年退職に加え大幅な早期退職者の増加により、前年度と比較すると</a:t>
          </a:r>
          <a:r>
            <a:rPr kumimoji="1" lang="en-US" altLang="ja-JP" sz="1150">
              <a:latin typeface="ＭＳ Ｐゴシック"/>
            </a:rPr>
            <a:t>0.9</a:t>
          </a:r>
          <a:r>
            <a:rPr kumimoji="1" lang="ja-JP" altLang="en-US" sz="1150">
              <a:latin typeface="ＭＳ Ｐゴシック"/>
            </a:rPr>
            <a:t>ポイント改善している。しかし、類似団体で比較すると</a:t>
          </a:r>
          <a:r>
            <a:rPr kumimoji="1" lang="en-US" altLang="ja-JP" sz="1150">
              <a:latin typeface="ＭＳ Ｐゴシック"/>
            </a:rPr>
            <a:t>6.9</a:t>
          </a:r>
          <a:r>
            <a:rPr kumimoji="1" lang="ja-JP" altLang="en-US" sz="1150">
              <a:latin typeface="ＭＳ Ｐゴシック"/>
            </a:rPr>
            <a:t>ポイント下回っている。</a:t>
          </a:r>
        </a:p>
        <a:p>
          <a:r>
            <a:rPr kumimoji="1" lang="ja-JP" altLang="en-US" sz="1150">
              <a:latin typeface="ＭＳ Ｐゴシック"/>
            </a:rPr>
            <a:t>　これは、消防や児童福祉にかかる業務が、財政基盤の割合に比べ比較的高いことが要因と考えられる。</a:t>
          </a:r>
        </a:p>
        <a:p>
          <a:r>
            <a:rPr kumimoji="1" lang="ja-JP" altLang="en-US" sz="1150">
              <a:latin typeface="ＭＳ Ｐゴシック"/>
            </a:rPr>
            <a:t>　今後も引き続き、適正な定員管理を進めるとともに、効率的な業務改善を推進し職員の質の向上と適正配置に努めていく。</a:t>
          </a:r>
          <a:endParaRPr kumimoji="1" lang="en-US" altLang="ja-JP" sz="11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40</xdr:row>
      <xdr:rowOff>5080</xdr:rowOff>
    </xdr:to>
    <xdr:cxnSp macro="">
      <xdr:nvCxnSpPr>
        <xdr:cNvPr id="60" name="直線コネクタ 59"/>
        <xdr:cNvCxnSpPr/>
      </xdr:nvCxnSpPr>
      <xdr:spPr>
        <a:xfrm flipV="1">
          <a:off x="4826000" y="58191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148607</xdr:rowOff>
    </xdr:from>
    <xdr:ext cx="762000" cy="259045"/>
    <xdr:sp macro="" textlink="">
      <xdr:nvSpPr>
        <xdr:cNvPr id="61" name="人件費最小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5080</xdr:rowOff>
    </xdr:from>
    <xdr:to>
      <xdr:col>7</xdr:col>
      <xdr:colOff>104775</xdr:colOff>
      <xdr:row>40</xdr:row>
      <xdr:rowOff>5080</xdr:rowOff>
    </xdr:to>
    <xdr:cxnSp macro="">
      <xdr:nvCxnSpPr>
        <xdr:cNvPr id="62" name="直線コネクタ 61"/>
        <xdr:cNvCxnSpPr/>
      </xdr:nvCxnSpPr>
      <xdr:spPr>
        <a:xfrm>
          <a:off x="4737100" y="686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3"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4" name="直線コネクタ 63"/>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123190</xdr:rowOff>
    </xdr:from>
    <xdr:to>
      <xdr:col>7</xdr:col>
      <xdr:colOff>15875</xdr:colOff>
      <xdr:row>40</xdr:row>
      <xdr:rowOff>20320</xdr:rowOff>
    </xdr:to>
    <xdr:cxnSp macro="">
      <xdr:nvCxnSpPr>
        <xdr:cNvPr id="65" name="直線コネクタ 64"/>
        <xdr:cNvCxnSpPr/>
      </xdr:nvCxnSpPr>
      <xdr:spPr>
        <a:xfrm flipV="1">
          <a:off x="3987800" y="6809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6"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7" name="フローチャート : 判断 66"/>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66040</xdr:rowOff>
    </xdr:to>
    <xdr:cxnSp macro="">
      <xdr:nvCxnSpPr>
        <xdr:cNvPr id="68" name="直線コネクタ 67"/>
        <xdr:cNvCxnSpPr/>
      </xdr:nvCxnSpPr>
      <xdr:spPr>
        <a:xfrm flipV="1">
          <a:off x="3098800" y="687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9" name="フローチャート : 判断 68"/>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0" name="テキスト ボックス 69"/>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66040</xdr:rowOff>
    </xdr:from>
    <xdr:to>
      <xdr:col>4</xdr:col>
      <xdr:colOff>346075</xdr:colOff>
      <xdr:row>40</xdr:row>
      <xdr:rowOff>66040</xdr:rowOff>
    </xdr:to>
    <xdr:cxnSp macro="">
      <xdr:nvCxnSpPr>
        <xdr:cNvPr id="71" name="直線コネクタ 70"/>
        <xdr:cNvCxnSpPr/>
      </xdr:nvCxnSpPr>
      <xdr:spPr>
        <a:xfrm>
          <a:off x="2209800" y="692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2" name="フローチャート : 判断 71"/>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3" name="テキスト ボックス 72"/>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66040</xdr:rowOff>
    </xdr:from>
    <xdr:to>
      <xdr:col>3</xdr:col>
      <xdr:colOff>142875</xdr:colOff>
      <xdr:row>41</xdr:row>
      <xdr:rowOff>46990</xdr:rowOff>
    </xdr:to>
    <xdr:cxnSp macro="">
      <xdr:nvCxnSpPr>
        <xdr:cNvPr id="74" name="直線コネクタ 73"/>
        <xdr:cNvCxnSpPr/>
      </xdr:nvCxnSpPr>
      <xdr:spPr>
        <a:xfrm flipV="1">
          <a:off x="1320800" y="6924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5" name="フローチャート : 判断 74"/>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6" name="テキスト ボックス 75"/>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7" name="フローチャート : 判断 76"/>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8" name="テキスト ボックス 77"/>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72390</xdr:rowOff>
    </xdr:from>
    <xdr:to>
      <xdr:col>7</xdr:col>
      <xdr:colOff>66675</xdr:colOff>
      <xdr:row>40</xdr:row>
      <xdr:rowOff>2540</xdr:rowOff>
    </xdr:to>
    <xdr:sp macro="" textlink="">
      <xdr:nvSpPr>
        <xdr:cNvPr id="84" name="円/楕円 83"/>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152417</xdr:rowOff>
    </xdr:from>
    <xdr:ext cx="762000" cy="259045"/>
    <xdr:sp macro="" textlink="">
      <xdr:nvSpPr>
        <xdr:cNvPr id="85" name="人件費該当値テキスト"/>
        <xdr:cNvSpPr txBox="1"/>
      </xdr:nvSpPr>
      <xdr:spPr>
        <a:xfrm>
          <a:off x="4914900" y="666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6" name="円/楕円 85"/>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7" name="テキスト ボックス 86"/>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15240</xdr:rowOff>
    </xdr:from>
    <xdr:to>
      <xdr:col>4</xdr:col>
      <xdr:colOff>396875</xdr:colOff>
      <xdr:row>40</xdr:row>
      <xdr:rowOff>116840</xdr:rowOff>
    </xdr:to>
    <xdr:sp macro="" textlink="">
      <xdr:nvSpPr>
        <xdr:cNvPr id="88" name="円/楕円 87"/>
        <xdr:cNvSpPr/>
      </xdr:nvSpPr>
      <xdr:spPr>
        <a:xfrm>
          <a:off x="3048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101617</xdr:rowOff>
    </xdr:from>
    <xdr:ext cx="762000" cy="259045"/>
    <xdr:sp macro="" textlink="">
      <xdr:nvSpPr>
        <xdr:cNvPr id="89" name="テキスト ボックス 88"/>
        <xdr:cNvSpPr txBox="1"/>
      </xdr:nvSpPr>
      <xdr:spPr>
        <a:xfrm>
          <a:off x="2717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xdr:rowOff>
    </xdr:from>
    <xdr:to>
      <xdr:col>3</xdr:col>
      <xdr:colOff>193675</xdr:colOff>
      <xdr:row>40</xdr:row>
      <xdr:rowOff>116840</xdr:rowOff>
    </xdr:to>
    <xdr:sp macro="" textlink="">
      <xdr:nvSpPr>
        <xdr:cNvPr id="90" name="円/楕円 89"/>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101617</xdr:rowOff>
    </xdr:from>
    <xdr:ext cx="762000" cy="259045"/>
    <xdr:sp macro="" textlink="">
      <xdr:nvSpPr>
        <xdr:cNvPr id="91" name="テキスト ボックス 90"/>
        <xdr:cNvSpPr txBox="1"/>
      </xdr:nvSpPr>
      <xdr:spPr>
        <a:xfrm>
          <a:off x="1828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167640</xdr:rowOff>
    </xdr:from>
    <xdr:to>
      <xdr:col>1</xdr:col>
      <xdr:colOff>676275</xdr:colOff>
      <xdr:row>41</xdr:row>
      <xdr:rowOff>97790</xdr:rowOff>
    </xdr:to>
    <xdr:sp macro="" textlink="">
      <xdr:nvSpPr>
        <xdr:cNvPr id="92" name="円/楕円 91"/>
        <xdr:cNvSpPr/>
      </xdr:nvSpPr>
      <xdr:spPr>
        <a:xfrm>
          <a:off x="1270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82567</xdr:rowOff>
    </xdr:from>
    <xdr:ext cx="762000" cy="259045"/>
    <xdr:sp macro="" textlink="">
      <xdr:nvSpPr>
        <xdr:cNvPr id="93" name="テキスト ボックス 92"/>
        <xdr:cNvSpPr txBox="1"/>
      </xdr:nvSpPr>
      <xdr:spPr>
        <a:xfrm>
          <a:off x="939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類似団体平均と比較すると</a:t>
          </a:r>
          <a:r>
            <a:rPr kumimoji="1" lang="en-US" altLang="ja-JP" sz="1200">
              <a:latin typeface="ＭＳ Ｐゴシック"/>
            </a:rPr>
            <a:t>0.5</a:t>
          </a:r>
          <a:r>
            <a:rPr kumimoji="1" lang="ja-JP" altLang="en-US" sz="1200">
              <a:latin typeface="ＭＳ Ｐゴシック"/>
            </a:rPr>
            <a:t>ポイント下回っているが、前年度比較で</a:t>
          </a:r>
          <a:r>
            <a:rPr kumimoji="1" lang="en-US" altLang="ja-JP" sz="1200">
              <a:latin typeface="ＭＳ Ｐゴシック"/>
            </a:rPr>
            <a:t>0.6</a:t>
          </a:r>
          <a:r>
            <a:rPr kumimoji="1" lang="ja-JP" altLang="en-US" sz="1200">
              <a:latin typeface="ＭＳ Ｐゴシック"/>
            </a:rPr>
            <a:t>ポイント増加している。</a:t>
          </a:r>
        </a:p>
        <a:p>
          <a:r>
            <a:rPr kumimoji="1" lang="ja-JP" altLang="en-US" sz="1200">
              <a:latin typeface="ＭＳ Ｐゴシック"/>
            </a:rPr>
            <a:t>　毎年予算編成時において、シーリングにより経常的物件費については抑制しているものの、職員の定員適正化計画に基づき減少した職員の影響が、市民サービスの低下を招かぬよう臨時職員の賃金や委託料などに増加傾向がある。今後も徹底的な無駄の排除を意識つつ業務改善を推進し、併せて民間委託など合理化に努め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3" name="直線コネクタ 122"/>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4"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5" name="直線コネクタ 124"/>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6"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7" name="直線コネクタ 126"/>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56243</xdr:rowOff>
    </xdr:to>
    <xdr:cxnSp macro="">
      <xdr:nvCxnSpPr>
        <xdr:cNvPr id="128" name="直線コネクタ 127"/>
        <xdr:cNvCxnSpPr/>
      </xdr:nvCxnSpPr>
      <xdr:spPr>
        <a:xfrm>
          <a:off x="15671800" y="27341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9"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0" name="フローチャート : 判断 129"/>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12700</xdr:rowOff>
    </xdr:to>
    <xdr:cxnSp macro="">
      <xdr:nvCxnSpPr>
        <xdr:cNvPr id="131" name="直線コネクタ 130"/>
        <xdr:cNvCxnSpPr/>
      </xdr:nvCxnSpPr>
      <xdr:spPr>
        <a:xfrm flipV="1">
          <a:off x="14782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2" name="フローチャート : 判断 131"/>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3" name="テキスト ボックス 132"/>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16</xdr:row>
      <xdr:rowOff>12700</xdr:rowOff>
    </xdr:to>
    <xdr:cxnSp macro="">
      <xdr:nvCxnSpPr>
        <xdr:cNvPr id="134" name="直線コネクタ 133"/>
        <xdr:cNvCxnSpPr/>
      </xdr:nvCxnSpPr>
      <xdr:spPr>
        <a:xfrm>
          <a:off x="13893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5" name="フローチャート : 判断 134"/>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6" name="テキスト ボックス 135"/>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129721</xdr:rowOff>
    </xdr:to>
    <xdr:cxnSp macro="">
      <xdr:nvCxnSpPr>
        <xdr:cNvPr id="137" name="直線コネクタ 136"/>
        <xdr:cNvCxnSpPr/>
      </xdr:nvCxnSpPr>
      <xdr:spPr>
        <a:xfrm>
          <a:off x="13004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8" name="フローチャート : 判断 137"/>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39" name="テキスト ボックス 138"/>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0" name="フローチャート : 判断 139"/>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1" name="テキスト ボックス 140"/>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47" name="円/楕円 146"/>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48"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49" name="円/楕円 148"/>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0" name="テキスト ボックス 149"/>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1" name="円/楕円 150"/>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52" name="テキスト ボックス 151"/>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3" name="円/楕円 152"/>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54" name="テキスト ボックス 153"/>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5" name="円/楕円 154"/>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6" name="テキスト ボックス 155"/>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類似団体比較で同ポイントとしているものの、前年度と比較すると</a:t>
          </a:r>
          <a:r>
            <a:rPr kumimoji="1" lang="en-US" altLang="ja-JP" sz="1300">
              <a:latin typeface="ＭＳ Ｐゴシック"/>
            </a:rPr>
            <a:t>0.8</a:t>
          </a:r>
          <a:r>
            <a:rPr kumimoji="1" lang="ja-JP" altLang="en-US" sz="1300">
              <a:latin typeface="ＭＳ Ｐゴシック"/>
            </a:rPr>
            <a:t>ポイント上昇している。主な要因としては、医療福祉（マル福）制度を中学生まで対象を拡大したこと及び障害者福祉給付の自然増によるものである。扶助費については、今後も増加傾向が懸念されることから対象者の公平性の確保、より慎重な資格審査や給付の適正化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6" name="直線コネクタ 185"/>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7"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88" name="直線コネクタ 187"/>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0" name="直線コネクタ 18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102507</xdr:rowOff>
    </xdr:to>
    <xdr:cxnSp macro="">
      <xdr:nvCxnSpPr>
        <xdr:cNvPr id="191" name="直線コネクタ 190"/>
        <xdr:cNvCxnSpPr/>
      </xdr:nvCxnSpPr>
      <xdr:spPr>
        <a:xfrm>
          <a:off x="3987800" y="94016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2"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3" name="フローチャート : 判断 192"/>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4535</xdr:rowOff>
    </xdr:to>
    <xdr:cxnSp macro="">
      <xdr:nvCxnSpPr>
        <xdr:cNvPr id="194" name="直線コネクタ 193"/>
        <xdr:cNvCxnSpPr/>
      </xdr:nvCxnSpPr>
      <xdr:spPr>
        <a:xfrm flipV="1">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5" name="フローチャート : 判断 194"/>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6" name="テキスト ボックス 195"/>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20865</xdr:rowOff>
    </xdr:to>
    <xdr:cxnSp macro="">
      <xdr:nvCxnSpPr>
        <xdr:cNvPr id="197" name="直線コネクタ 196"/>
        <xdr:cNvCxnSpPr/>
      </xdr:nvCxnSpPr>
      <xdr:spPr>
        <a:xfrm flipV="1">
          <a:off x="2209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8" name="フローチャート : 判断 197"/>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9" name="テキスト ボックス 198"/>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55</xdr:row>
      <xdr:rowOff>20865</xdr:rowOff>
    </xdr:to>
    <xdr:cxnSp macro="">
      <xdr:nvCxnSpPr>
        <xdr:cNvPr id="200" name="直線コネクタ 199"/>
        <xdr:cNvCxnSpPr/>
      </xdr:nvCxnSpPr>
      <xdr:spPr>
        <a:xfrm>
          <a:off x="1320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1" name="フローチャート : 判断 20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2" name="テキスト ボックス 20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3" name="フローチャート : 判断 202"/>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4" name="テキスト ボックス 203"/>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10" name="円/楕円 209"/>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11"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2" name="円/楕円 211"/>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3" name="テキスト ボックス 212"/>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4" name="円/楕円 213"/>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5" name="テキスト ボックス 21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6" name="円/楕円 215"/>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7" name="テキスト ボックス 21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8" name="円/楕円 217"/>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219" name="テキスト ボックス 21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a:t>
          </a:r>
          <a:r>
            <a:rPr kumimoji="1" lang="en-US" altLang="ja-JP" sz="1300">
              <a:latin typeface="ＭＳ Ｐゴシック"/>
            </a:rPr>
            <a:t>0.1</a:t>
          </a:r>
          <a:r>
            <a:rPr kumimoji="1" lang="ja-JP" altLang="en-US" sz="1300">
              <a:latin typeface="ＭＳ Ｐゴシック"/>
            </a:rPr>
            <a:t>ポイント上回っている。これは、各特別会計への繰出金の増加があげられる。</a:t>
          </a:r>
          <a:br>
            <a:rPr kumimoji="1" lang="ja-JP" altLang="en-US" sz="1300">
              <a:latin typeface="ＭＳ Ｐゴシック"/>
            </a:rPr>
          </a:br>
          <a:r>
            <a:rPr kumimoji="1" lang="ja-JP" altLang="en-US" sz="1300">
              <a:latin typeface="ＭＳ Ｐゴシック"/>
            </a:rPr>
            <a:t>　今後、高齢化・医療技術の高度化などにより国民健康保険や介護保険などに係る影響や下水道施設の維持管理費などが課題となる。</a:t>
          </a:r>
          <a:br>
            <a:rPr kumimoji="1" lang="ja-JP" altLang="en-US" sz="1300">
              <a:latin typeface="ＭＳ Ｐゴシック"/>
            </a:rPr>
          </a:br>
          <a:r>
            <a:rPr kumimoji="1" lang="ja-JP" altLang="en-US" sz="1300">
              <a:latin typeface="ＭＳ Ｐゴシック"/>
            </a:rPr>
            <a:t>　普通会計への負担軽減を見据え、保健事業の積極的な推進や公共施設の計画的な整備に取り組む。</a:t>
          </a:r>
          <a:br>
            <a:rPr kumimoji="1" lang="ja-JP" altLang="en-US" sz="1300">
              <a:latin typeface="ＭＳ Ｐゴシック"/>
            </a:rPr>
          </a:br>
          <a:r>
            <a:rPr kumimoji="1" lang="ja-JP" altLang="en-US" sz="1300">
              <a:latin typeface="ＭＳ Ｐゴシック"/>
            </a:rPr>
            <a:t/>
          </a:r>
          <a:br>
            <a:rPr kumimoji="1" lang="ja-JP" altLang="en-US" sz="1300">
              <a:latin typeface="ＭＳ Ｐゴシック"/>
            </a:rPr>
          </a:b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7" name="直線コネクタ 246"/>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8"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9" name="直線コネクタ 248"/>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0"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1" name="直線コネクタ 250"/>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153670</xdr:rowOff>
    </xdr:to>
    <xdr:cxnSp macro="">
      <xdr:nvCxnSpPr>
        <xdr:cNvPr id="252" name="直線コネクタ 251"/>
        <xdr:cNvCxnSpPr/>
      </xdr:nvCxnSpPr>
      <xdr:spPr>
        <a:xfrm>
          <a:off x="15671800" y="957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3"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4" name="フローチャート : 判断 253"/>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146050</xdr:rowOff>
    </xdr:to>
    <xdr:cxnSp macro="">
      <xdr:nvCxnSpPr>
        <xdr:cNvPr id="255" name="直線コネクタ 254"/>
        <xdr:cNvCxnSpPr/>
      </xdr:nvCxnSpPr>
      <xdr:spPr>
        <a:xfrm>
          <a:off x="14782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6" name="フローチャート : 判断 255"/>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7" name="テキスト ボックス 256"/>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57</xdr:row>
      <xdr:rowOff>8890</xdr:rowOff>
    </xdr:to>
    <xdr:cxnSp macro="">
      <xdr:nvCxnSpPr>
        <xdr:cNvPr id="258" name="直線コネクタ 257"/>
        <xdr:cNvCxnSpPr/>
      </xdr:nvCxnSpPr>
      <xdr:spPr>
        <a:xfrm flipV="1">
          <a:off x="13893800" y="95605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9" name="フローチャート : 判断 25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0" name="テキスト ボックス 25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8890</xdr:rowOff>
    </xdr:to>
    <xdr:cxnSp macro="">
      <xdr:nvCxnSpPr>
        <xdr:cNvPr id="261" name="直線コネクタ 260"/>
        <xdr:cNvCxnSpPr/>
      </xdr:nvCxnSpPr>
      <xdr:spPr>
        <a:xfrm>
          <a:off x="13004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2" name="フローチャート : 判断 26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3" name="テキスト ボックス 26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4" name="フローチャート : 判断 263"/>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5" name="テキスト ボックス 26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71" name="円/楕円 270"/>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72"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3" name="円/楕円 272"/>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4" name="テキスト ボックス 273"/>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5" name="円/楕円 274"/>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6" name="テキスト ボックス 275"/>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7" name="円/楕円 276"/>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8" name="テキスト ボックス 277"/>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9" name="円/楕円 278"/>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80" name="テキスト ボックス 279"/>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類似団体との比較においては</a:t>
          </a:r>
          <a:r>
            <a:rPr kumimoji="1" lang="en-US" altLang="ja-JP" sz="1300">
              <a:latin typeface="ＭＳ Ｐゴシック"/>
            </a:rPr>
            <a:t>3.3</a:t>
          </a:r>
          <a:r>
            <a:rPr kumimoji="1" lang="ja-JP" altLang="en-US" sz="1300">
              <a:latin typeface="ＭＳ Ｐゴシック"/>
            </a:rPr>
            <a:t>ポイント下回っている状況である。要因としては、一部事務組合への負担金が比較的少ないことがあげられる。各種補助金については、公益的交付基準の明確化など設けて各種団体と市との協働のまちづくりを推進している。今後は、更にスクラップアンドビルドによる整理統合を働きかけ補助金の合理化を進め経常経費の削減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08" name="直線コネクタ 307"/>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1"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2" name="直線コネクタ 311"/>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66040</xdr:rowOff>
    </xdr:from>
    <xdr:to>
      <xdr:col>24</xdr:col>
      <xdr:colOff>31750</xdr:colOff>
      <xdr:row>34</xdr:row>
      <xdr:rowOff>66040</xdr:rowOff>
    </xdr:to>
    <xdr:cxnSp macro="">
      <xdr:nvCxnSpPr>
        <xdr:cNvPr id="313" name="直線コネクタ 312"/>
        <xdr:cNvCxnSpPr/>
      </xdr:nvCxnSpPr>
      <xdr:spPr>
        <a:xfrm>
          <a:off x="15671800" y="589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4"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5" name="フローチャート : 判断 314"/>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27940</xdr:rowOff>
    </xdr:from>
    <xdr:to>
      <xdr:col>22</xdr:col>
      <xdr:colOff>565150</xdr:colOff>
      <xdr:row>34</xdr:row>
      <xdr:rowOff>66040</xdr:rowOff>
    </xdr:to>
    <xdr:cxnSp macro="">
      <xdr:nvCxnSpPr>
        <xdr:cNvPr id="316" name="直線コネクタ 315"/>
        <xdr:cNvCxnSpPr/>
      </xdr:nvCxnSpPr>
      <xdr:spPr>
        <a:xfrm>
          <a:off x="14782800" y="585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7" name="フローチャート : 判断 316"/>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8" name="テキスト ボックス 317"/>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27940</xdr:rowOff>
    </xdr:from>
    <xdr:to>
      <xdr:col>21</xdr:col>
      <xdr:colOff>361950</xdr:colOff>
      <xdr:row>34</xdr:row>
      <xdr:rowOff>88900</xdr:rowOff>
    </xdr:to>
    <xdr:cxnSp macro="">
      <xdr:nvCxnSpPr>
        <xdr:cNvPr id="319" name="直線コネクタ 318"/>
        <xdr:cNvCxnSpPr/>
      </xdr:nvCxnSpPr>
      <xdr:spPr>
        <a:xfrm flipV="1">
          <a:off x="13893800" y="585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0" name="フローチャート : 判断 319"/>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1" name="テキスト ボックス 320"/>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35</xdr:row>
      <xdr:rowOff>46990</xdr:rowOff>
    </xdr:to>
    <xdr:cxnSp macro="">
      <xdr:nvCxnSpPr>
        <xdr:cNvPr id="322" name="直線コネクタ 321"/>
        <xdr:cNvCxnSpPr/>
      </xdr:nvCxnSpPr>
      <xdr:spPr>
        <a:xfrm flipV="1">
          <a:off x="13004800" y="5918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3" name="フローチャート : 判断 322"/>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4" name="テキスト ボックス 323"/>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5" name="フローチャート : 判断 324"/>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6" name="テキスト ボックス 325"/>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15240</xdr:rowOff>
    </xdr:from>
    <xdr:to>
      <xdr:col>24</xdr:col>
      <xdr:colOff>82550</xdr:colOff>
      <xdr:row>34</xdr:row>
      <xdr:rowOff>116840</xdr:rowOff>
    </xdr:to>
    <xdr:sp macro="" textlink="">
      <xdr:nvSpPr>
        <xdr:cNvPr id="332" name="円/楕円 331"/>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31767</xdr:rowOff>
    </xdr:from>
    <xdr:ext cx="762000" cy="259045"/>
    <xdr:sp macro="" textlink="">
      <xdr:nvSpPr>
        <xdr:cNvPr id="333" name="補助費等該当値テキスト"/>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xdr:rowOff>
    </xdr:from>
    <xdr:to>
      <xdr:col>22</xdr:col>
      <xdr:colOff>615950</xdr:colOff>
      <xdr:row>34</xdr:row>
      <xdr:rowOff>116840</xdr:rowOff>
    </xdr:to>
    <xdr:sp macro="" textlink="">
      <xdr:nvSpPr>
        <xdr:cNvPr id="334" name="円/楕円 333"/>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127017</xdr:rowOff>
    </xdr:from>
    <xdr:ext cx="736600" cy="259045"/>
    <xdr:sp macro="" textlink="">
      <xdr:nvSpPr>
        <xdr:cNvPr id="335" name="テキスト ボックス 334"/>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148590</xdr:rowOff>
    </xdr:from>
    <xdr:to>
      <xdr:col>21</xdr:col>
      <xdr:colOff>412750</xdr:colOff>
      <xdr:row>34</xdr:row>
      <xdr:rowOff>78740</xdr:rowOff>
    </xdr:to>
    <xdr:sp macro="" textlink="">
      <xdr:nvSpPr>
        <xdr:cNvPr id="336" name="円/楕円 335"/>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88917</xdr:rowOff>
    </xdr:from>
    <xdr:ext cx="762000" cy="259045"/>
    <xdr:sp macro="" textlink="">
      <xdr:nvSpPr>
        <xdr:cNvPr id="337" name="テキスト ボックス 336"/>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38" name="円/楕円 337"/>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149877</xdr:rowOff>
    </xdr:from>
    <xdr:ext cx="762000" cy="259045"/>
    <xdr:sp macro="" textlink="">
      <xdr:nvSpPr>
        <xdr:cNvPr id="339" name="テキスト ボックス 338"/>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40" name="円/楕円 339"/>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41" name="テキスト ボックス 340"/>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3.1</a:t>
          </a:r>
          <a:r>
            <a:rPr kumimoji="1" lang="ja-JP" altLang="en-US" sz="1300">
              <a:solidFill>
                <a:sysClr val="windowText" lastClr="000000"/>
              </a:solidFill>
              <a:latin typeface="ＭＳ Ｐゴシック"/>
            </a:rPr>
            <a:t>ポイント下回っており、前年度比較で</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減少している。これは、合併特例債事業等の元金償還が始まる一方で、過去の建設事業借入の償還が終わったことによる影響で減少したものである。今後、合併特例債や臨時財政対策債の償還が増加するのに加え、現在計画されている大型</a:t>
          </a:r>
          <a:r>
            <a:rPr kumimoji="1" lang="ja-JP" altLang="en-US" sz="1300">
              <a:latin typeface="ＭＳ Ｐゴシック"/>
            </a:rPr>
            <a:t>事業の市債の発行に伴う償還など更なる増加が見込まれることから、将来負担を見据え起債の平準化・抑制に努めていく。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6" name="直線コネクタ 365"/>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7"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68" name="直線コネクタ 367"/>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69"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0" name="直線コネクタ 369"/>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77</xdr:row>
      <xdr:rowOff>143002</xdr:rowOff>
    </xdr:to>
    <xdr:cxnSp macro="">
      <xdr:nvCxnSpPr>
        <xdr:cNvPr id="371" name="直線コネクタ 370"/>
        <xdr:cNvCxnSpPr/>
      </xdr:nvCxnSpPr>
      <xdr:spPr>
        <a:xfrm flipV="1">
          <a:off x="3987800" y="13303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2"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3" name="フローチャート : 判断 372"/>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143002</xdr:rowOff>
    </xdr:to>
    <xdr:cxnSp macro="">
      <xdr:nvCxnSpPr>
        <xdr:cNvPr id="374" name="直線コネクタ 373"/>
        <xdr:cNvCxnSpPr/>
      </xdr:nvCxnSpPr>
      <xdr:spPr>
        <a:xfrm>
          <a:off x="3098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5" name="フローチャート : 判断 374"/>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6" name="テキスト ボックス 375"/>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129287</xdr:rowOff>
    </xdr:to>
    <xdr:cxnSp macro="">
      <xdr:nvCxnSpPr>
        <xdr:cNvPr id="377" name="直線コネクタ 376"/>
        <xdr:cNvCxnSpPr/>
      </xdr:nvCxnSpPr>
      <xdr:spPr>
        <a:xfrm>
          <a:off x="2209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92711</xdr:rowOff>
    </xdr:to>
    <xdr:cxnSp macro="">
      <xdr:nvCxnSpPr>
        <xdr:cNvPr id="380" name="直線コネクタ 379"/>
        <xdr:cNvCxnSpPr/>
      </xdr:nvCxnSpPr>
      <xdr:spPr>
        <a:xfrm>
          <a:off x="1320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1" name="フローチャート : 判断 380"/>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2" name="テキスト ボックス 381"/>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3" name="フローチャート : 判断 382"/>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4" name="テキスト ボックス 383"/>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90" name="円/楕円 389"/>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91"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92" name="円/楕円 391"/>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93" name="テキスト ボックス 392"/>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4" name="円/楕円 393"/>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5" name="テキスト ボックス 394"/>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6" name="円/楕円 395"/>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7" name="テキスト ボックス 396"/>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98" name="円/楕円 397"/>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99" name="テキスト ボックス 398"/>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前年度比較で</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ポイント、類似団体比較で</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まで、定員適正化計画等に基づき人件費等義務的経費の抑制に努めてきた結果、類似団体平均と同水準を保っている。今後も引き続き、住民サービスの低下を招かないよう事業展開を図りつつ業務改善を推進しす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5" name="直線コネクタ 424"/>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6"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7" name="直線コネクタ 426"/>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8"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29" name="直線コネクタ 428"/>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76708</xdr:rowOff>
    </xdr:to>
    <xdr:cxnSp macro="">
      <xdr:nvCxnSpPr>
        <xdr:cNvPr id="430" name="直線コネクタ 429"/>
        <xdr:cNvCxnSpPr/>
      </xdr:nvCxnSpPr>
      <xdr:spPr>
        <a:xfrm>
          <a:off x="15671800" y="134223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1"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2" name="フローチャート : 判断 431"/>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62992</xdr:rowOff>
    </xdr:to>
    <xdr:cxnSp macro="">
      <xdr:nvCxnSpPr>
        <xdr:cNvPr id="433" name="直線コネクタ 432"/>
        <xdr:cNvCxnSpPr/>
      </xdr:nvCxnSpPr>
      <xdr:spPr>
        <a:xfrm flipV="1">
          <a:off x="14782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5" name="テキスト ボックス 43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62992</xdr:rowOff>
    </xdr:from>
    <xdr:to>
      <xdr:col>21</xdr:col>
      <xdr:colOff>361950</xdr:colOff>
      <xdr:row>79</xdr:row>
      <xdr:rowOff>42418</xdr:rowOff>
    </xdr:to>
    <xdr:cxnSp macro="">
      <xdr:nvCxnSpPr>
        <xdr:cNvPr id="436" name="直線コネクタ 435"/>
        <xdr:cNvCxnSpPr/>
      </xdr:nvCxnSpPr>
      <xdr:spPr>
        <a:xfrm flipV="1">
          <a:off x="13893800" y="134360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7" name="フローチャート : 判断 436"/>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38" name="テキスト ボックス 437"/>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42418</xdr:rowOff>
    </xdr:from>
    <xdr:to>
      <xdr:col>20</xdr:col>
      <xdr:colOff>158750</xdr:colOff>
      <xdr:row>79</xdr:row>
      <xdr:rowOff>129287</xdr:rowOff>
    </xdr:to>
    <xdr:cxnSp macro="">
      <xdr:nvCxnSpPr>
        <xdr:cNvPr id="439" name="直線コネクタ 438"/>
        <xdr:cNvCxnSpPr/>
      </xdr:nvCxnSpPr>
      <xdr:spPr>
        <a:xfrm flipV="1">
          <a:off x="13004800" y="135869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0" name="フローチャート : 判断 439"/>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1" name="テキスト ボックス 440"/>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2" name="フローチャート : 判断 441"/>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3" name="テキスト ボックス 442"/>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49" name="円/楕円 448"/>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169435</xdr:rowOff>
    </xdr:from>
    <xdr:ext cx="762000" cy="259045"/>
    <xdr:sp macro="" textlink="">
      <xdr:nvSpPr>
        <xdr:cNvPr id="450"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51" name="円/楕円 450"/>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110253</xdr:rowOff>
    </xdr:from>
    <xdr:ext cx="736600" cy="259045"/>
    <xdr:sp macro="" textlink="">
      <xdr:nvSpPr>
        <xdr:cNvPr id="452" name="テキスト ボックス 451"/>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xdr:rowOff>
    </xdr:from>
    <xdr:to>
      <xdr:col>21</xdr:col>
      <xdr:colOff>412750</xdr:colOff>
      <xdr:row>78</xdr:row>
      <xdr:rowOff>113792</xdr:rowOff>
    </xdr:to>
    <xdr:sp macro="" textlink="">
      <xdr:nvSpPr>
        <xdr:cNvPr id="453" name="円/楕円 452"/>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98569</xdr:rowOff>
    </xdr:from>
    <xdr:ext cx="762000" cy="259045"/>
    <xdr:sp macro="" textlink="">
      <xdr:nvSpPr>
        <xdr:cNvPr id="454" name="テキスト ボックス 453"/>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163068</xdr:rowOff>
    </xdr:from>
    <xdr:to>
      <xdr:col>20</xdr:col>
      <xdr:colOff>209550</xdr:colOff>
      <xdr:row>79</xdr:row>
      <xdr:rowOff>93218</xdr:rowOff>
    </xdr:to>
    <xdr:sp macro="" textlink="">
      <xdr:nvSpPr>
        <xdr:cNvPr id="455" name="円/楕円 454"/>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77995</xdr:rowOff>
    </xdr:from>
    <xdr:ext cx="762000" cy="259045"/>
    <xdr:sp macro="" textlink="">
      <xdr:nvSpPr>
        <xdr:cNvPr id="456" name="テキスト ボックス 455"/>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78487</xdr:rowOff>
    </xdr:from>
    <xdr:to>
      <xdr:col>19</xdr:col>
      <xdr:colOff>6350</xdr:colOff>
      <xdr:row>80</xdr:row>
      <xdr:rowOff>8637</xdr:rowOff>
    </xdr:to>
    <xdr:sp macro="" textlink="">
      <xdr:nvSpPr>
        <xdr:cNvPr id="457" name="円/楕円 456"/>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164864</xdr:rowOff>
    </xdr:from>
    <xdr:ext cx="762000" cy="259045"/>
    <xdr:sp macro="" textlink="">
      <xdr:nvSpPr>
        <xdr:cNvPr id="458" name="テキスト ボックス 457"/>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茨城県かすみがうら市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69355</xdr:rowOff>
    </xdr:from>
    <xdr:to>
      <xdr:col>4</xdr:col>
      <xdr:colOff>1117600</xdr:colOff>
      <xdr:row>17</xdr:row>
      <xdr:rowOff>19618</xdr:rowOff>
    </xdr:to>
    <xdr:cxnSp macro="">
      <xdr:nvCxnSpPr>
        <xdr:cNvPr id="52" name="直線コネクタ 51"/>
        <xdr:cNvCxnSpPr/>
      </xdr:nvCxnSpPr>
      <xdr:spPr bwMode="auto">
        <a:xfrm flipV="1">
          <a:off x="5003800" y="2860180"/>
          <a:ext cx="647700" cy="121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105016</xdr:rowOff>
    </xdr:from>
    <xdr:to>
      <xdr:col>4</xdr:col>
      <xdr:colOff>469900</xdr:colOff>
      <xdr:row>17</xdr:row>
      <xdr:rowOff>19618</xdr:rowOff>
    </xdr:to>
    <xdr:cxnSp macro="">
      <xdr:nvCxnSpPr>
        <xdr:cNvPr id="55" name="直線コネクタ 54"/>
        <xdr:cNvCxnSpPr/>
      </xdr:nvCxnSpPr>
      <xdr:spPr bwMode="auto">
        <a:xfrm>
          <a:off x="4305300" y="2895841"/>
          <a:ext cx="698500" cy="86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46119</xdr:rowOff>
    </xdr:from>
    <xdr:to>
      <xdr:col>3</xdr:col>
      <xdr:colOff>904875</xdr:colOff>
      <xdr:row>16</xdr:row>
      <xdr:rowOff>105016</xdr:rowOff>
    </xdr:to>
    <xdr:cxnSp macro="">
      <xdr:nvCxnSpPr>
        <xdr:cNvPr id="58" name="直線コネクタ 57"/>
        <xdr:cNvCxnSpPr/>
      </xdr:nvCxnSpPr>
      <xdr:spPr bwMode="auto">
        <a:xfrm>
          <a:off x="3606800" y="2836944"/>
          <a:ext cx="698500" cy="58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46119</xdr:rowOff>
    </xdr:from>
    <xdr:to>
      <xdr:col>3</xdr:col>
      <xdr:colOff>206375</xdr:colOff>
      <xdr:row>16</xdr:row>
      <xdr:rowOff>50952</xdr:rowOff>
    </xdr:to>
    <xdr:cxnSp macro="">
      <xdr:nvCxnSpPr>
        <xdr:cNvPr id="61" name="直線コネクタ 60"/>
        <xdr:cNvCxnSpPr/>
      </xdr:nvCxnSpPr>
      <xdr:spPr bwMode="auto">
        <a:xfrm flipV="1">
          <a:off x="2908300" y="2836944"/>
          <a:ext cx="698500" cy="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18555</xdr:rowOff>
    </xdr:from>
    <xdr:to>
      <xdr:col>5</xdr:col>
      <xdr:colOff>34925</xdr:colOff>
      <xdr:row>16</xdr:row>
      <xdr:rowOff>120155</xdr:rowOff>
    </xdr:to>
    <xdr:sp macro="" textlink="">
      <xdr:nvSpPr>
        <xdr:cNvPr id="71" name="円/楕円 70"/>
        <xdr:cNvSpPr/>
      </xdr:nvSpPr>
      <xdr:spPr bwMode="auto">
        <a:xfrm>
          <a:off x="5600700" y="2809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162082</xdr:rowOff>
    </xdr:from>
    <xdr:ext cx="762000" cy="259045"/>
    <xdr:sp macro="" textlink="">
      <xdr:nvSpPr>
        <xdr:cNvPr id="72" name="人口1人当たり決算額の推移該当値テキスト130"/>
        <xdr:cNvSpPr txBox="1"/>
      </xdr:nvSpPr>
      <xdr:spPr>
        <a:xfrm>
          <a:off x="5740400" y="27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85,947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140268</xdr:rowOff>
    </xdr:from>
    <xdr:to>
      <xdr:col>4</xdr:col>
      <xdr:colOff>520700</xdr:colOff>
      <xdr:row>17</xdr:row>
      <xdr:rowOff>70418</xdr:rowOff>
    </xdr:to>
    <xdr:sp macro="" textlink="">
      <xdr:nvSpPr>
        <xdr:cNvPr id="73" name="円/楕円 72"/>
        <xdr:cNvSpPr/>
      </xdr:nvSpPr>
      <xdr:spPr bwMode="auto">
        <a:xfrm>
          <a:off x="4953000" y="293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55195</xdr:rowOff>
    </xdr:from>
    <xdr:ext cx="736600" cy="259045"/>
    <xdr:sp macro="" textlink="">
      <xdr:nvSpPr>
        <xdr:cNvPr id="74" name="テキスト ボックス 73"/>
        <xdr:cNvSpPr txBox="1"/>
      </xdr:nvSpPr>
      <xdr:spPr>
        <a:xfrm>
          <a:off x="4622800" y="30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54216</xdr:rowOff>
    </xdr:from>
    <xdr:to>
      <xdr:col>3</xdr:col>
      <xdr:colOff>955675</xdr:colOff>
      <xdr:row>16</xdr:row>
      <xdr:rowOff>155816</xdr:rowOff>
    </xdr:to>
    <xdr:sp macro="" textlink="">
      <xdr:nvSpPr>
        <xdr:cNvPr id="75" name="円/楕円 74"/>
        <xdr:cNvSpPr/>
      </xdr:nvSpPr>
      <xdr:spPr bwMode="auto">
        <a:xfrm>
          <a:off x="4254500" y="284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140593</xdr:rowOff>
    </xdr:from>
    <xdr:ext cx="762000" cy="259045"/>
    <xdr:sp macro="" textlink="">
      <xdr:nvSpPr>
        <xdr:cNvPr id="76" name="テキスト ボックス 75"/>
        <xdr:cNvSpPr txBox="1"/>
      </xdr:nvSpPr>
      <xdr:spPr>
        <a:xfrm>
          <a:off x="3924300" y="293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83,763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166769</xdr:rowOff>
    </xdr:from>
    <xdr:to>
      <xdr:col>3</xdr:col>
      <xdr:colOff>257175</xdr:colOff>
      <xdr:row>16</xdr:row>
      <xdr:rowOff>96919</xdr:rowOff>
    </xdr:to>
    <xdr:sp macro="" textlink="">
      <xdr:nvSpPr>
        <xdr:cNvPr id="77" name="円/楕円 76"/>
        <xdr:cNvSpPr/>
      </xdr:nvSpPr>
      <xdr:spPr bwMode="auto">
        <a:xfrm>
          <a:off x="3556000" y="278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81696</xdr:rowOff>
    </xdr:from>
    <xdr:ext cx="762000" cy="259045"/>
    <xdr:sp macro="" textlink="">
      <xdr:nvSpPr>
        <xdr:cNvPr id="78" name="テキスト ボックス 77"/>
        <xdr:cNvSpPr txBox="1"/>
      </xdr:nvSpPr>
      <xdr:spPr>
        <a:xfrm>
          <a:off x="3225800" y="28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xdr:rowOff>
    </xdr:from>
    <xdr:to>
      <xdr:col>2</xdr:col>
      <xdr:colOff>692150</xdr:colOff>
      <xdr:row>16</xdr:row>
      <xdr:rowOff>101752</xdr:rowOff>
    </xdr:to>
    <xdr:sp macro="" textlink="">
      <xdr:nvSpPr>
        <xdr:cNvPr id="79" name="円/楕円 78"/>
        <xdr:cNvSpPr/>
      </xdr:nvSpPr>
      <xdr:spPr bwMode="auto">
        <a:xfrm>
          <a:off x="2857500" y="279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86529</xdr:rowOff>
    </xdr:from>
    <xdr:ext cx="762000" cy="259045"/>
    <xdr:sp macro="" textlink="">
      <xdr:nvSpPr>
        <xdr:cNvPr id="80" name="テキスト ボックス 79"/>
        <xdr:cNvSpPr txBox="1"/>
      </xdr:nvSpPr>
      <xdr:spPr>
        <a:xfrm>
          <a:off x="2527300" y="28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197409</xdr:rowOff>
    </xdr:from>
    <xdr:to>
      <xdr:col>4</xdr:col>
      <xdr:colOff>1117600</xdr:colOff>
      <xdr:row>35</xdr:row>
      <xdr:rowOff>295478</xdr:rowOff>
    </xdr:to>
    <xdr:cxnSp macro="">
      <xdr:nvCxnSpPr>
        <xdr:cNvPr id="116" name="直線コネクタ 115"/>
        <xdr:cNvCxnSpPr/>
      </xdr:nvCxnSpPr>
      <xdr:spPr bwMode="auto">
        <a:xfrm>
          <a:off x="5003800" y="6807759"/>
          <a:ext cx="647700" cy="9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139573</xdr:rowOff>
    </xdr:from>
    <xdr:to>
      <xdr:col>4</xdr:col>
      <xdr:colOff>469900</xdr:colOff>
      <xdr:row>35</xdr:row>
      <xdr:rowOff>197409</xdr:rowOff>
    </xdr:to>
    <xdr:cxnSp macro="">
      <xdr:nvCxnSpPr>
        <xdr:cNvPr id="119" name="直線コネクタ 118"/>
        <xdr:cNvCxnSpPr/>
      </xdr:nvCxnSpPr>
      <xdr:spPr bwMode="auto">
        <a:xfrm>
          <a:off x="4305300" y="6749923"/>
          <a:ext cx="698500" cy="57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139573</xdr:rowOff>
    </xdr:from>
    <xdr:to>
      <xdr:col>3</xdr:col>
      <xdr:colOff>904875</xdr:colOff>
      <xdr:row>35</xdr:row>
      <xdr:rowOff>160604</xdr:rowOff>
    </xdr:to>
    <xdr:cxnSp macro="">
      <xdr:nvCxnSpPr>
        <xdr:cNvPr id="122" name="直線コネクタ 121"/>
        <xdr:cNvCxnSpPr/>
      </xdr:nvCxnSpPr>
      <xdr:spPr bwMode="auto">
        <a:xfrm flipV="1">
          <a:off x="3606800" y="6749923"/>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160604</xdr:rowOff>
    </xdr:from>
    <xdr:to>
      <xdr:col>3</xdr:col>
      <xdr:colOff>206375</xdr:colOff>
      <xdr:row>35</xdr:row>
      <xdr:rowOff>271508</xdr:rowOff>
    </xdr:to>
    <xdr:cxnSp macro="">
      <xdr:nvCxnSpPr>
        <xdr:cNvPr id="125" name="直線コネクタ 124"/>
        <xdr:cNvCxnSpPr/>
      </xdr:nvCxnSpPr>
      <xdr:spPr bwMode="auto">
        <a:xfrm flipV="1">
          <a:off x="2908300" y="6770954"/>
          <a:ext cx="698500" cy="11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244678</xdr:rowOff>
    </xdr:from>
    <xdr:to>
      <xdr:col>5</xdr:col>
      <xdr:colOff>34925</xdr:colOff>
      <xdr:row>36</xdr:row>
      <xdr:rowOff>3378</xdr:rowOff>
    </xdr:to>
    <xdr:sp macro="" textlink="">
      <xdr:nvSpPr>
        <xdr:cNvPr id="135" name="円/楕円 134"/>
        <xdr:cNvSpPr/>
      </xdr:nvSpPr>
      <xdr:spPr bwMode="auto">
        <a:xfrm>
          <a:off x="5600700" y="685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216755</xdr:rowOff>
    </xdr:from>
    <xdr:ext cx="762000" cy="259045"/>
    <xdr:sp macro="" textlink="">
      <xdr:nvSpPr>
        <xdr:cNvPr id="136" name="人口1人当たり決算額の推移該当値テキスト445"/>
        <xdr:cNvSpPr txBox="1"/>
      </xdr:nvSpPr>
      <xdr:spPr>
        <a:xfrm>
          <a:off x="5740400" y="682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146609</xdr:rowOff>
    </xdr:from>
    <xdr:to>
      <xdr:col>4</xdr:col>
      <xdr:colOff>520700</xdr:colOff>
      <xdr:row>35</xdr:row>
      <xdr:rowOff>248209</xdr:rowOff>
    </xdr:to>
    <xdr:sp macro="" textlink="">
      <xdr:nvSpPr>
        <xdr:cNvPr id="137" name="円/楕円 136"/>
        <xdr:cNvSpPr/>
      </xdr:nvSpPr>
      <xdr:spPr bwMode="auto">
        <a:xfrm>
          <a:off x="4953000" y="675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232986</xdr:rowOff>
    </xdr:from>
    <xdr:ext cx="736600" cy="259045"/>
    <xdr:sp macro="" textlink="">
      <xdr:nvSpPr>
        <xdr:cNvPr id="138" name="テキスト ボックス 137"/>
        <xdr:cNvSpPr txBox="1"/>
      </xdr:nvSpPr>
      <xdr:spPr>
        <a:xfrm>
          <a:off x="4622800" y="6843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88773</xdr:rowOff>
    </xdr:from>
    <xdr:to>
      <xdr:col>3</xdr:col>
      <xdr:colOff>955675</xdr:colOff>
      <xdr:row>35</xdr:row>
      <xdr:rowOff>190373</xdr:rowOff>
    </xdr:to>
    <xdr:sp macro="" textlink="">
      <xdr:nvSpPr>
        <xdr:cNvPr id="139" name="円/楕円 138"/>
        <xdr:cNvSpPr/>
      </xdr:nvSpPr>
      <xdr:spPr bwMode="auto">
        <a:xfrm>
          <a:off x="4254500" y="669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175150</xdr:rowOff>
    </xdr:from>
    <xdr:ext cx="762000" cy="259045"/>
    <xdr:sp macro="" textlink="">
      <xdr:nvSpPr>
        <xdr:cNvPr id="140" name="テキスト ボックス 139"/>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109804</xdr:rowOff>
    </xdr:from>
    <xdr:to>
      <xdr:col>3</xdr:col>
      <xdr:colOff>257175</xdr:colOff>
      <xdr:row>35</xdr:row>
      <xdr:rowOff>211404</xdr:rowOff>
    </xdr:to>
    <xdr:sp macro="" textlink="">
      <xdr:nvSpPr>
        <xdr:cNvPr id="141" name="円/楕円 140"/>
        <xdr:cNvSpPr/>
      </xdr:nvSpPr>
      <xdr:spPr bwMode="auto">
        <a:xfrm>
          <a:off x="3556000" y="672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196181</xdr:rowOff>
    </xdr:from>
    <xdr:ext cx="762000" cy="259045"/>
    <xdr:sp macro="" textlink="">
      <xdr:nvSpPr>
        <xdr:cNvPr id="142" name="テキスト ボックス 141"/>
        <xdr:cNvSpPr txBox="1"/>
      </xdr:nvSpPr>
      <xdr:spPr>
        <a:xfrm>
          <a:off x="3225800" y="680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220708</xdr:rowOff>
    </xdr:from>
    <xdr:to>
      <xdr:col>2</xdr:col>
      <xdr:colOff>692150</xdr:colOff>
      <xdr:row>35</xdr:row>
      <xdr:rowOff>322308</xdr:rowOff>
    </xdr:to>
    <xdr:sp macro="" textlink="">
      <xdr:nvSpPr>
        <xdr:cNvPr id="143" name="円/楕円 142"/>
        <xdr:cNvSpPr/>
      </xdr:nvSpPr>
      <xdr:spPr bwMode="auto">
        <a:xfrm>
          <a:off x="2857500" y="683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307085</xdr:rowOff>
    </xdr:from>
    <xdr:ext cx="762000" cy="259045"/>
    <xdr:sp macro="" textlink="">
      <xdr:nvSpPr>
        <xdr:cNvPr id="144" name="テキスト ボックス 143"/>
        <xdr:cNvSpPr txBox="1"/>
      </xdr:nvSpPr>
      <xdr:spPr>
        <a:xfrm>
          <a:off x="2527300" y="691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a:t>
          </a:r>
          <a:r>
            <a:rPr kumimoji="1" lang="ja-JP" altLang="en-US" sz="1400">
              <a:solidFill>
                <a:sysClr val="windowText" lastClr="000000"/>
              </a:solidFill>
              <a:latin typeface="ＭＳ ゴシック" pitchFamily="49" charset="-128"/>
              <a:ea typeface="ＭＳ ゴシック" pitchFamily="49" charset="-128"/>
            </a:rPr>
            <a:t>ついては、行革の推進により、</a:t>
          </a:r>
          <a:r>
            <a:rPr kumimoji="1" lang="en-US" altLang="ja-JP" sz="1400">
              <a:solidFill>
                <a:sysClr val="windowText" lastClr="000000"/>
              </a:solidFill>
              <a:latin typeface="ＭＳ ゴシック" pitchFamily="49" charset="-128"/>
              <a:ea typeface="ＭＳ ゴシック" pitchFamily="49" charset="-128"/>
            </a:rPr>
            <a:t>H25</a:t>
          </a:r>
          <a:r>
            <a:rPr kumimoji="1" lang="ja-JP" altLang="en-US" sz="1400">
              <a:solidFill>
                <a:sysClr val="windowText" lastClr="000000"/>
              </a:solidFill>
              <a:latin typeface="ＭＳ ゴシック" pitchFamily="49" charset="-128"/>
              <a:ea typeface="ＭＳ ゴシック" pitchFamily="49" charset="-128"/>
            </a:rPr>
            <a:t>年度は</a:t>
          </a:r>
          <a:r>
            <a:rPr kumimoji="1" lang="en-US" altLang="ja-JP" sz="1400">
              <a:solidFill>
                <a:sysClr val="windowText" lastClr="000000"/>
              </a:solidFill>
              <a:latin typeface="ＭＳ ゴシック" pitchFamily="49" charset="-128"/>
              <a:ea typeface="ＭＳ ゴシック" pitchFamily="49" charset="-128"/>
            </a:rPr>
            <a:t>732,726</a:t>
          </a:r>
          <a:r>
            <a:rPr kumimoji="1" lang="ja-JP" altLang="en-US" sz="1400">
              <a:solidFill>
                <a:sysClr val="windowText" lastClr="000000"/>
              </a:solidFill>
              <a:latin typeface="ＭＳ ゴシック" pitchFamily="49" charset="-128"/>
              <a:ea typeface="ＭＳ ゴシック" pitchFamily="49" charset="-128"/>
            </a:rPr>
            <a:t>千円増加し、前年度比</a:t>
          </a:r>
          <a:r>
            <a:rPr kumimoji="1" lang="en-US" altLang="ja-JP" sz="1400">
              <a:solidFill>
                <a:sysClr val="windowText" lastClr="000000"/>
              </a:solidFill>
              <a:latin typeface="ＭＳ ゴシック" pitchFamily="49" charset="-128"/>
              <a:ea typeface="ＭＳ ゴシック" pitchFamily="49" charset="-128"/>
            </a:rPr>
            <a:t>6.7</a:t>
          </a:r>
          <a:r>
            <a:rPr kumimoji="1" lang="ja-JP" altLang="en-US" sz="1400">
              <a:solidFill>
                <a:sysClr val="windowText" lastClr="000000"/>
              </a:solidFill>
              <a:latin typeface="ＭＳ ゴシック" pitchFamily="49" charset="-128"/>
              <a:ea typeface="ＭＳ ゴシック" pitchFamily="49" charset="-128"/>
            </a:rPr>
            <a:t>ポイントの伸びとなった。</a:t>
          </a:r>
        </a:p>
        <a:p>
          <a:r>
            <a:rPr kumimoji="1" lang="ja-JP" altLang="en-US" sz="1400">
              <a:solidFill>
                <a:sysClr val="windowText" lastClr="000000"/>
              </a:solidFill>
              <a:latin typeface="ＭＳ ゴシック" pitchFamily="49" charset="-128"/>
              <a:ea typeface="ＭＳ ゴシック" pitchFamily="49" charset="-128"/>
            </a:rPr>
            <a:t>　実質収支額は、これまで予算執行にあたり歳出抑制を図ってきたことで、実質収支比率が比較的高い水準となっていたが、今年度は前年度比較で</a:t>
          </a:r>
          <a:r>
            <a:rPr kumimoji="1" lang="en-US" altLang="ja-JP" sz="1400">
              <a:solidFill>
                <a:sysClr val="windowText" lastClr="000000"/>
              </a:solidFill>
              <a:latin typeface="ＭＳ ゴシック" pitchFamily="49" charset="-128"/>
              <a:ea typeface="ＭＳ ゴシック" pitchFamily="49" charset="-128"/>
            </a:rPr>
            <a:t>2.78</a:t>
          </a:r>
          <a:r>
            <a:rPr kumimoji="1" lang="ja-JP" altLang="en-US" sz="1400">
              <a:solidFill>
                <a:sysClr val="windowText" lastClr="000000"/>
              </a:solidFill>
              <a:latin typeface="ＭＳ ゴシック" pitchFamily="49" charset="-128"/>
              <a:ea typeface="ＭＳ ゴシック" pitchFamily="49" charset="-128"/>
            </a:rPr>
            <a:t>ポイント減少して</a:t>
          </a:r>
          <a:r>
            <a:rPr kumimoji="1" lang="ja-JP" altLang="en-US" sz="1400">
              <a:latin typeface="ＭＳ ゴシック" pitchFamily="49" charset="-128"/>
              <a:ea typeface="ＭＳ ゴシック" pitchFamily="49" charset="-128"/>
            </a:rPr>
            <a:t>いる。主な要因としては、地方交付税等による一般財源総額の減による影響等があげられる。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一般会計、各特別会計及び水道事業会計の全会計において黒字決算である。</a:t>
          </a: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元利償還金については、合併特例債の据置期間が終了し元金償還が開始されることにより、徐々に上昇していく傾向にある。算入公債費等についても、合併特例債の元金償還が開始されたこと等により、</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今後は、緊急性や住民ニーズを的確に把握した事業の選択</a:t>
          </a:r>
          <a:r>
            <a:rPr kumimoji="1" lang="ja-JP" altLang="en-US" sz="1400">
              <a:solidFill>
                <a:schemeClr val="tx1"/>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平準化により、実質公債費比率の急激な上昇を抑える。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将来負担比率の分子については、毎年徐々に減少傾向にある。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一般会計等に係る地方債の現在高について、合併後の大規模事業等により年々増加傾向にあるが、普通交付税措置の高い有利な起債を活用するなど将来負担の軽減に取り組んできている。</a:t>
          </a:r>
        </a:p>
        <a:p>
          <a:r>
            <a:rPr kumimoji="1" lang="ja-JP" altLang="en-US" sz="1400">
              <a:solidFill>
                <a:sysClr val="windowText" lastClr="000000"/>
              </a:solidFill>
              <a:latin typeface="ＭＳ ゴシック" pitchFamily="49" charset="-128"/>
              <a:ea typeface="ＭＳ ゴシック" pitchFamily="49" charset="-128"/>
            </a:rPr>
            <a:t>　今後も、引き続き大規模事業の市債発行による地方債の増加が見込まれるため、起債事業全体の見直し、平準化・抑制を図りつつ、職員の定員適正化管理に取り組みながら、財政の健全化に努める。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18041445</v>
      </c>
      <c r="BO4" s="349"/>
      <c r="BP4" s="349"/>
      <c r="BQ4" s="349"/>
      <c r="BR4" s="349"/>
      <c r="BS4" s="349"/>
      <c r="BT4" s="349"/>
      <c r="BU4" s="350"/>
      <c r="BV4" s="348">
        <v>17987659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8.4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17437639</v>
      </c>
      <c r="BO5" s="386"/>
      <c r="BP5" s="386"/>
      <c r="BQ5" s="386"/>
      <c r="BR5" s="386"/>
      <c r="BS5" s="386"/>
      <c r="BT5" s="386"/>
      <c r="BU5" s="387"/>
      <c r="BV5" s="385">
        <v>16818475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84.6</v>
      </c>
      <c r="CU5" s="383"/>
      <c r="CV5" s="383"/>
      <c r="CW5" s="383"/>
      <c r="CX5" s="383"/>
      <c r="CY5" s="383"/>
      <c r="CZ5" s="383"/>
      <c r="DA5" s="384"/>
      <c r="DB5" s="382">
        <v>84.9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603806</v>
      </c>
      <c r="BO6" s="386"/>
      <c r="BP6" s="386"/>
      <c r="BQ6" s="386"/>
      <c r="BR6" s="386"/>
      <c r="BS6" s="386"/>
      <c r="BT6" s="386"/>
      <c r="BU6" s="387"/>
      <c r="BV6" s="385">
        <v>1169184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92.2</v>
      </c>
      <c r="CU6" s="423"/>
      <c r="CV6" s="423"/>
      <c r="CW6" s="423"/>
      <c r="CX6" s="423"/>
      <c r="CY6" s="423"/>
      <c r="CZ6" s="423"/>
      <c r="DA6" s="424"/>
      <c r="DB6" s="422">
        <v>92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192</v>
      </c>
      <c r="BO7" s="386"/>
      <c r="BP7" s="386"/>
      <c r="BQ7" s="386"/>
      <c r="BR7" s="386"/>
      <c r="BS7" s="386"/>
      <c r="BT7" s="386"/>
      <c r="BU7" s="387"/>
      <c r="BV7" s="385">
        <v>271957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10775691</v>
      </c>
      <c r="CU7" s="386"/>
      <c r="CV7" s="386"/>
      <c r="CW7" s="386"/>
      <c r="CX7" s="386"/>
      <c r="CY7" s="386"/>
      <c r="CZ7" s="386"/>
      <c r="DA7" s="387"/>
      <c r="DB7" s="385">
        <v>10701716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603614</v>
      </c>
      <c r="BO8" s="386"/>
      <c r="BP8" s="386"/>
      <c r="BQ8" s="386"/>
      <c r="BR8" s="386"/>
      <c r="BS8" s="386"/>
      <c r="BT8" s="386"/>
      <c r="BU8" s="387"/>
      <c r="BV8" s="385">
        <v>897227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43553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-293613</v>
      </c>
      <c r="BO9" s="386"/>
      <c r="BP9" s="386"/>
      <c r="BQ9" s="386"/>
      <c r="BR9" s="386"/>
      <c r="BS9" s="386"/>
      <c r="BT9" s="386"/>
      <c r="BU9" s="387"/>
      <c r="BV9" s="385">
        <v>115365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44603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761378</v>
      </c>
      <c r="BO10" s="386"/>
      <c r="BP10" s="386"/>
      <c r="BQ10" s="386"/>
      <c r="BR10" s="386"/>
      <c r="BS10" s="386"/>
      <c r="BT10" s="386"/>
      <c r="BU10" s="387"/>
      <c r="BV10" s="385">
        <v>288753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157</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43940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28652</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42922</v>
      </c>
      <c r="S13" s="467"/>
      <c r="T13" s="467"/>
      <c r="U13" s="467"/>
      <c r="V13" s="468"/>
      <c r="W13" s="401" t="s">
        <v>123</v>
      </c>
      <c r="X13" s="402"/>
      <c r="Y13" s="402"/>
      <c r="Z13" s="402"/>
      <c r="AA13" s="402"/>
      <c r="AB13" s="392"/>
      <c r="AC13" s="436">
        <v>2007</v>
      </c>
      <c r="AD13" s="437"/>
      <c r="AE13" s="437"/>
      <c r="AF13" s="437"/>
      <c r="AG13" s="476"/>
      <c r="AH13" s="436">
        <v>3153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439270</v>
      </c>
      <c r="BO13" s="386"/>
      <c r="BP13" s="386"/>
      <c r="BQ13" s="386"/>
      <c r="BR13" s="386"/>
      <c r="BS13" s="386"/>
      <c r="BT13" s="386"/>
      <c r="BU13" s="387"/>
      <c r="BV13" s="385">
        <v>404118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11.4</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44217</v>
      </c>
      <c r="S14" s="467"/>
      <c r="T14" s="467"/>
      <c r="U14" s="467"/>
      <c r="V14" s="468"/>
      <c r="W14" s="375"/>
      <c r="X14" s="376"/>
      <c r="Y14" s="376"/>
      <c r="Z14" s="376"/>
      <c r="AA14" s="376"/>
      <c r="AB14" s="365"/>
      <c r="AC14" s="469">
        <v>9.9</v>
      </c>
      <c r="AD14" s="470"/>
      <c r="AE14" s="470"/>
      <c r="AF14" s="470"/>
      <c r="AG14" s="471"/>
      <c r="AH14" s="469">
        <v>13.6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96.8</v>
      </c>
      <c r="CU14" s="481"/>
      <c r="CV14" s="481"/>
      <c r="CW14" s="481"/>
      <c r="CX14" s="481"/>
      <c r="CY14" s="481"/>
      <c r="CZ14" s="481"/>
      <c r="DA14" s="482"/>
      <c r="DB14" s="480">
        <v>110.2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43165</v>
      </c>
      <c r="S15" s="467"/>
      <c r="T15" s="467"/>
      <c r="U15" s="467"/>
      <c r="V15" s="468"/>
      <c r="W15" s="401" t="s">
        <v>130</v>
      </c>
      <c r="X15" s="402"/>
      <c r="Y15" s="402"/>
      <c r="Z15" s="402"/>
      <c r="AA15" s="402"/>
      <c r="AB15" s="392"/>
      <c r="AC15" s="436">
        <v>6512</v>
      </c>
      <c r="AD15" s="437"/>
      <c r="AE15" s="437"/>
      <c r="AF15" s="437"/>
      <c r="AG15" s="476"/>
      <c r="AH15" s="436">
        <v>7466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4955337</v>
      </c>
      <c r="BO15" s="349"/>
      <c r="BP15" s="349"/>
      <c r="BQ15" s="349"/>
      <c r="BR15" s="349"/>
      <c r="BS15" s="349"/>
      <c r="BT15" s="349"/>
      <c r="BU15" s="350"/>
      <c r="BV15" s="348">
        <v>4902076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32.200000000000003</v>
      </c>
      <c r="AD16" s="470"/>
      <c r="AE16" s="470"/>
      <c r="AF16" s="470"/>
      <c r="AG16" s="471"/>
      <c r="AH16" s="469">
        <v>32.1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7769631</v>
      </c>
      <c r="BO16" s="386"/>
      <c r="BP16" s="386"/>
      <c r="BQ16" s="386"/>
      <c r="BR16" s="386"/>
      <c r="BS16" s="386"/>
      <c r="BT16" s="386"/>
      <c r="BU16" s="387"/>
      <c r="BV16" s="385">
        <v>7775770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11727</v>
      </c>
      <c r="AD17" s="437"/>
      <c r="AE17" s="437"/>
      <c r="AF17" s="437"/>
      <c r="AG17" s="476"/>
      <c r="AH17" s="436">
        <v>12404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6375167</v>
      </c>
      <c r="BO17" s="386"/>
      <c r="BP17" s="386"/>
      <c r="BQ17" s="386"/>
      <c r="BR17" s="386"/>
      <c r="BS17" s="386"/>
      <c r="BT17" s="386"/>
      <c r="BU17" s="387"/>
      <c r="BV17" s="385">
        <v>6300151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156.61000000000001</v>
      </c>
      <c r="M18" s="498"/>
      <c r="N18" s="498"/>
      <c r="O18" s="498"/>
      <c r="P18" s="498"/>
      <c r="Q18" s="498"/>
      <c r="R18" s="499"/>
      <c r="S18" s="499"/>
      <c r="T18" s="499"/>
      <c r="U18" s="499"/>
      <c r="V18" s="500"/>
      <c r="W18" s="403"/>
      <c r="X18" s="404"/>
      <c r="Y18" s="404"/>
      <c r="Z18" s="404"/>
      <c r="AA18" s="404"/>
      <c r="AB18" s="395"/>
      <c r="AC18" s="501">
        <v>57.9</v>
      </c>
      <c r="AD18" s="502"/>
      <c r="AE18" s="502"/>
      <c r="AF18" s="502"/>
      <c r="AG18" s="503"/>
      <c r="AH18" s="501">
        <v>53.4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9132373</v>
      </c>
      <c r="BO18" s="386"/>
      <c r="BP18" s="386"/>
      <c r="BQ18" s="386"/>
      <c r="BR18" s="386"/>
      <c r="BS18" s="386"/>
      <c r="BT18" s="386"/>
      <c r="BU18" s="387"/>
      <c r="BV18" s="385">
        <v>9156879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12634260</v>
      </c>
      <c r="BO19" s="386"/>
      <c r="BP19" s="386"/>
      <c r="BQ19" s="386"/>
      <c r="BR19" s="386"/>
      <c r="BS19" s="386"/>
      <c r="BT19" s="386"/>
      <c r="BU19" s="387"/>
      <c r="BV19" s="385">
        <v>12789229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14730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18864023</v>
      </c>
      <c r="BO23" s="386"/>
      <c r="BP23" s="386"/>
      <c r="BQ23" s="386"/>
      <c r="BR23" s="386"/>
      <c r="BS23" s="386"/>
      <c r="BT23" s="386"/>
      <c r="BU23" s="387"/>
      <c r="BV23" s="385">
        <v>17810018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3895</v>
      </c>
      <c r="R24" s="437"/>
      <c r="S24" s="437"/>
      <c r="T24" s="437"/>
      <c r="U24" s="437"/>
      <c r="V24" s="476"/>
      <c r="W24" s="531"/>
      <c r="X24" s="519"/>
      <c r="Y24" s="520"/>
      <c r="Z24" s="435" t="s">
        <v>153</v>
      </c>
      <c r="AA24" s="415"/>
      <c r="AB24" s="415"/>
      <c r="AC24" s="415"/>
      <c r="AD24" s="415"/>
      <c r="AE24" s="415"/>
      <c r="AF24" s="415"/>
      <c r="AG24" s="416"/>
      <c r="AH24" s="436">
        <v>377</v>
      </c>
      <c r="AI24" s="437"/>
      <c r="AJ24" s="437"/>
      <c r="AK24" s="437"/>
      <c r="AL24" s="476"/>
      <c r="AM24" s="436">
        <v>1220726</v>
      </c>
      <c r="AN24" s="437"/>
      <c r="AO24" s="437"/>
      <c r="AP24" s="437"/>
      <c r="AQ24" s="437"/>
      <c r="AR24" s="476"/>
      <c r="AS24" s="436">
        <v>3238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11249966</v>
      </c>
      <c r="BO24" s="386"/>
      <c r="BP24" s="386"/>
      <c r="BQ24" s="386"/>
      <c r="BR24" s="386"/>
      <c r="BS24" s="386"/>
      <c r="BT24" s="386"/>
      <c r="BU24" s="387"/>
      <c r="BV24" s="385">
        <v>11246505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5920</v>
      </c>
      <c r="R25" s="437"/>
      <c r="S25" s="437"/>
      <c r="T25" s="437"/>
      <c r="U25" s="437"/>
      <c r="V25" s="476"/>
      <c r="W25" s="531"/>
      <c r="X25" s="519"/>
      <c r="Y25" s="520"/>
      <c r="Z25" s="435" t="s">
        <v>156</v>
      </c>
      <c r="AA25" s="415"/>
      <c r="AB25" s="415"/>
      <c r="AC25" s="415"/>
      <c r="AD25" s="415"/>
      <c r="AE25" s="415"/>
      <c r="AF25" s="415"/>
      <c r="AG25" s="416"/>
      <c r="AH25" s="436">
        <v>81</v>
      </c>
      <c r="AI25" s="437"/>
      <c r="AJ25" s="437"/>
      <c r="AK25" s="437"/>
      <c r="AL25" s="476"/>
      <c r="AM25" s="436">
        <v>263088</v>
      </c>
      <c r="AN25" s="437"/>
      <c r="AO25" s="437"/>
      <c r="AP25" s="437"/>
      <c r="AQ25" s="437"/>
      <c r="AR25" s="476"/>
      <c r="AS25" s="436">
        <v>3248</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911394</v>
      </c>
      <c r="BO25" s="349"/>
      <c r="BP25" s="349"/>
      <c r="BQ25" s="349"/>
      <c r="BR25" s="349"/>
      <c r="BS25" s="349"/>
      <c r="BT25" s="349"/>
      <c r="BU25" s="350"/>
      <c r="BV25" s="348">
        <v>188510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5460</v>
      </c>
      <c r="R26" s="437"/>
      <c r="S26" s="437"/>
      <c r="T26" s="437"/>
      <c r="U26" s="437"/>
      <c r="V26" s="476"/>
      <c r="W26" s="531"/>
      <c r="X26" s="519"/>
      <c r="Y26" s="520"/>
      <c r="Z26" s="435" t="s">
        <v>159</v>
      </c>
      <c r="AA26" s="539"/>
      <c r="AB26" s="539"/>
      <c r="AC26" s="539"/>
      <c r="AD26" s="539"/>
      <c r="AE26" s="539"/>
      <c r="AF26" s="539"/>
      <c r="AG26" s="540"/>
      <c r="AH26" s="436">
        <v>14</v>
      </c>
      <c r="AI26" s="437"/>
      <c r="AJ26" s="437"/>
      <c r="AK26" s="437"/>
      <c r="AL26" s="476"/>
      <c r="AM26" s="436">
        <v>34552</v>
      </c>
      <c r="AN26" s="437"/>
      <c r="AO26" s="437"/>
      <c r="AP26" s="437"/>
      <c r="AQ26" s="437"/>
      <c r="AR26" s="476"/>
      <c r="AS26" s="436">
        <v>2468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3340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504612</v>
      </c>
      <c r="BO27" s="553"/>
      <c r="BP27" s="553"/>
      <c r="BQ27" s="553"/>
      <c r="BR27" s="553"/>
      <c r="BS27" s="553"/>
      <c r="BT27" s="553"/>
      <c r="BU27" s="554"/>
      <c r="BV27" s="552">
        <v>504303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2850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2285443</v>
      </c>
      <c r="BO28" s="349"/>
      <c r="BP28" s="349"/>
      <c r="BQ28" s="349"/>
      <c r="BR28" s="349"/>
      <c r="BS28" s="349"/>
      <c r="BT28" s="349"/>
      <c r="BU28" s="350"/>
      <c r="BV28" s="348">
        <v>1552717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2690</v>
      </c>
      <c r="R29" s="437"/>
      <c r="S29" s="437"/>
      <c r="T29" s="437"/>
      <c r="U29" s="437"/>
      <c r="V29" s="476"/>
      <c r="W29" s="531"/>
      <c r="X29" s="519"/>
      <c r="Y29" s="520"/>
      <c r="Z29" s="435" t="s">
        <v>169</v>
      </c>
      <c r="AA29" s="415"/>
      <c r="AB29" s="415"/>
      <c r="AC29" s="415"/>
      <c r="AD29" s="415"/>
      <c r="AE29" s="415"/>
      <c r="AF29" s="415"/>
      <c r="AG29" s="416"/>
      <c r="AH29" s="436">
        <v>377</v>
      </c>
      <c r="AI29" s="437"/>
      <c r="AJ29" s="437"/>
      <c r="AK29" s="437"/>
      <c r="AL29" s="476"/>
      <c r="AM29" s="436">
        <v>1220726</v>
      </c>
      <c r="AN29" s="437"/>
      <c r="AO29" s="437"/>
      <c r="AP29" s="437"/>
      <c r="AQ29" s="437"/>
      <c r="AR29" s="476"/>
      <c r="AS29" s="436">
        <v>3238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1197335</v>
      </c>
      <c r="BO29" s="386"/>
      <c r="BP29" s="386"/>
      <c r="BQ29" s="386"/>
      <c r="BR29" s="386"/>
      <c r="BS29" s="386"/>
      <c r="BT29" s="386"/>
      <c r="BU29" s="387"/>
      <c r="BV29" s="385">
        <v>1196977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2465193</v>
      </c>
      <c r="BO30" s="553"/>
      <c r="BP30" s="553"/>
      <c r="BQ30" s="553"/>
      <c r="BR30" s="553"/>
      <c r="BS30" s="553"/>
      <c r="BT30" s="553"/>
      <c r="BU30" s="554"/>
      <c r="BV30" s="552">
        <v>2064227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かすみがうら市土地開発公社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茨城県市町村総合事務組合（特別会計）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茨城租税債権管理機構</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茨城県後期高齢者医療広域連合（一般会計）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茨城県後期高齢者医療広域連合（特別会計）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湖北環境衛生組合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新治地方広域事務組合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石岡地方斎場組合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土浦・かすみがうら土地区画整理一部事務組合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17273</v>
      </c>
      <c r="J41" s="83">
        <v>17500</v>
      </c>
      <c r="K41" s="83">
        <v>17559</v>
      </c>
      <c r="L41" s="83">
        <v>17810</v>
      </c>
      <c r="M41" s="84">
        <v>18884</v>
      </c>
    </row>
    <row r="42" spans="2:13" ht="27.75" customHeight="1">
      <c r="B42" s="1169"/>
      <c r="C42" s="1170"/>
      <c r="D42" s="85"/>
      <c r="E42" s="1175" t="s">
        <v>26</v>
      </c>
      <c r="F42" s="1175"/>
      <c r="G42" s="1175"/>
      <c r="H42" s="1176"/>
      <c r="I42" s="86">
        <v>10</v>
      </c>
      <c r="J42" s="87">
        <v>7</v>
      </c>
      <c r="K42" s="87">
        <v>5</v>
      </c>
      <c r="L42" s="87">
        <v>2</v>
      </c>
      <c r="M42" s="88">
        <v>1</v>
      </c>
    </row>
    <row r="43" spans="2:13" ht="27.75" customHeight="1">
      <c r="B43" s="1169"/>
      <c r="C43" s="1170"/>
      <c r="D43" s="85"/>
      <c r="E43" s="1175" t="s">
        <v>27</v>
      </c>
      <c r="F43" s="1175"/>
      <c r="G43" s="1175"/>
      <c r="H43" s="1176"/>
      <c r="I43" s="86">
        <v>9144</v>
      </c>
      <c r="J43" s="87">
        <v>9986</v>
      </c>
      <c r="K43" s="87">
        <v>10984</v>
      </c>
      <c r="L43" s="87">
        <v>11534</v>
      </c>
      <c r="M43" s="88">
        <v>11120</v>
      </c>
    </row>
    <row r="44" spans="2:13" ht="27.75" customHeight="1">
      <c r="B44" s="1169"/>
      <c r="C44" s="1170"/>
      <c r="D44" s="85"/>
      <c r="E44" s="1175" t="s">
        <v>28</v>
      </c>
      <c r="F44" s="1175"/>
      <c r="G44" s="1175"/>
      <c r="H44" s="1176"/>
      <c r="I44" s="86">
        <v>375</v>
      </c>
      <c r="J44" s="87">
        <v>330</v>
      </c>
      <c r="K44" s="87">
        <v>282</v>
      </c>
      <c r="L44" s="87">
        <v>260</v>
      </c>
      <c r="M44" s="88">
        <v>204</v>
      </c>
    </row>
    <row r="45" spans="2:13" ht="27.75" customHeight="1">
      <c r="B45" s="1169"/>
      <c r="C45" s="1170"/>
      <c r="D45" s="85"/>
      <c r="E45" s="1175" t="s">
        <v>29</v>
      </c>
      <c r="F45" s="1175"/>
      <c r="G45" s="1175"/>
      <c r="H45" s="1176"/>
      <c r="I45" s="86">
        <v>4896</v>
      </c>
      <c r="J45" s="87">
        <v>4689</v>
      </c>
      <c r="K45" s="87">
        <v>4457</v>
      </c>
      <c r="L45" s="87">
        <v>4279</v>
      </c>
      <c r="M45" s="88">
        <v>4000</v>
      </c>
    </row>
    <row r="46" spans="2:13" ht="27.75" customHeight="1">
      <c r="B46" s="1169"/>
      <c r="C46" s="1170"/>
      <c r="D46" s="85"/>
      <c r="E46" s="1175" t="s">
        <v>30</v>
      </c>
      <c r="F46" s="1175"/>
      <c r="G46" s="1175"/>
      <c r="H46" s="1176"/>
      <c r="I46" s="86">
        <v>29</v>
      </c>
      <c r="J46" s="87">
        <v>29</v>
      </c>
      <c r="K46" s="87">
        <v>29</v>
      </c>
      <c r="L46" s="87">
        <v>147</v>
      </c>
      <c r="M46" s="88">
        <v>15</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3167</v>
      </c>
      <c r="J49" s="87">
        <v>3421</v>
      </c>
      <c r="K49" s="87">
        <v>4063</v>
      </c>
      <c r="L49" s="87">
        <v>4600</v>
      </c>
      <c r="M49" s="88">
        <v>5240</v>
      </c>
    </row>
    <row r="50" spans="2:13" ht="27.75" customHeight="1">
      <c r="B50" s="1169"/>
      <c r="C50" s="1170"/>
      <c r="D50" s="85"/>
      <c r="E50" s="1175" t="s">
        <v>35</v>
      </c>
      <c r="F50" s="1175"/>
      <c r="G50" s="1175"/>
      <c r="H50" s="1176"/>
      <c r="I50" s="86">
        <v>354</v>
      </c>
      <c r="J50" s="87">
        <v>340</v>
      </c>
      <c r="K50" s="87">
        <v>317</v>
      </c>
      <c r="L50" s="87">
        <v>286</v>
      </c>
      <c r="M50" s="88">
        <v>405</v>
      </c>
    </row>
    <row r="51" spans="2:13" ht="27.75" customHeight="1">
      <c r="B51" s="1171"/>
      <c r="C51" s="1172"/>
      <c r="D51" s="85"/>
      <c r="E51" s="1175" t="s">
        <v>36</v>
      </c>
      <c r="F51" s="1175"/>
      <c r="G51" s="1175"/>
      <c r="H51" s="1176"/>
      <c r="I51" s="86">
        <v>17649</v>
      </c>
      <c r="J51" s="87">
        <v>17942</v>
      </c>
      <c r="K51" s="87">
        <v>18351</v>
      </c>
      <c r="L51" s="87">
        <v>18901</v>
      </c>
      <c r="M51" s="88">
        <v>19565</v>
      </c>
    </row>
    <row r="52" spans="2:13" ht="27.75" customHeight="1" thickBot="1">
      <c r="B52" s="1179" t="s">
        <v>37</v>
      </c>
      <c r="C52" s="1180"/>
      <c r="D52" s="90"/>
      <c r="E52" s="1181" t="s">
        <v>38</v>
      </c>
      <c r="F52" s="1181"/>
      <c r="G52" s="1181"/>
      <c r="H52" s="1182"/>
      <c r="I52" s="91">
        <v>10558</v>
      </c>
      <c r="J52" s="92">
        <v>10838</v>
      </c>
      <c r="K52" s="92">
        <v>10585</v>
      </c>
      <c r="L52" s="92">
        <v>10245</v>
      </c>
      <c r="M52" s="93">
        <v>9013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47492</v>
      </c>
      <c r="E3" s="116"/>
      <c r="F3" s="117">
        <v>79008</v>
      </c>
      <c r="G3" s="118"/>
      <c r="H3" s="119"/>
    </row>
    <row r="4" spans="1:8">
      <c r="A4" s="120"/>
      <c r="B4" s="121"/>
      <c r="C4" s="122"/>
      <c r="D4" s="123">
        <v>37267</v>
      </c>
      <c r="E4" s="124"/>
      <c r="F4" s="125">
        <v>46014</v>
      </c>
      <c r="G4" s="126"/>
      <c r="H4" s="127"/>
    </row>
    <row r="5" spans="1:8">
      <c r="A5" s="108" t="s">
        <v>508</v>
      </c>
      <c r="B5" s="113"/>
      <c r="C5" s="114"/>
      <c r="D5" s="115">
        <v>49749</v>
      </c>
      <c r="E5" s="116"/>
      <c r="F5" s="117">
        <v>86381</v>
      </c>
      <c r="G5" s="118"/>
      <c r="H5" s="119"/>
    </row>
    <row r="6" spans="1:8">
      <c r="A6" s="120"/>
      <c r="B6" s="121"/>
      <c r="C6" s="122"/>
      <c r="D6" s="123">
        <v>14368</v>
      </c>
      <c r="E6" s="124"/>
      <c r="F6" s="125">
        <v>41242</v>
      </c>
      <c r="G6" s="126"/>
      <c r="H6" s="127"/>
    </row>
    <row r="7" spans="1:8">
      <c r="A7" s="108" t="s">
        <v>509</v>
      </c>
      <c r="B7" s="113"/>
      <c r="C7" s="114"/>
      <c r="D7" s="115">
        <v>40307</v>
      </c>
      <c r="E7" s="116"/>
      <c r="F7" s="117">
        <v>67088</v>
      </c>
      <c r="G7" s="118"/>
      <c r="H7" s="119"/>
    </row>
    <row r="8" spans="1:8">
      <c r="A8" s="120"/>
      <c r="B8" s="121"/>
      <c r="C8" s="122"/>
      <c r="D8" s="123">
        <v>11003</v>
      </c>
      <c r="E8" s="124"/>
      <c r="F8" s="125">
        <v>37146</v>
      </c>
      <c r="G8" s="126"/>
      <c r="H8" s="127"/>
    </row>
    <row r="9" spans="1:8">
      <c r="A9" s="108" t="s">
        <v>510</v>
      </c>
      <c r="B9" s="113"/>
      <c r="C9" s="114"/>
      <c r="D9" s="115">
        <v>48424</v>
      </c>
      <c r="E9" s="116"/>
      <c r="F9" s="117">
        <v>70489</v>
      </c>
      <c r="G9" s="118"/>
      <c r="H9" s="119"/>
    </row>
    <row r="10" spans="1:8">
      <c r="A10" s="120"/>
      <c r="B10" s="121"/>
      <c r="C10" s="122"/>
      <c r="D10" s="123">
        <v>12990</v>
      </c>
      <c r="E10" s="124"/>
      <c r="F10" s="125">
        <v>37817</v>
      </c>
      <c r="G10" s="126"/>
      <c r="H10" s="127"/>
    </row>
    <row r="11" spans="1:8">
      <c r="A11" s="108" t="s">
        <v>511</v>
      </c>
      <c r="B11" s="113"/>
      <c r="C11" s="114"/>
      <c r="D11" s="115">
        <v>52264</v>
      </c>
      <c r="E11" s="116"/>
      <c r="F11" s="117">
        <v>84389</v>
      </c>
      <c r="G11" s="118"/>
      <c r="H11" s="119"/>
    </row>
    <row r="12" spans="1:8">
      <c r="A12" s="120"/>
      <c r="B12" s="121"/>
      <c r="C12" s="128"/>
      <c r="D12" s="123">
        <v>15125</v>
      </c>
      <c r="E12" s="124"/>
      <c r="F12" s="125">
        <v>44339</v>
      </c>
      <c r="G12" s="126"/>
      <c r="H12" s="127"/>
    </row>
    <row r="13" spans="1:8">
      <c r="A13" s="108"/>
      <c r="B13" s="113"/>
      <c r="C13" s="129"/>
      <c r="D13" s="130">
        <v>47647</v>
      </c>
      <c r="E13" s="131"/>
      <c r="F13" s="132">
        <v>77471</v>
      </c>
      <c r="G13" s="133"/>
      <c r="H13" s="119"/>
    </row>
    <row r="14" spans="1:8">
      <c r="A14" s="120"/>
      <c r="B14" s="121"/>
      <c r="C14" s="122"/>
      <c r="D14" s="123">
        <v>18151</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6.1</v>
      </c>
      <c r="C19" s="134">
        <f>ROUND(VALUE(SUBSTITUTE(実質収支比率等に係る経年分析!G$48,"▲","-")),2)</f>
        <v>6.38</v>
      </c>
      <c r="D19" s="134">
        <f>ROUND(VALUE(SUBSTITUTE(実質収支比率等に係る経年分析!H$48,"▲","-")),2)</f>
        <v>7.36</v>
      </c>
      <c r="E19" s="134">
        <f>ROUND(VALUE(SUBSTITUTE(実質収支比率等に係る経年分析!I$48,"▲","-")),2)</f>
        <v>8.3800000000000008</v>
      </c>
      <c r="F19" s="134">
        <f>ROUND(VALUE(SUBSTITUTE(実質収支比率等に係る経年分析!J$48,"▲","-")),2)</f>
        <v>5.6</v>
      </c>
    </row>
    <row r="20" spans="1:11">
      <c r="A20" s="134" t="s">
        <v>43</v>
      </c>
      <c r="B20" s="134">
        <f>ROUND(VALUE(SUBSTITUTE(実質収支比率等に係る経年分析!F$47,"▲","-")),2)</f>
        <v>8.17</v>
      </c>
      <c r="C20" s="134">
        <f>ROUND(VALUE(SUBSTITUTE(実質収支比率等に係る経年分析!G$47,"▲","-")),2)</f>
        <v>10.88</v>
      </c>
      <c r="D20" s="134">
        <f>ROUND(VALUE(SUBSTITUTE(実質収支比率等に係る経年分析!H$47,"▲","-")),2)</f>
        <v>11.9</v>
      </c>
      <c r="E20" s="134">
        <f>ROUND(VALUE(SUBSTITUTE(実質収支比率等に係る経年分析!I$47,"▲","-")),2)</f>
        <v>14.51</v>
      </c>
      <c r="F20" s="134">
        <f>ROUND(VALUE(SUBSTITUTE(実質収支比率等に係る経年分析!J$47,"▲","-")),2)</f>
        <v>21.21</v>
      </c>
    </row>
    <row r="21" spans="1:11">
      <c r="A21" s="134" t="s">
        <v>44</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3.44</v>
      </c>
      <c r="D21" s="134">
        <f>IF(ISNUMBER(VALUE(SUBSTITUTE(実質収支比率等に係る経年分析!H$49,"▲","-"))),ROUND(VALUE(SUBSTITUTE(実質収支比率等に係る経年分析!H$49,"▲","-")),2),NA())</f>
        <v>1.84</v>
      </c>
      <c r="E21" s="134">
        <f>IF(ISNUMBER(VALUE(SUBSTITUTE(実質収支比率等に係る経年分析!I$49,"▲","-"))),ROUND(VALUE(SUBSTITUTE(実質収支比率等に係る経年分析!I$49,"▲","-")),2),NA())</f>
        <v>3.78</v>
      </c>
      <c r="F21" s="134">
        <f>IF(ISNUMBER(VALUE(SUBSTITUTE(実質収支比率等に係る経年分析!J$49,"▲","-"))),ROUND(VALUE(SUBSTITUTE(実質収支比率等に係る経年分析!J$49,"▲","-")),2),NA())</f>
        <v>4.08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8.3800000000000008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1305</v>
      </c>
      <c r="E42" s="136"/>
      <c r="F42" s="136"/>
      <c r="G42" s="136">
        <f>'実質公債費比率（分子）の構造'!L$52</f>
        <v>1315</v>
      </c>
      <c r="H42" s="136"/>
      <c r="I42" s="136"/>
      <c r="J42" s="136">
        <f>'実質公債費比率（分子）の構造'!M$52</f>
        <v>1356</v>
      </c>
      <c r="K42" s="136"/>
      <c r="L42" s="136"/>
      <c r="M42" s="136">
        <f>'実質公債費比率（分子）の構造'!N$52</f>
        <v>1442</v>
      </c>
      <c r="N42" s="136"/>
      <c r="O42" s="136"/>
      <c r="P42" s="136">
        <f>'実質公債費比率（分子）の構造'!O$52</f>
        <v>1517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1</v>
      </c>
      <c r="O44" s="136"/>
      <c r="P44" s="136"/>
    </row>
    <row r="45" spans="1:16">
      <c r="A45" s="136" t="s">
        <v>54</v>
      </c>
      <c r="B45" s="136">
        <f>'実質公債費比率（分子）の構造'!K$49</f>
        <v>196</v>
      </c>
      <c r="C45" s="136"/>
      <c r="D45" s="136"/>
      <c r="E45" s="136">
        <f>'実質公債費比率（分子）の構造'!L$49</f>
        <v>43</v>
      </c>
      <c r="F45" s="136"/>
      <c r="G45" s="136"/>
      <c r="H45" s="136">
        <f>'実質公債費比率（分子）の構造'!M$49</f>
        <v>41</v>
      </c>
      <c r="I45" s="136"/>
      <c r="J45" s="136"/>
      <c r="K45" s="136">
        <f>'実質公債費比率（分子）の構造'!N$49</f>
        <v>44</v>
      </c>
      <c r="L45" s="136"/>
      <c r="M45" s="136"/>
      <c r="N45" s="136">
        <f>'実質公債費比率（分子）の構造'!O$49</f>
        <v>42</v>
      </c>
      <c r="O45" s="136"/>
      <c r="P45" s="136"/>
    </row>
    <row r="46" spans="1:16">
      <c r="A46" s="136" t="s">
        <v>55</v>
      </c>
      <c r="B46" s="136">
        <f>'実質公債費比率（分子）の構造'!K$48</f>
        <v>531</v>
      </c>
      <c r="C46" s="136"/>
      <c r="D46" s="136"/>
      <c r="E46" s="136">
        <f>'実質公債費比率（分子）の構造'!L$48</f>
        <v>684</v>
      </c>
      <c r="F46" s="136"/>
      <c r="G46" s="136"/>
      <c r="H46" s="136">
        <f>'実質公債費比率（分子）の構造'!M$48</f>
        <v>674</v>
      </c>
      <c r="I46" s="136"/>
      <c r="J46" s="136"/>
      <c r="K46" s="136">
        <f>'実質公債費比率（分子）の構造'!N$48</f>
        <v>696</v>
      </c>
      <c r="L46" s="136"/>
      <c r="M46" s="136"/>
      <c r="N46" s="136">
        <f>'実質公債費比率（分子）の構造'!O$48</f>
        <v>666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10</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1559</v>
      </c>
      <c r="C49" s="136"/>
      <c r="D49" s="136"/>
      <c r="E49" s="136">
        <f>'実質公債費比率（分子）の構造'!L$45</f>
        <v>1713</v>
      </c>
      <c r="F49" s="136"/>
      <c r="G49" s="136"/>
      <c r="H49" s="136">
        <f>'実質公債費比率（分子）の構造'!M$45</f>
        <v>1787</v>
      </c>
      <c r="I49" s="136"/>
      <c r="J49" s="136"/>
      <c r="K49" s="136">
        <f>'実質公債費比率（分子）の構造'!N$45</f>
        <v>1786</v>
      </c>
      <c r="L49" s="136"/>
      <c r="M49" s="136"/>
      <c r="N49" s="136">
        <f>'実質公債費比率（分子）の構造'!O$45</f>
        <v>1747</v>
      </c>
      <c r="O49" s="136"/>
      <c r="P49" s="136"/>
    </row>
    <row r="50" spans="1:16">
      <c r="A50" s="136" t="s">
        <v>59</v>
      </c>
      <c r="B50" s="136" t="e">
        <f>NA()</f>
        <v>#N/A</v>
      </c>
      <c r="C50" s="136">
        <f>IF(ISNUMBER('実質公債費比率（分子）の構造'!K$53),'実質公債費比率（分子）の構造'!K$53,NA())</f>
        <v>983</v>
      </c>
      <c r="D50" s="136" t="e">
        <f>NA()</f>
        <v>#N/A</v>
      </c>
      <c r="E50" s="136" t="e">
        <f>NA()</f>
        <v>#N/A</v>
      </c>
      <c r="F50" s="136">
        <f>IF(ISNUMBER('実質公債費比率（分子）の構造'!L$53),'実質公債費比率（分子）の構造'!L$53,NA())</f>
        <v>1127</v>
      </c>
      <c r="G50" s="136" t="e">
        <f>NA()</f>
        <v>#N/A</v>
      </c>
      <c r="H50" s="136" t="e">
        <f>NA()</f>
        <v>#N/A</v>
      </c>
      <c r="I50" s="136">
        <f>IF(ISNUMBER('実質公債費比率（分子）の構造'!M$53),'実質公債費比率（分子）の構造'!M$53,NA())</f>
        <v>1148</v>
      </c>
      <c r="J50" s="136" t="e">
        <f>NA()</f>
        <v>#N/A</v>
      </c>
      <c r="K50" s="136" t="e">
        <f>NA()</f>
        <v>#N/A</v>
      </c>
      <c r="L50" s="136">
        <f>IF(ISNUMBER('実質公債費比率（分子）の構造'!N$53),'実質公債費比率（分子）の構造'!N$53,NA())</f>
        <v>1086</v>
      </c>
      <c r="M50" s="136" t="e">
        <f>NA()</f>
        <v>#N/A</v>
      </c>
      <c r="N50" s="136" t="e">
        <f>NA()</f>
        <v>#N/A</v>
      </c>
      <c r="O50" s="136">
        <f>IF(ISNUMBER('実質公債費比率（分子）の構造'!O$53),'実質公債費比率（分子）の構造'!O$53,NA())</f>
        <v>949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17649</v>
      </c>
      <c r="E56" s="135"/>
      <c r="F56" s="135"/>
      <c r="G56" s="135">
        <f>'将来負担比率（分子）の構造'!J$51</f>
        <v>17942</v>
      </c>
      <c r="H56" s="135"/>
      <c r="I56" s="135"/>
      <c r="J56" s="135">
        <f>'将来負担比率（分子）の構造'!K$51</f>
        <v>18351</v>
      </c>
      <c r="K56" s="135"/>
      <c r="L56" s="135"/>
      <c r="M56" s="135">
        <f>'将来負担比率（分子）の構造'!L$51</f>
        <v>18901</v>
      </c>
      <c r="N56" s="135"/>
      <c r="O56" s="135"/>
      <c r="P56" s="135">
        <f>'将来負担比率（分子）の構造'!M$51</f>
        <v>19565</v>
      </c>
    </row>
    <row r="57" spans="1:16">
      <c r="A57" s="135" t="s">
        <v>35</v>
      </c>
      <c r="B57" s="135"/>
      <c r="C57" s="135"/>
      <c r="D57" s="135">
        <f>'将来負担比率（分子）の構造'!I$50</f>
        <v>354</v>
      </c>
      <c r="E57" s="135"/>
      <c r="F57" s="135"/>
      <c r="G57" s="135">
        <f>'将来負担比率（分子）の構造'!J$50</f>
        <v>340</v>
      </c>
      <c r="H57" s="135"/>
      <c r="I57" s="135"/>
      <c r="J57" s="135">
        <f>'将来負担比率（分子）の構造'!K$50</f>
        <v>317</v>
      </c>
      <c r="K57" s="135"/>
      <c r="L57" s="135"/>
      <c r="M57" s="135">
        <f>'将来負担比率（分子）の構造'!L$50</f>
        <v>286</v>
      </c>
      <c r="N57" s="135"/>
      <c r="O57" s="135"/>
      <c r="P57" s="135">
        <f>'将来負担比率（分子）の構造'!M$50</f>
        <v>405</v>
      </c>
    </row>
    <row r="58" spans="1:16">
      <c r="A58" s="135" t="s">
        <v>34</v>
      </c>
      <c r="B58" s="135"/>
      <c r="C58" s="135"/>
      <c r="D58" s="135">
        <f>'将来負担比率（分子）の構造'!I$49</f>
        <v>3167</v>
      </c>
      <c r="E58" s="135"/>
      <c r="F58" s="135"/>
      <c r="G58" s="135">
        <f>'将来負担比率（分子）の構造'!J$49</f>
        <v>3421</v>
      </c>
      <c r="H58" s="135"/>
      <c r="I58" s="135"/>
      <c r="J58" s="135">
        <f>'将来負担比率（分子）の構造'!K$49</f>
        <v>4063</v>
      </c>
      <c r="K58" s="135"/>
      <c r="L58" s="135"/>
      <c r="M58" s="135">
        <f>'将来負担比率（分子）の構造'!L$49</f>
        <v>4600</v>
      </c>
      <c r="N58" s="135"/>
      <c r="O58" s="135"/>
      <c r="P58" s="135">
        <f>'将来負担比率（分子）の構造'!M$49</f>
        <v>5240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29</v>
      </c>
      <c r="C61" s="135"/>
      <c r="D61" s="135"/>
      <c r="E61" s="135">
        <f>'将来負担比率（分子）の構造'!J$46</f>
        <v>29</v>
      </c>
      <c r="F61" s="135"/>
      <c r="G61" s="135"/>
      <c r="H61" s="135">
        <f>'将来負担比率（分子）の構造'!K$46</f>
        <v>29</v>
      </c>
      <c r="I61" s="135"/>
      <c r="J61" s="135"/>
      <c r="K61" s="135">
        <f>'将来負担比率（分子）の構造'!L$46</f>
        <v>147</v>
      </c>
      <c r="L61" s="135"/>
      <c r="M61" s="135"/>
      <c r="N61" s="135">
        <f>'将来負担比率（分子）の構造'!M$46</f>
        <v>15</v>
      </c>
      <c r="O61" s="135"/>
      <c r="P61" s="135"/>
    </row>
    <row r="62" spans="1:16">
      <c r="A62" s="135" t="s">
        <v>29</v>
      </c>
      <c r="B62" s="135">
        <f>'将来負担比率（分子）の構造'!I$45</f>
        <v>4896</v>
      </c>
      <c r="C62" s="135"/>
      <c r="D62" s="135"/>
      <c r="E62" s="135">
        <f>'将来負担比率（分子）の構造'!J$45</f>
        <v>4689</v>
      </c>
      <c r="F62" s="135"/>
      <c r="G62" s="135"/>
      <c r="H62" s="135">
        <f>'将来負担比率（分子）の構造'!K$45</f>
        <v>4457</v>
      </c>
      <c r="I62" s="135"/>
      <c r="J62" s="135"/>
      <c r="K62" s="135">
        <f>'将来負担比率（分子）の構造'!L$45</f>
        <v>4279</v>
      </c>
      <c r="L62" s="135"/>
      <c r="M62" s="135"/>
      <c r="N62" s="135">
        <f>'将来負担比率（分子）の構造'!M$45</f>
        <v>4000</v>
      </c>
      <c r="O62" s="135"/>
      <c r="P62" s="135"/>
    </row>
    <row r="63" spans="1:16">
      <c r="A63" s="135" t="s">
        <v>28</v>
      </c>
      <c r="B63" s="135">
        <f>'将来負担比率（分子）の構造'!I$44</f>
        <v>375</v>
      </c>
      <c r="C63" s="135"/>
      <c r="D63" s="135"/>
      <c r="E63" s="135">
        <f>'将来負担比率（分子）の構造'!J$44</f>
        <v>330</v>
      </c>
      <c r="F63" s="135"/>
      <c r="G63" s="135"/>
      <c r="H63" s="135">
        <f>'将来負担比率（分子）の構造'!K$44</f>
        <v>282</v>
      </c>
      <c r="I63" s="135"/>
      <c r="J63" s="135"/>
      <c r="K63" s="135">
        <f>'将来負担比率（分子）の構造'!L$44</f>
        <v>260</v>
      </c>
      <c r="L63" s="135"/>
      <c r="M63" s="135"/>
      <c r="N63" s="135">
        <f>'将来負担比率（分子）の構造'!M$44</f>
        <v>204</v>
      </c>
      <c r="O63" s="135"/>
      <c r="P63" s="135"/>
    </row>
    <row r="64" spans="1:16">
      <c r="A64" s="135" t="s">
        <v>27</v>
      </c>
      <c r="B64" s="135">
        <f>'将来負担比率（分子）の構造'!I$43</f>
        <v>9144</v>
      </c>
      <c r="C64" s="135"/>
      <c r="D64" s="135"/>
      <c r="E64" s="135">
        <f>'将来負担比率（分子）の構造'!J$43</f>
        <v>9986</v>
      </c>
      <c r="F64" s="135"/>
      <c r="G64" s="135"/>
      <c r="H64" s="135">
        <f>'将来負担比率（分子）の構造'!K$43</f>
        <v>10984</v>
      </c>
      <c r="I64" s="135"/>
      <c r="J64" s="135"/>
      <c r="K64" s="135">
        <f>'将来負担比率（分子）の構造'!L$43</f>
        <v>11534</v>
      </c>
      <c r="L64" s="135"/>
      <c r="M64" s="135"/>
      <c r="N64" s="135">
        <f>'将来負担比率（分子）の構造'!M$43</f>
        <v>11120</v>
      </c>
      <c r="O64" s="135"/>
      <c r="P64" s="135"/>
    </row>
    <row r="65" spans="1:16">
      <c r="A65" s="135" t="s">
        <v>26</v>
      </c>
      <c r="B65" s="135">
        <f>'将来負担比率（分子）の構造'!I$42</f>
        <v>10</v>
      </c>
      <c r="C65" s="135"/>
      <c r="D65" s="135"/>
      <c r="E65" s="135">
        <f>'将来負担比率（分子）の構造'!J$42</f>
        <v>7</v>
      </c>
      <c r="F65" s="135"/>
      <c r="G65" s="135"/>
      <c r="H65" s="135">
        <f>'将来負担比率（分子）の構造'!K$42</f>
        <v>5</v>
      </c>
      <c r="I65" s="135"/>
      <c r="J65" s="135"/>
      <c r="K65" s="135">
        <f>'将来負担比率（分子）の構造'!L$42</f>
        <v>2</v>
      </c>
      <c r="L65" s="135"/>
      <c r="M65" s="135"/>
      <c r="N65" s="135">
        <f>'将来負担比率（分子）の構造'!M$42</f>
        <v>1</v>
      </c>
      <c r="O65" s="135"/>
      <c r="P65" s="135"/>
    </row>
    <row r="66" spans="1:16">
      <c r="A66" s="135" t="s">
        <v>25</v>
      </c>
      <c r="B66" s="135">
        <f>'将来負担比率（分子）の構造'!I$41</f>
        <v>17273</v>
      </c>
      <c r="C66" s="135"/>
      <c r="D66" s="135"/>
      <c r="E66" s="135">
        <f>'将来負担比率（分子）の構造'!J$41</f>
        <v>17500</v>
      </c>
      <c r="F66" s="135"/>
      <c r="G66" s="135"/>
      <c r="H66" s="135">
        <f>'将来負担比率（分子）の構造'!K$41</f>
        <v>17559</v>
      </c>
      <c r="I66" s="135"/>
      <c r="J66" s="135"/>
      <c r="K66" s="135">
        <f>'将来負担比率（分子）の構造'!L$41</f>
        <v>17810</v>
      </c>
      <c r="L66" s="135"/>
      <c r="M66" s="135"/>
      <c r="N66" s="135">
        <f>'将来負担比率（分子）の構造'!M$41</f>
        <v>18884</v>
      </c>
      <c r="O66" s="135"/>
      <c r="P66" s="135"/>
    </row>
    <row r="67" spans="1:16">
      <c r="A67" s="135" t="s">
        <v>63</v>
      </c>
      <c r="B67" s="135" t="e">
        <f>NA()</f>
        <v>#N/A</v>
      </c>
      <c r="C67" s="135">
        <f>IF(ISNUMBER('将来負担比率（分子）の構造'!I$52), IF('将来負担比率（分子）の構造'!I$52 &lt; 0, 0, '将来負担比率（分子）の構造'!I$52), NA())</f>
        <v>10558</v>
      </c>
      <c r="D67" s="135" t="e">
        <f>NA()</f>
        <v>#N/A</v>
      </c>
      <c r="E67" s="135" t="e">
        <f>NA()</f>
        <v>#N/A</v>
      </c>
      <c r="F67" s="135">
        <f>IF(ISNUMBER('将来負担比率（分子）の構造'!J$52), IF('将来負担比率（分子）の構造'!J$52 &lt; 0, 0, '将来負担比率（分子）の構造'!J$52), NA())</f>
        <v>10838</v>
      </c>
      <c r="G67" s="135" t="e">
        <f>NA()</f>
        <v>#N/A</v>
      </c>
      <c r="H67" s="135" t="e">
        <f>NA()</f>
        <v>#N/A</v>
      </c>
      <c r="I67" s="135">
        <f>IF(ISNUMBER('将来負担比率（分子）の構造'!K$52), IF('将来負担比率（分子）の構造'!K$52 &lt; 0, 0, '将来負担比率（分子）の構造'!K$52), NA())</f>
        <v>10585</v>
      </c>
      <c r="J67" s="135" t="e">
        <f>NA()</f>
        <v>#N/A</v>
      </c>
      <c r="K67" s="135" t="e">
        <f>NA()</f>
        <v>#N/A</v>
      </c>
      <c r="L67" s="135">
        <f>IF(ISNUMBER('将来負担比率（分子）の構造'!L$52), IF('将来負担比率（分子）の構造'!L$52 &lt; 0, 0, '将来負担比率（分子）の構造'!L$52), NA())</f>
        <v>10245</v>
      </c>
      <c r="M67" s="135" t="e">
        <f>NA()</f>
        <v>#N/A</v>
      </c>
      <c r="N67" s="135" t="e">
        <f>NA()</f>
        <v>#N/A</v>
      </c>
      <c r="O67" s="135">
        <f>IF(ISNUMBER('将来負担比率（分子）の構造'!M$52), IF('将来負担比率（分子）の構造'!M$52 &lt; 0, 0, '将来負担比率（分子）の構造'!M$52), NA())</f>
        <v>9013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BG34" sqref="BG34:CB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5491346</v>
      </c>
      <c r="S5" s="581"/>
      <c r="T5" s="581"/>
      <c r="U5" s="581"/>
      <c r="V5" s="581"/>
      <c r="W5" s="581"/>
      <c r="X5" s="581"/>
      <c r="Y5" s="582"/>
      <c r="Z5" s="583">
        <v>30.4</v>
      </c>
      <c r="AA5" s="583"/>
      <c r="AB5" s="583"/>
      <c r="AC5" s="583"/>
      <c r="AD5" s="584">
        <v>5491346</v>
      </c>
      <c r="AE5" s="584"/>
      <c r="AF5" s="584"/>
      <c r="AG5" s="584"/>
      <c r="AH5" s="584"/>
      <c r="AI5" s="584"/>
      <c r="AJ5" s="584"/>
      <c r="AK5" s="584"/>
      <c r="AL5" s="585">
        <v>55.4</v>
      </c>
      <c r="AM5" s="586"/>
      <c r="AN5" s="586"/>
      <c r="AO5" s="587"/>
      <c r="AP5" s="577" t="s">
        <v>207</v>
      </c>
      <c r="AQ5" s="578"/>
      <c r="AR5" s="578"/>
      <c r="AS5" s="578"/>
      <c r="AT5" s="578"/>
      <c r="AU5" s="578"/>
      <c r="AV5" s="578"/>
      <c r="AW5" s="578"/>
      <c r="AX5" s="578"/>
      <c r="AY5" s="578"/>
      <c r="AZ5" s="578"/>
      <c r="BA5" s="578"/>
      <c r="BB5" s="578"/>
      <c r="BC5" s="578"/>
      <c r="BD5" s="578"/>
      <c r="BE5" s="578"/>
      <c r="BF5" s="579"/>
      <c r="BG5" s="591">
        <v>5491346</v>
      </c>
      <c r="BH5" s="592"/>
      <c r="BI5" s="592"/>
      <c r="BJ5" s="592"/>
      <c r="BK5" s="592"/>
      <c r="BL5" s="592"/>
      <c r="BM5" s="592"/>
      <c r="BN5" s="593"/>
      <c r="BO5" s="594">
        <v>100</v>
      </c>
      <c r="BP5" s="594"/>
      <c r="BQ5" s="594"/>
      <c r="BR5" s="594"/>
      <c r="BS5" s="595">
        <v>79169</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250061</v>
      </c>
      <c r="S6" s="592"/>
      <c r="T6" s="592"/>
      <c r="U6" s="592"/>
      <c r="V6" s="592"/>
      <c r="W6" s="592"/>
      <c r="X6" s="592"/>
      <c r="Y6" s="593"/>
      <c r="Z6" s="594">
        <v>1.4</v>
      </c>
      <c r="AA6" s="594"/>
      <c r="AB6" s="594"/>
      <c r="AC6" s="594"/>
      <c r="AD6" s="595">
        <v>250061</v>
      </c>
      <c r="AE6" s="595"/>
      <c r="AF6" s="595"/>
      <c r="AG6" s="595"/>
      <c r="AH6" s="595"/>
      <c r="AI6" s="595"/>
      <c r="AJ6" s="595"/>
      <c r="AK6" s="595"/>
      <c r="AL6" s="596">
        <v>2.5</v>
      </c>
      <c r="AM6" s="597"/>
      <c r="AN6" s="597"/>
      <c r="AO6" s="598"/>
      <c r="AP6" s="588" t="s">
        <v>212</v>
      </c>
      <c r="AQ6" s="589"/>
      <c r="AR6" s="589"/>
      <c r="AS6" s="589"/>
      <c r="AT6" s="589"/>
      <c r="AU6" s="589"/>
      <c r="AV6" s="589"/>
      <c r="AW6" s="589"/>
      <c r="AX6" s="589"/>
      <c r="AY6" s="589"/>
      <c r="AZ6" s="589"/>
      <c r="BA6" s="589"/>
      <c r="BB6" s="589"/>
      <c r="BC6" s="589"/>
      <c r="BD6" s="589"/>
      <c r="BE6" s="589"/>
      <c r="BF6" s="590"/>
      <c r="BG6" s="591">
        <v>5491346</v>
      </c>
      <c r="BH6" s="592"/>
      <c r="BI6" s="592"/>
      <c r="BJ6" s="592"/>
      <c r="BK6" s="592"/>
      <c r="BL6" s="592"/>
      <c r="BM6" s="592"/>
      <c r="BN6" s="593"/>
      <c r="BO6" s="594">
        <v>100</v>
      </c>
      <c r="BP6" s="594"/>
      <c r="BQ6" s="594"/>
      <c r="BR6" s="594"/>
      <c r="BS6" s="595">
        <v>79169</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138500</v>
      </c>
      <c r="CS6" s="592"/>
      <c r="CT6" s="592"/>
      <c r="CU6" s="592"/>
      <c r="CV6" s="592"/>
      <c r="CW6" s="592"/>
      <c r="CX6" s="592"/>
      <c r="CY6" s="593"/>
      <c r="CZ6" s="594">
        <v>0.8</v>
      </c>
      <c r="DA6" s="594"/>
      <c r="DB6" s="594"/>
      <c r="DC6" s="594"/>
      <c r="DD6" s="600" t="s">
        <v>214</v>
      </c>
      <c r="DE6" s="592"/>
      <c r="DF6" s="592"/>
      <c r="DG6" s="592"/>
      <c r="DH6" s="592"/>
      <c r="DI6" s="592"/>
      <c r="DJ6" s="592"/>
      <c r="DK6" s="592"/>
      <c r="DL6" s="592"/>
      <c r="DM6" s="592"/>
      <c r="DN6" s="592"/>
      <c r="DO6" s="592"/>
      <c r="DP6" s="593"/>
      <c r="DQ6" s="600">
        <v>138500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10849</v>
      </c>
      <c r="S7" s="592"/>
      <c r="T7" s="592"/>
      <c r="U7" s="592"/>
      <c r="V7" s="592"/>
      <c r="W7" s="592"/>
      <c r="X7" s="592"/>
      <c r="Y7" s="593"/>
      <c r="Z7" s="594">
        <v>0.1</v>
      </c>
      <c r="AA7" s="594"/>
      <c r="AB7" s="594"/>
      <c r="AC7" s="594"/>
      <c r="AD7" s="595">
        <v>10849</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2601024</v>
      </c>
      <c r="BH7" s="592"/>
      <c r="BI7" s="592"/>
      <c r="BJ7" s="592"/>
      <c r="BK7" s="592"/>
      <c r="BL7" s="592"/>
      <c r="BM7" s="592"/>
      <c r="BN7" s="593"/>
      <c r="BO7" s="594">
        <v>47.4</v>
      </c>
      <c r="BP7" s="594"/>
      <c r="BQ7" s="594"/>
      <c r="BR7" s="594"/>
      <c r="BS7" s="595">
        <v>79169</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3476198</v>
      </c>
      <c r="CS7" s="592"/>
      <c r="CT7" s="592"/>
      <c r="CU7" s="592"/>
      <c r="CV7" s="592"/>
      <c r="CW7" s="592"/>
      <c r="CX7" s="592"/>
      <c r="CY7" s="593"/>
      <c r="CZ7" s="594">
        <v>19.899999999999999</v>
      </c>
      <c r="DA7" s="594"/>
      <c r="DB7" s="594"/>
      <c r="DC7" s="594"/>
      <c r="DD7" s="600">
        <v>320643</v>
      </c>
      <c r="DE7" s="592"/>
      <c r="DF7" s="592"/>
      <c r="DG7" s="592"/>
      <c r="DH7" s="592"/>
      <c r="DI7" s="592"/>
      <c r="DJ7" s="592"/>
      <c r="DK7" s="592"/>
      <c r="DL7" s="592"/>
      <c r="DM7" s="592"/>
      <c r="DN7" s="592"/>
      <c r="DO7" s="592"/>
      <c r="DP7" s="593"/>
      <c r="DQ7" s="600">
        <v>2682316</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17925</v>
      </c>
      <c r="S8" s="592"/>
      <c r="T8" s="592"/>
      <c r="U8" s="592"/>
      <c r="V8" s="592"/>
      <c r="W8" s="592"/>
      <c r="X8" s="592"/>
      <c r="Y8" s="593"/>
      <c r="Z8" s="594">
        <v>0.1</v>
      </c>
      <c r="AA8" s="594"/>
      <c r="AB8" s="594"/>
      <c r="AC8" s="594"/>
      <c r="AD8" s="595">
        <v>17925</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63565</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5468564</v>
      </c>
      <c r="CS8" s="592"/>
      <c r="CT8" s="592"/>
      <c r="CU8" s="592"/>
      <c r="CV8" s="592"/>
      <c r="CW8" s="592"/>
      <c r="CX8" s="592"/>
      <c r="CY8" s="593"/>
      <c r="CZ8" s="594">
        <v>31.4</v>
      </c>
      <c r="DA8" s="594"/>
      <c r="DB8" s="594"/>
      <c r="DC8" s="594"/>
      <c r="DD8" s="600" t="s">
        <v>214</v>
      </c>
      <c r="DE8" s="592"/>
      <c r="DF8" s="592"/>
      <c r="DG8" s="592"/>
      <c r="DH8" s="592"/>
      <c r="DI8" s="592"/>
      <c r="DJ8" s="592"/>
      <c r="DK8" s="592"/>
      <c r="DL8" s="592"/>
      <c r="DM8" s="592"/>
      <c r="DN8" s="592"/>
      <c r="DO8" s="592"/>
      <c r="DP8" s="593"/>
      <c r="DQ8" s="600">
        <v>3025456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29862</v>
      </c>
      <c r="S9" s="592"/>
      <c r="T9" s="592"/>
      <c r="U9" s="592"/>
      <c r="V9" s="592"/>
      <c r="W9" s="592"/>
      <c r="X9" s="592"/>
      <c r="Y9" s="593"/>
      <c r="Z9" s="594">
        <v>0.2</v>
      </c>
      <c r="AA9" s="594"/>
      <c r="AB9" s="594"/>
      <c r="AC9" s="594"/>
      <c r="AD9" s="595">
        <v>29862</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2052349</v>
      </c>
      <c r="BH9" s="592"/>
      <c r="BI9" s="592"/>
      <c r="BJ9" s="592"/>
      <c r="BK9" s="592"/>
      <c r="BL9" s="592"/>
      <c r="BM9" s="592"/>
      <c r="BN9" s="593"/>
      <c r="BO9" s="594">
        <v>37.4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1188668</v>
      </c>
      <c r="CS9" s="592"/>
      <c r="CT9" s="592"/>
      <c r="CU9" s="592"/>
      <c r="CV9" s="592"/>
      <c r="CW9" s="592"/>
      <c r="CX9" s="592"/>
      <c r="CY9" s="593"/>
      <c r="CZ9" s="594">
        <v>6.8</v>
      </c>
      <c r="DA9" s="594"/>
      <c r="DB9" s="594"/>
      <c r="DC9" s="594"/>
      <c r="DD9" s="600">
        <v>36328</v>
      </c>
      <c r="DE9" s="592"/>
      <c r="DF9" s="592"/>
      <c r="DG9" s="592"/>
      <c r="DH9" s="592"/>
      <c r="DI9" s="592"/>
      <c r="DJ9" s="592"/>
      <c r="DK9" s="592"/>
      <c r="DL9" s="592"/>
      <c r="DM9" s="592"/>
      <c r="DN9" s="592"/>
      <c r="DO9" s="592"/>
      <c r="DP9" s="593"/>
      <c r="DQ9" s="600">
        <v>837890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361178</v>
      </c>
      <c r="S10" s="592"/>
      <c r="T10" s="592"/>
      <c r="U10" s="592"/>
      <c r="V10" s="592"/>
      <c r="W10" s="592"/>
      <c r="X10" s="592"/>
      <c r="Y10" s="593"/>
      <c r="Z10" s="594">
        <v>2</v>
      </c>
      <c r="AA10" s="594"/>
      <c r="AB10" s="594"/>
      <c r="AC10" s="594"/>
      <c r="AD10" s="595">
        <v>361178</v>
      </c>
      <c r="AE10" s="595"/>
      <c r="AF10" s="595"/>
      <c r="AG10" s="595"/>
      <c r="AH10" s="595"/>
      <c r="AI10" s="595"/>
      <c r="AJ10" s="595"/>
      <c r="AK10" s="595"/>
      <c r="AL10" s="596">
        <v>3.6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139709</v>
      </c>
      <c r="BH10" s="592"/>
      <c r="BI10" s="592"/>
      <c r="BJ10" s="592"/>
      <c r="BK10" s="592"/>
      <c r="BL10" s="592"/>
      <c r="BM10" s="592"/>
      <c r="BN10" s="593"/>
      <c r="BO10" s="594">
        <v>2.5</v>
      </c>
      <c r="BP10" s="594"/>
      <c r="BQ10" s="594"/>
      <c r="BR10" s="594"/>
      <c r="BS10" s="600">
        <v>23202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62313</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25186</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135350</v>
      </c>
      <c r="S11" s="592"/>
      <c r="T11" s="592"/>
      <c r="U11" s="592"/>
      <c r="V11" s="592"/>
      <c r="W11" s="592"/>
      <c r="X11" s="592"/>
      <c r="Y11" s="593"/>
      <c r="Z11" s="594">
        <v>0.8</v>
      </c>
      <c r="AA11" s="594"/>
      <c r="AB11" s="594"/>
      <c r="AC11" s="594"/>
      <c r="AD11" s="595">
        <v>135350</v>
      </c>
      <c r="AE11" s="595"/>
      <c r="AF11" s="595"/>
      <c r="AG11" s="595"/>
      <c r="AH11" s="595"/>
      <c r="AI11" s="595"/>
      <c r="AJ11" s="595"/>
      <c r="AK11" s="595"/>
      <c r="AL11" s="596">
        <v>1.4</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345401</v>
      </c>
      <c r="BH11" s="592"/>
      <c r="BI11" s="592"/>
      <c r="BJ11" s="592"/>
      <c r="BK11" s="592"/>
      <c r="BL11" s="592"/>
      <c r="BM11" s="592"/>
      <c r="BN11" s="593"/>
      <c r="BO11" s="594">
        <v>6.3</v>
      </c>
      <c r="BP11" s="594"/>
      <c r="BQ11" s="594"/>
      <c r="BR11" s="594"/>
      <c r="BS11" s="600">
        <v>55967</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480287</v>
      </c>
      <c r="CS11" s="592"/>
      <c r="CT11" s="592"/>
      <c r="CU11" s="592"/>
      <c r="CV11" s="592"/>
      <c r="CW11" s="592"/>
      <c r="CX11" s="592"/>
      <c r="CY11" s="593"/>
      <c r="CZ11" s="594">
        <v>2.8</v>
      </c>
      <c r="DA11" s="594"/>
      <c r="DB11" s="594"/>
      <c r="DC11" s="594"/>
      <c r="DD11" s="600">
        <v>1292</v>
      </c>
      <c r="DE11" s="592"/>
      <c r="DF11" s="592"/>
      <c r="DG11" s="592"/>
      <c r="DH11" s="592"/>
      <c r="DI11" s="592"/>
      <c r="DJ11" s="592"/>
      <c r="DK11" s="592"/>
      <c r="DL11" s="592"/>
      <c r="DM11" s="592"/>
      <c r="DN11" s="592"/>
      <c r="DO11" s="592"/>
      <c r="DP11" s="593"/>
      <c r="DQ11" s="600">
        <v>446683</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2460608</v>
      </c>
      <c r="BH12" s="592"/>
      <c r="BI12" s="592"/>
      <c r="BJ12" s="592"/>
      <c r="BK12" s="592"/>
      <c r="BL12" s="592"/>
      <c r="BM12" s="592"/>
      <c r="BN12" s="593"/>
      <c r="BO12" s="594">
        <v>44.8</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231494</v>
      </c>
      <c r="CS12" s="592"/>
      <c r="CT12" s="592"/>
      <c r="CU12" s="592"/>
      <c r="CV12" s="592"/>
      <c r="CW12" s="592"/>
      <c r="CX12" s="592"/>
      <c r="CY12" s="593"/>
      <c r="CZ12" s="594">
        <v>1.3</v>
      </c>
      <c r="DA12" s="594"/>
      <c r="DB12" s="594"/>
      <c r="DC12" s="594"/>
      <c r="DD12" s="600">
        <v>6845</v>
      </c>
      <c r="DE12" s="592"/>
      <c r="DF12" s="592"/>
      <c r="DG12" s="592"/>
      <c r="DH12" s="592"/>
      <c r="DI12" s="592"/>
      <c r="DJ12" s="592"/>
      <c r="DK12" s="592"/>
      <c r="DL12" s="592"/>
      <c r="DM12" s="592"/>
      <c r="DN12" s="592"/>
      <c r="DO12" s="592"/>
      <c r="DP12" s="593"/>
      <c r="DQ12" s="600">
        <v>179253</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59820</v>
      </c>
      <c r="S13" s="592"/>
      <c r="T13" s="592"/>
      <c r="U13" s="592"/>
      <c r="V13" s="592"/>
      <c r="W13" s="592"/>
      <c r="X13" s="592"/>
      <c r="Y13" s="593"/>
      <c r="Z13" s="594">
        <v>0.3</v>
      </c>
      <c r="AA13" s="594"/>
      <c r="AB13" s="594"/>
      <c r="AC13" s="594"/>
      <c r="AD13" s="595">
        <v>59820</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2455797</v>
      </c>
      <c r="BH13" s="592"/>
      <c r="BI13" s="592"/>
      <c r="BJ13" s="592"/>
      <c r="BK13" s="592"/>
      <c r="BL13" s="592"/>
      <c r="BM13" s="592"/>
      <c r="BN13" s="593"/>
      <c r="BO13" s="594">
        <v>44.7</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1762036</v>
      </c>
      <c r="CS13" s="592"/>
      <c r="CT13" s="592"/>
      <c r="CU13" s="592"/>
      <c r="CV13" s="592"/>
      <c r="CW13" s="592"/>
      <c r="CX13" s="592"/>
      <c r="CY13" s="593"/>
      <c r="CZ13" s="594">
        <v>10.1</v>
      </c>
      <c r="DA13" s="594"/>
      <c r="DB13" s="594"/>
      <c r="DC13" s="594"/>
      <c r="DD13" s="600">
        <v>860197</v>
      </c>
      <c r="DE13" s="592"/>
      <c r="DF13" s="592"/>
      <c r="DG13" s="592"/>
      <c r="DH13" s="592"/>
      <c r="DI13" s="592"/>
      <c r="DJ13" s="592"/>
      <c r="DK13" s="592"/>
      <c r="DL13" s="592"/>
      <c r="DM13" s="592"/>
      <c r="DN13" s="592"/>
      <c r="DO13" s="592"/>
      <c r="DP13" s="593"/>
      <c r="DQ13" s="600">
        <v>1125475</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90060</v>
      </c>
      <c r="BH14" s="592"/>
      <c r="BI14" s="592"/>
      <c r="BJ14" s="592"/>
      <c r="BK14" s="592"/>
      <c r="BL14" s="592"/>
      <c r="BM14" s="592"/>
      <c r="BN14" s="593"/>
      <c r="BO14" s="594">
        <v>1.6</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1092706</v>
      </c>
      <c r="CS14" s="592"/>
      <c r="CT14" s="592"/>
      <c r="CU14" s="592"/>
      <c r="CV14" s="592"/>
      <c r="CW14" s="592"/>
      <c r="CX14" s="592"/>
      <c r="CY14" s="593"/>
      <c r="CZ14" s="594">
        <v>6.3</v>
      </c>
      <c r="DA14" s="594"/>
      <c r="DB14" s="594"/>
      <c r="DC14" s="594"/>
      <c r="DD14" s="600">
        <v>348934</v>
      </c>
      <c r="DE14" s="592"/>
      <c r="DF14" s="592"/>
      <c r="DG14" s="592"/>
      <c r="DH14" s="592"/>
      <c r="DI14" s="592"/>
      <c r="DJ14" s="592"/>
      <c r="DK14" s="592"/>
      <c r="DL14" s="592"/>
      <c r="DM14" s="592"/>
      <c r="DN14" s="592"/>
      <c r="DO14" s="592"/>
      <c r="DP14" s="593"/>
      <c r="DQ14" s="600">
        <v>780441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16350</v>
      </c>
      <c r="S15" s="592"/>
      <c r="T15" s="592"/>
      <c r="U15" s="592"/>
      <c r="V15" s="592"/>
      <c r="W15" s="592"/>
      <c r="X15" s="592"/>
      <c r="Y15" s="593"/>
      <c r="Z15" s="594">
        <v>0.1</v>
      </c>
      <c r="AA15" s="594"/>
      <c r="AB15" s="594"/>
      <c r="AC15" s="594"/>
      <c r="AD15" s="595">
        <v>16350</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339654</v>
      </c>
      <c r="BH15" s="592"/>
      <c r="BI15" s="592"/>
      <c r="BJ15" s="592"/>
      <c r="BK15" s="592"/>
      <c r="BL15" s="592"/>
      <c r="BM15" s="592"/>
      <c r="BN15" s="593"/>
      <c r="BO15" s="594">
        <v>6.2</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1729411</v>
      </c>
      <c r="CS15" s="592"/>
      <c r="CT15" s="592"/>
      <c r="CU15" s="592"/>
      <c r="CV15" s="592"/>
      <c r="CW15" s="592"/>
      <c r="CX15" s="592"/>
      <c r="CY15" s="593"/>
      <c r="CZ15" s="594">
        <v>9.9</v>
      </c>
      <c r="DA15" s="594"/>
      <c r="DB15" s="594"/>
      <c r="DC15" s="594"/>
      <c r="DD15" s="600">
        <v>722238</v>
      </c>
      <c r="DE15" s="592"/>
      <c r="DF15" s="592"/>
      <c r="DG15" s="592"/>
      <c r="DH15" s="592"/>
      <c r="DI15" s="592"/>
      <c r="DJ15" s="592"/>
      <c r="DK15" s="592"/>
      <c r="DL15" s="592"/>
      <c r="DM15" s="592"/>
      <c r="DN15" s="592"/>
      <c r="DO15" s="592"/>
      <c r="DP15" s="593"/>
      <c r="DQ15" s="600">
        <v>1040760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3808275</v>
      </c>
      <c r="S16" s="592"/>
      <c r="T16" s="592"/>
      <c r="U16" s="592"/>
      <c r="V16" s="592"/>
      <c r="W16" s="592"/>
      <c r="X16" s="592"/>
      <c r="Y16" s="593"/>
      <c r="Z16" s="594">
        <v>21.1</v>
      </c>
      <c r="AA16" s="594"/>
      <c r="AB16" s="594"/>
      <c r="AC16" s="594"/>
      <c r="AD16" s="595">
        <v>3507335</v>
      </c>
      <c r="AE16" s="595"/>
      <c r="AF16" s="595"/>
      <c r="AG16" s="595"/>
      <c r="AH16" s="595"/>
      <c r="AI16" s="595"/>
      <c r="AJ16" s="595"/>
      <c r="AK16" s="595"/>
      <c r="AL16" s="596">
        <v>35.4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39211</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28592</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3507335</v>
      </c>
      <c r="S17" s="592"/>
      <c r="T17" s="592"/>
      <c r="U17" s="592"/>
      <c r="V17" s="592"/>
      <c r="W17" s="592"/>
      <c r="X17" s="592"/>
      <c r="Y17" s="593"/>
      <c r="Z17" s="594">
        <v>19.399999999999999</v>
      </c>
      <c r="AA17" s="594"/>
      <c r="AB17" s="594"/>
      <c r="AC17" s="594"/>
      <c r="AD17" s="595">
        <v>3507335</v>
      </c>
      <c r="AE17" s="595"/>
      <c r="AF17" s="595"/>
      <c r="AG17" s="595"/>
      <c r="AH17" s="595"/>
      <c r="AI17" s="595"/>
      <c r="AJ17" s="595"/>
      <c r="AK17" s="595"/>
      <c r="AL17" s="596">
        <v>35.4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1768251</v>
      </c>
      <c r="CS17" s="592"/>
      <c r="CT17" s="592"/>
      <c r="CU17" s="592"/>
      <c r="CV17" s="592"/>
      <c r="CW17" s="592"/>
      <c r="CX17" s="592"/>
      <c r="CY17" s="593"/>
      <c r="CZ17" s="594">
        <v>10.1</v>
      </c>
      <c r="DA17" s="594"/>
      <c r="DB17" s="594"/>
      <c r="DC17" s="594"/>
      <c r="DD17" s="600" t="s">
        <v>111</v>
      </c>
      <c r="DE17" s="592"/>
      <c r="DF17" s="592"/>
      <c r="DG17" s="592"/>
      <c r="DH17" s="592"/>
      <c r="DI17" s="592"/>
      <c r="DJ17" s="592"/>
      <c r="DK17" s="592"/>
      <c r="DL17" s="592"/>
      <c r="DM17" s="592"/>
      <c r="DN17" s="592"/>
      <c r="DO17" s="592"/>
      <c r="DP17" s="593"/>
      <c r="DQ17" s="600">
        <v>1719902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271346</v>
      </c>
      <c r="S18" s="592"/>
      <c r="T18" s="592"/>
      <c r="U18" s="592"/>
      <c r="V18" s="592"/>
      <c r="W18" s="592"/>
      <c r="X18" s="592"/>
      <c r="Y18" s="593"/>
      <c r="Z18" s="594">
        <v>1.5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29594</v>
      </c>
      <c r="S19" s="592"/>
      <c r="T19" s="592"/>
      <c r="U19" s="592"/>
      <c r="V19" s="592"/>
      <c r="W19" s="592"/>
      <c r="X19" s="592"/>
      <c r="Y19" s="593"/>
      <c r="Z19" s="594">
        <v>0.2</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10181016</v>
      </c>
      <c r="S20" s="592"/>
      <c r="T20" s="592"/>
      <c r="U20" s="592"/>
      <c r="V20" s="592"/>
      <c r="W20" s="592"/>
      <c r="X20" s="592"/>
      <c r="Y20" s="593"/>
      <c r="Z20" s="594">
        <v>56.4</v>
      </c>
      <c r="AA20" s="594"/>
      <c r="AB20" s="594"/>
      <c r="AC20" s="594"/>
      <c r="AD20" s="595">
        <v>9880076</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17437639</v>
      </c>
      <c r="CS20" s="592"/>
      <c r="CT20" s="592"/>
      <c r="CU20" s="592"/>
      <c r="CV20" s="592"/>
      <c r="CW20" s="592"/>
      <c r="CX20" s="592"/>
      <c r="CY20" s="593"/>
      <c r="CZ20" s="594">
        <v>100</v>
      </c>
      <c r="DA20" s="594"/>
      <c r="DB20" s="594"/>
      <c r="DC20" s="594"/>
      <c r="DD20" s="600">
        <v>2296477</v>
      </c>
      <c r="DE20" s="592"/>
      <c r="DF20" s="592"/>
      <c r="DG20" s="592"/>
      <c r="DH20" s="592"/>
      <c r="DI20" s="592"/>
      <c r="DJ20" s="592"/>
      <c r="DK20" s="592"/>
      <c r="DL20" s="592"/>
      <c r="DM20" s="592"/>
      <c r="DN20" s="592"/>
      <c r="DO20" s="592"/>
      <c r="DP20" s="593"/>
      <c r="DQ20" s="600">
        <v>12030454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7689</v>
      </c>
      <c r="S21" s="592"/>
      <c r="T21" s="592"/>
      <c r="U21" s="592"/>
      <c r="V21" s="592"/>
      <c r="W21" s="592"/>
      <c r="X21" s="592"/>
      <c r="Y21" s="593"/>
      <c r="Z21" s="594">
        <v>0</v>
      </c>
      <c r="AA21" s="594"/>
      <c r="AB21" s="594"/>
      <c r="AC21" s="594"/>
      <c r="AD21" s="595">
        <v>7689</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15895</v>
      </c>
      <c r="S22" s="592"/>
      <c r="T22" s="592"/>
      <c r="U22" s="592"/>
      <c r="V22" s="592"/>
      <c r="W22" s="592"/>
      <c r="X22" s="592"/>
      <c r="Y22" s="593"/>
      <c r="Z22" s="594">
        <v>0.1</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250897</v>
      </c>
      <c r="S23" s="592"/>
      <c r="T23" s="592"/>
      <c r="U23" s="592"/>
      <c r="V23" s="592"/>
      <c r="W23" s="592"/>
      <c r="X23" s="592"/>
      <c r="Y23" s="593"/>
      <c r="Z23" s="594">
        <v>1.4</v>
      </c>
      <c r="AA23" s="594"/>
      <c r="AB23" s="594"/>
      <c r="AC23" s="594"/>
      <c r="AD23" s="595">
        <v>15968</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22965</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7951807</v>
      </c>
      <c r="CS24" s="581"/>
      <c r="CT24" s="581"/>
      <c r="CU24" s="581"/>
      <c r="CV24" s="581"/>
      <c r="CW24" s="581"/>
      <c r="CX24" s="581"/>
      <c r="CY24" s="582"/>
      <c r="CZ24" s="618">
        <v>45.6</v>
      </c>
      <c r="DA24" s="619"/>
      <c r="DB24" s="619"/>
      <c r="DC24" s="620"/>
      <c r="DD24" s="617">
        <v>5887400</v>
      </c>
      <c r="DE24" s="581"/>
      <c r="DF24" s="581"/>
      <c r="DG24" s="581"/>
      <c r="DH24" s="581"/>
      <c r="DI24" s="581"/>
      <c r="DJ24" s="581"/>
      <c r="DK24" s="582"/>
      <c r="DL24" s="617">
        <v>5730939</v>
      </c>
      <c r="DM24" s="581"/>
      <c r="DN24" s="581"/>
      <c r="DO24" s="581"/>
      <c r="DP24" s="581"/>
      <c r="DQ24" s="581"/>
      <c r="DR24" s="581"/>
      <c r="DS24" s="581"/>
      <c r="DT24" s="581"/>
      <c r="DU24" s="581"/>
      <c r="DV24" s="582"/>
      <c r="DW24" s="585">
        <v>53.1</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2077244</v>
      </c>
      <c r="S25" s="592"/>
      <c r="T25" s="592"/>
      <c r="U25" s="592"/>
      <c r="V25" s="592"/>
      <c r="W25" s="592"/>
      <c r="X25" s="592"/>
      <c r="Y25" s="593"/>
      <c r="Z25" s="594">
        <v>11.5</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3534894</v>
      </c>
      <c r="CS25" s="623"/>
      <c r="CT25" s="623"/>
      <c r="CU25" s="623"/>
      <c r="CV25" s="623"/>
      <c r="CW25" s="623"/>
      <c r="CX25" s="623"/>
      <c r="CY25" s="624"/>
      <c r="CZ25" s="625">
        <v>20.3</v>
      </c>
      <c r="DA25" s="626"/>
      <c r="DB25" s="626"/>
      <c r="DC25" s="627"/>
      <c r="DD25" s="600">
        <v>3398025</v>
      </c>
      <c r="DE25" s="623"/>
      <c r="DF25" s="623"/>
      <c r="DG25" s="623"/>
      <c r="DH25" s="623"/>
      <c r="DI25" s="623"/>
      <c r="DJ25" s="623"/>
      <c r="DK25" s="624"/>
      <c r="DL25" s="600">
        <v>3262332</v>
      </c>
      <c r="DM25" s="623"/>
      <c r="DN25" s="623"/>
      <c r="DO25" s="623"/>
      <c r="DP25" s="623"/>
      <c r="DQ25" s="623"/>
      <c r="DR25" s="623"/>
      <c r="DS25" s="623"/>
      <c r="DT25" s="623"/>
      <c r="DU25" s="623"/>
      <c r="DV25" s="624"/>
      <c r="DW25" s="596">
        <v>30.2</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2254854</v>
      </c>
      <c r="CS26" s="592"/>
      <c r="CT26" s="592"/>
      <c r="CU26" s="592"/>
      <c r="CV26" s="592"/>
      <c r="CW26" s="592"/>
      <c r="CX26" s="592"/>
      <c r="CY26" s="593"/>
      <c r="CZ26" s="625">
        <v>12.9</v>
      </c>
      <c r="DA26" s="626"/>
      <c r="DB26" s="626"/>
      <c r="DC26" s="627"/>
      <c r="DD26" s="600">
        <v>2135232</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1060268</v>
      </c>
      <c r="S27" s="592"/>
      <c r="T27" s="592"/>
      <c r="U27" s="592"/>
      <c r="V27" s="592"/>
      <c r="W27" s="592"/>
      <c r="X27" s="592"/>
      <c r="Y27" s="593"/>
      <c r="Z27" s="594">
        <v>5.9</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5491346</v>
      </c>
      <c r="BH27" s="592"/>
      <c r="BI27" s="592"/>
      <c r="BJ27" s="592"/>
      <c r="BK27" s="592"/>
      <c r="BL27" s="592"/>
      <c r="BM27" s="592"/>
      <c r="BN27" s="593"/>
      <c r="BO27" s="594">
        <v>100</v>
      </c>
      <c r="BP27" s="594"/>
      <c r="BQ27" s="594"/>
      <c r="BR27" s="594"/>
      <c r="BS27" s="600">
        <v>79169</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2649498</v>
      </c>
      <c r="CS27" s="623"/>
      <c r="CT27" s="623"/>
      <c r="CU27" s="623"/>
      <c r="CV27" s="623"/>
      <c r="CW27" s="623"/>
      <c r="CX27" s="623"/>
      <c r="CY27" s="624"/>
      <c r="CZ27" s="625">
        <v>15.2</v>
      </c>
      <c r="DA27" s="626"/>
      <c r="DB27" s="626"/>
      <c r="DC27" s="627"/>
      <c r="DD27" s="600">
        <v>770309</v>
      </c>
      <c r="DE27" s="623"/>
      <c r="DF27" s="623"/>
      <c r="DG27" s="623"/>
      <c r="DH27" s="623"/>
      <c r="DI27" s="623"/>
      <c r="DJ27" s="623"/>
      <c r="DK27" s="624"/>
      <c r="DL27" s="600">
        <v>769541</v>
      </c>
      <c r="DM27" s="623"/>
      <c r="DN27" s="623"/>
      <c r="DO27" s="623"/>
      <c r="DP27" s="623"/>
      <c r="DQ27" s="623"/>
      <c r="DR27" s="623"/>
      <c r="DS27" s="623"/>
      <c r="DT27" s="623"/>
      <c r="DU27" s="623"/>
      <c r="DV27" s="624"/>
      <c r="DW27" s="596">
        <v>7.1</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17623</v>
      </c>
      <c r="S28" s="592"/>
      <c r="T28" s="592"/>
      <c r="U28" s="592"/>
      <c r="V28" s="592"/>
      <c r="W28" s="592"/>
      <c r="X28" s="592"/>
      <c r="Y28" s="593"/>
      <c r="Z28" s="594">
        <v>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1767415</v>
      </c>
      <c r="CS28" s="592"/>
      <c r="CT28" s="592"/>
      <c r="CU28" s="592"/>
      <c r="CV28" s="592"/>
      <c r="CW28" s="592"/>
      <c r="CX28" s="592"/>
      <c r="CY28" s="593"/>
      <c r="CZ28" s="625">
        <v>10.1</v>
      </c>
      <c r="DA28" s="626"/>
      <c r="DB28" s="626"/>
      <c r="DC28" s="627"/>
      <c r="DD28" s="600">
        <v>1719066</v>
      </c>
      <c r="DE28" s="592"/>
      <c r="DF28" s="592"/>
      <c r="DG28" s="592"/>
      <c r="DH28" s="592"/>
      <c r="DI28" s="592"/>
      <c r="DJ28" s="592"/>
      <c r="DK28" s="593"/>
      <c r="DL28" s="600">
        <v>1699066</v>
      </c>
      <c r="DM28" s="592"/>
      <c r="DN28" s="592"/>
      <c r="DO28" s="592"/>
      <c r="DP28" s="592"/>
      <c r="DQ28" s="592"/>
      <c r="DR28" s="592"/>
      <c r="DS28" s="592"/>
      <c r="DT28" s="592"/>
      <c r="DU28" s="592"/>
      <c r="DV28" s="593"/>
      <c r="DW28" s="596">
        <v>15.7</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2701</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1767415</v>
      </c>
      <c r="CS29" s="623"/>
      <c r="CT29" s="623"/>
      <c r="CU29" s="623"/>
      <c r="CV29" s="623"/>
      <c r="CW29" s="623"/>
      <c r="CX29" s="623"/>
      <c r="CY29" s="624"/>
      <c r="CZ29" s="625">
        <v>10.1</v>
      </c>
      <c r="DA29" s="626"/>
      <c r="DB29" s="626"/>
      <c r="DC29" s="627"/>
      <c r="DD29" s="600">
        <v>1719066</v>
      </c>
      <c r="DE29" s="623"/>
      <c r="DF29" s="623"/>
      <c r="DG29" s="623"/>
      <c r="DH29" s="623"/>
      <c r="DI29" s="623"/>
      <c r="DJ29" s="623"/>
      <c r="DK29" s="624"/>
      <c r="DL29" s="600">
        <v>1699066</v>
      </c>
      <c r="DM29" s="623"/>
      <c r="DN29" s="623"/>
      <c r="DO29" s="623"/>
      <c r="DP29" s="623"/>
      <c r="DQ29" s="623"/>
      <c r="DR29" s="623"/>
      <c r="DS29" s="623"/>
      <c r="DT29" s="623"/>
      <c r="DU29" s="623"/>
      <c r="DV29" s="624"/>
      <c r="DW29" s="596">
        <v>15.7</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449771</v>
      </c>
      <c r="S30" s="592"/>
      <c r="T30" s="592"/>
      <c r="U30" s="592"/>
      <c r="V30" s="592"/>
      <c r="W30" s="592"/>
      <c r="X30" s="592"/>
      <c r="Y30" s="593"/>
      <c r="Z30" s="594">
        <v>2.5</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v>
      </c>
      <c r="BH30" s="650"/>
      <c r="BI30" s="650"/>
      <c r="BJ30" s="650"/>
      <c r="BK30" s="650"/>
      <c r="BL30" s="650"/>
      <c r="BM30" s="586">
        <v>91.7</v>
      </c>
      <c r="BN30" s="650"/>
      <c r="BO30" s="650"/>
      <c r="BP30" s="650"/>
      <c r="BQ30" s="651"/>
      <c r="BR30" s="649">
        <v>97.6</v>
      </c>
      <c r="BS30" s="650"/>
      <c r="BT30" s="650"/>
      <c r="BU30" s="650"/>
      <c r="BV30" s="650"/>
      <c r="BW30" s="650"/>
      <c r="BX30" s="586">
        <v>90.9</v>
      </c>
      <c r="BY30" s="650"/>
      <c r="BZ30" s="650"/>
      <c r="CA30" s="650"/>
      <c r="CB30" s="651"/>
      <c r="CD30" s="654"/>
      <c r="CE30" s="655"/>
      <c r="CF30" s="605" t="s">
        <v>291</v>
      </c>
      <c r="CG30" s="606"/>
      <c r="CH30" s="606"/>
      <c r="CI30" s="606"/>
      <c r="CJ30" s="606"/>
      <c r="CK30" s="606"/>
      <c r="CL30" s="606"/>
      <c r="CM30" s="606"/>
      <c r="CN30" s="606"/>
      <c r="CO30" s="606"/>
      <c r="CP30" s="606"/>
      <c r="CQ30" s="607"/>
      <c r="CR30" s="591">
        <v>1497595</v>
      </c>
      <c r="CS30" s="592"/>
      <c r="CT30" s="592"/>
      <c r="CU30" s="592"/>
      <c r="CV30" s="592"/>
      <c r="CW30" s="592"/>
      <c r="CX30" s="592"/>
      <c r="CY30" s="593"/>
      <c r="CZ30" s="625">
        <v>8.6</v>
      </c>
      <c r="DA30" s="626"/>
      <c r="DB30" s="626"/>
      <c r="DC30" s="627"/>
      <c r="DD30" s="600">
        <v>1449246</v>
      </c>
      <c r="DE30" s="592"/>
      <c r="DF30" s="592"/>
      <c r="DG30" s="592"/>
      <c r="DH30" s="592"/>
      <c r="DI30" s="592"/>
      <c r="DJ30" s="592"/>
      <c r="DK30" s="593"/>
      <c r="DL30" s="600">
        <v>1429246</v>
      </c>
      <c r="DM30" s="592"/>
      <c r="DN30" s="592"/>
      <c r="DO30" s="592"/>
      <c r="DP30" s="592"/>
      <c r="DQ30" s="592"/>
      <c r="DR30" s="592"/>
      <c r="DS30" s="592"/>
      <c r="DT30" s="592"/>
      <c r="DU30" s="592"/>
      <c r="DV30" s="593"/>
      <c r="DW30" s="596">
        <v>13.2</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1169184</v>
      </c>
      <c r="S31" s="592"/>
      <c r="T31" s="592"/>
      <c r="U31" s="592"/>
      <c r="V31" s="592"/>
      <c r="W31" s="592"/>
      <c r="X31" s="592"/>
      <c r="Y31" s="593"/>
      <c r="Z31" s="594">
        <v>6.5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97.9</v>
      </c>
      <c r="BH31" s="623"/>
      <c r="BI31" s="623"/>
      <c r="BJ31" s="623"/>
      <c r="BK31" s="623"/>
      <c r="BL31" s="623"/>
      <c r="BM31" s="597">
        <v>91.5</v>
      </c>
      <c r="BN31" s="647"/>
      <c r="BO31" s="647"/>
      <c r="BP31" s="647"/>
      <c r="BQ31" s="648"/>
      <c r="BR31" s="646">
        <v>97.5</v>
      </c>
      <c r="BS31" s="623"/>
      <c r="BT31" s="623"/>
      <c r="BU31" s="623"/>
      <c r="BV31" s="623"/>
      <c r="BW31" s="623"/>
      <c r="BX31" s="597">
        <v>91</v>
      </c>
      <c r="BY31" s="647"/>
      <c r="BZ31" s="647"/>
      <c r="CA31" s="647"/>
      <c r="CB31" s="648"/>
      <c r="CD31" s="654"/>
      <c r="CE31" s="655"/>
      <c r="CF31" s="605" t="s">
        <v>295</v>
      </c>
      <c r="CG31" s="606"/>
      <c r="CH31" s="606"/>
      <c r="CI31" s="606"/>
      <c r="CJ31" s="606"/>
      <c r="CK31" s="606"/>
      <c r="CL31" s="606"/>
      <c r="CM31" s="606"/>
      <c r="CN31" s="606"/>
      <c r="CO31" s="606"/>
      <c r="CP31" s="606"/>
      <c r="CQ31" s="607"/>
      <c r="CR31" s="591">
        <v>269820</v>
      </c>
      <c r="CS31" s="623"/>
      <c r="CT31" s="623"/>
      <c r="CU31" s="623"/>
      <c r="CV31" s="623"/>
      <c r="CW31" s="623"/>
      <c r="CX31" s="623"/>
      <c r="CY31" s="624"/>
      <c r="CZ31" s="625">
        <v>1.5</v>
      </c>
      <c r="DA31" s="626"/>
      <c r="DB31" s="626"/>
      <c r="DC31" s="627"/>
      <c r="DD31" s="600">
        <v>269820</v>
      </c>
      <c r="DE31" s="623"/>
      <c r="DF31" s="623"/>
      <c r="DG31" s="623"/>
      <c r="DH31" s="623"/>
      <c r="DI31" s="623"/>
      <c r="DJ31" s="623"/>
      <c r="DK31" s="624"/>
      <c r="DL31" s="600">
        <v>269820</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234592</v>
      </c>
      <c r="S32" s="592"/>
      <c r="T32" s="592"/>
      <c r="U32" s="592"/>
      <c r="V32" s="592"/>
      <c r="W32" s="592"/>
      <c r="X32" s="592"/>
      <c r="Y32" s="593"/>
      <c r="Z32" s="594">
        <v>1.3</v>
      </c>
      <c r="AA32" s="594"/>
      <c r="AB32" s="594"/>
      <c r="AC32" s="594"/>
      <c r="AD32" s="595">
        <v>3832</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97.9</v>
      </c>
      <c r="BH32" s="659"/>
      <c r="BI32" s="659"/>
      <c r="BJ32" s="659"/>
      <c r="BK32" s="659"/>
      <c r="BL32" s="659"/>
      <c r="BM32" s="660">
        <v>91</v>
      </c>
      <c r="BN32" s="659"/>
      <c r="BO32" s="659"/>
      <c r="BP32" s="659"/>
      <c r="BQ32" s="661"/>
      <c r="BR32" s="658">
        <v>97.5</v>
      </c>
      <c r="BS32" s="659"/>
      <c r="BT32" s="659"/>
      <c r="BU32" s="659"/>
      <c r="BV32" s="659"/>
      <c r="BW32" s="659"/>
      <c r="BX32" s="660">
        <v>90.3</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2551600</v>
      </c>
      <c r="S33" s="592"/>
      <c r="T33" s="592"/>
      <c r="U33" s="592"/>
      <c r="V33" s="592"/>
      <c r="W33" s="592"/>
      <c r="X33" s="592"/>
      <c r="Y33" s="593"/>
      <c r="Z33" s="594">
        <v>14.1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7150144</v>
      </c>
      <c r="CS33" s="623"/>
      <c r="CT33" s="623"/>
      <c r="CU33" s="623"/>
      <c r="CV33" s="623"/>
      <c r="CW33" s="623"/>
      <c r="CX33" s="623"/>
      <c r="CY33" s="624"/>
      <c r="CZ33" s="625">
        <v>41</v>
      </c>
      <c r="DA33" s="626"/>
      <c r="DB33" s="626"/>
      <c r="DC33" s="627"/>
      <c r="DD33" s="600">
        <v>5423197</v>
      </c>
      <c r="DE33" s="623"/>
      <c r="DF33" s="623"/>
      <c r="DG33" s="623"/>
      <c r="DH33" s="623"/>
      <c r="DI33" s="623"/>
      <c r="DJ33" s="623"/>
      <c r="DK33" s="624"/>
      <c r="DL33" s="600">
        <v>3401434</v>
      </c>
      <c r="DM33" s="623"/>
      <c r="DN33" s="623"/>
      <c r="DO33" s="623"/>
      <c r="DP33" s="623"/>
      <c r="DQ33" s="623"/>
      <c r="DR33" s="623"/>
      <c r="DS33" s="623"/>
      <c r="DT33" s="623"/>
      <c r="DU33" s="623"/>
      <c r="DV33" s="624"/>
      <c r="DW33" s="596">
        <v>31.5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1800089</v>
      </c>
      <c r="CS34" s="592"/>
      <c r="CT34" s="592"/>
      <c r="CU34" s="592"/>
      <c r="CV34" s="592"/>
      <c r="CW34" s="592"/>
      <c r="CX34" s="592"/>
      <c r="CY34" s="593"/>
      <c r="CZ34" s="625">
        <v>10.3</v>
      </c>
      <c r="DA34" s="626"/>
      <c r="DB34" s="626"/>
      <c r="DC34" s="627"/>
      <c r="DD34" s="600">
        <v>1442377</v>
      </c>
      <c r="DE34" s="592"/>
      <c r="DF34" s="592"/>
      <c r="DG34" s="592"/>
      <c r="DH34" s="592"/>
      <c r="DI34" s="592"/>
      <c r="DJ34" s="592"/>
      <c r="DK34" s="593"/>
      <c r="DL34" s="600">
        <v>1273090</v>
      </c>
      <c r="DM34" s="592"/>
      <c r="DN34" s="592"/>
      <c r="DO34" s="592"/>
      <c r="DP34" s="592"/>
      <c r="DQ34" s="592"/>
      <c r="DR34" s="592"/>
      <c r="DS34" s="592"/>
      <c r="DT34" s="592"/>
      <c r="DU34" s="592"/>
      <c r="DV34" s="593"/>
      <c r="DW34" s="596">
        <v>11.8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893100</v>
      </c>
      <c r="S35" s="592"/>
      <c r="T35" s="592"/>
      <c r="U35" s="592"/>
      <c r="V35" s="592"/>
      <c r="W35" s="592"/>
      <c r="X35" s="592"/>
      <c r="Y35" s="593"/>
      <c r="Z35" s="594">
        <v>5</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2154703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222671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166591</v>
      </c>
      <c r="CS35" s="623"/>
      <c r="CT35" s="623"/>
      <c r="CU35" s="623"/>
      <c r="CV35" s="623"/>
      <c r="CW35" s="623"/>
      <c r="CX35" s="623"/>
      <c r="CY35" s="624"/>
      <c r="CZ35" s="625">
        <v>1</v>
      </c>
      <c r="DA35" s="626"/>
      <c r="DB35" s="626"/>
      <c r="DC35" s="627"/>
      <c r="DD35" s="600">
        <v>128113</v>
      </c>
      <c r="DE35" s="623"/>
      <c r="DF35" s="623"/>
      <c r="DG35" s="623"/>
      <c r="DH35" s="623"/>
      <c r="DI35" s="623"/>
      <c r="DJ35" s="623"/>
      <c r="DK35" s="624"/>
      <c r="DL35" s="600">
        <v>119327</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18041445</v>
      </c>
      <c r="S36" s="664"/>
      <c r="T36" s="664"/>
      <c r="U36" s="664"/>
      <c r="V36" s="664"/>
      <c r="W36" s="664"/>
      <c r="X36" s="664"/>
      <c r="Y36" s="665"/>
      <c r="Z36" s="666">
        <v>100</v>
      </c>
      <c r="AA36" s="666"/>
      <c r="AB36" s="666"/>
      <c r="AC36" s="666"/>
      <c r="AD36" s="667">
        <v>9907565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725096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156763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1696828</v>
      </c>
      <c r="CS36" s="592"/>
      <c r="CT36" s="592"/>
      <c r="CU36" s="592"/>
      <c r="CV36" s="592"/>
      <c r="CW36" s="592"/>
      <c r="CX36" s="592"/>
      <c r="CY36" s="593"/>
      <c r="CZ36" s="625">
        <v>9.6999999999999993</v>
      </c>
      <c r="DA36" s="626"/>
      <c r="DB36" s="626"/>
      <c r="DC36" s="627"/>
      <c r="DD36" s="600">
        <v>1144482</v>
      </c>
      <c r="DE36" s="592"/>
      <c r="DF36" s="592"/>
      <c r="DG36" s="592"/>
      <c r="DH36" s="592"/>
      <c r="DI36" s="592"/>
      <c r="DJ36" s="592"/>
      <c r="DK36" s="593"/>
      <c r="DL36" s="600">
        <v>880478</v>
      </c>
      <c r="DM36" s="592"/>
      <c r="DN36" s="592"/>
      <c r="DO36" s="592"/>
      <c r="DP36" s="592"/>
      <c r="DQ36" s="592"/>
      <c r="DR36" s="592"/>
      <c r="DS36" s="592"/>
      <c r="DT36" s="592"/>
      <c r="DU36" s="592"/>
      <c r="DV36" s="593"/>
      <c r="DW36" s="596">
        <v>8.1999999999999993</v>
      </c>
      <c r="DX36" s="621"/>
      <c r="DY36" s="621"/>
      <c r="DZ36" s="621"/>
      <c r="EA36" s="621"/>
      <c r="EB36" s="621"/>
      <c r="EC36" s="622"/>
    </row>
    <row r="37" spans="2:133" ht="11.25" customHeight="1">
      <c r="AQ37" s="670" t="s">
        <v>313</v>
      </c>
      <c r="AR37" s="671"/>
      <c r="AS37" s="671"/>
      <c r="AT37" s="671"/>
      <c r="AU37" s="671"/>
      <c r="AV37" s="671"/>
      <c r="AW37" s="671"/>
      <c r="AX37" s="671"/>
      <c r="AY37" s="672"/>
      <c r="AZ37" s="591">
        <v>91000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7116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771569</v>
      </c>
      <c r="CS37" s="623"/>
      <c r="CT37" s="623"/>
      <c r="CU37" s="623"/>
      <c r="CV37" s="623"/>
      <c r="CW37" s="623"/>
      <c r="CX37" s="623"/>
      <c r="CY37" s="624"/>
      <c r="CZ37" s="625">
        <v>4.4000000000000004</v>
      </c>
      <c r="DA37" s="626"/>
      <c r="DB37" s="626"/>
      <c r="DC37" s="627"/>
      <c r="DD37" s="600">
        <v>529308</v>
      </c>
      <c r="DE37" s="623"/>
      <c r="DF37" s="623"/>
      <c r="DG37" s="623"/>
      <c r="DH37" s="623"/>
      <c r="DI37" s="623"/>
      <c r="DJ37" s="623"/>
      <c r="DK37" s="624"/>
      <c r="DL37" s="600">
        <v>413006</v>
      </c>
      <c r="DM37" s="623"/>
      <c r="DN37" s="623"/>
      <c r="DO37" s="623"/>
      <c r="DP37" s="623"/>
      <c r="DQ37" s="623"/>
      <c r="DR37" s="623"/>
      <c r="DS37" s="623"/>
      <c r="DT37" s="623"/>
      <c r="DU37" s="623"/>
      <c r="DV37" s="624"/>
      <c r="DW37" s="596">
        <v>3.8</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13166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2063703</v>
      </c>
      <c r="CS38" s="592"/>
      <c r="CT38" s="592"/>
      <c r="CU38" s="592"/>
      <c r="CV38" s="592"/>
      <c r="CW38" s="592"/>
      <c r="CX38" s="592"/>
      <c r="CY38" s="593"/>
      <c r="CZ38" s="625">
        <v>11.8</v>
      </c>
      <c r="DA38" s="626"/>
      <c r="DB38" s="626"/>
      <c r="DC38" s="627"/>
      <c r="DD38" s="600">
        <v>1904018</v>
      </c>
      <c r="DE38" s="592"/>
      <c r="DF38" s="592"/>
      <c r="DG38" s="592"/>
      <c r="DH38" s="592"/>
      <c r="DI38" s="592"/>
      <c r="DJ38" s="592"/>
      <c r="DK38" s="593"/>
      <c r="DL38" s="600">
        <v>1128539</v>
      </c>
      <c r="DM38" s="592"/>
      <c r="DN38" s="592"/>
      <c r="DO38" s="592"/>
      <c r="DP38" s="592"/>
      <c r="DQ38" s="592"/>
      <c r="DR38" s="592"/>
      <c r="DS38" s="592"/>
      <c r="DT38" s="592"/>
      <c r="DU38" s="592"/>
      <c r="DV38" s="593"/>
      <c r="DW38" s="596">
        <v>10.4</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1350683</v>
      </c>
      <c r="CS39" s="623"/>
      <c r="CT39" s="623"/>
      <c r="CU39" s="623"/>
      <c r="CV39" s="623"/>
      <c r="CW39" s="623"/>
      <c r="CX39" s="623"/>
      <c r="CY39" s="624"/>
      <c r="CZ39" s="625">
        <v>7.7</v>
      </c>
      <c r="DA39" s="626"/>
      <c r="DB39" s="626"/>
      <c r="DC39" s="627"/>
      <c r="DD39" s="600">
        <v>802957</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469609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72250</v>
      </c>
      <c r="CS40" s="592"/>
      <c r="CT40" s="592"/>
      <c r="CU40" s="592"/>
      <c r="CV40" s="592"/>
      <c r="CW40" s="592"/>
      <c r="CX40" s="592"/>
      <c r="CY40" s="593"/>
      <c r="CZ40" s="625">
        <v>0.4</v>
      </c>
      <c r="DA40" s="626"/>
      <c r="DB40" s="626"/>
      <c r="DC40" s="627"/>
      <c r="DD40" s="600">
        <v>1250</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868998</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244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2335688</v>
      </c>
      <c r="CS42" s="592"/>
      <c r="CT42" s="592"/>
      <c r="CU42" s="592"/>
      <c r="CV42" s="592"/>
      <c r="CW42" s="592"/>
      <c r="CX42" s="592"/>
      <c r="CY42" s="593"/>
      <c r="CZ42" s="625">
        <v>13.4</v>
      </c>
      <c r="DA42" s="674"/>
      <c r="DB42" s="674"/>
      <c r="DC42" s="675"/>
      <c r="DD42" s="600">
        <v>719857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147046</v>
      </c>
      <c r="CS43" s="623"/>
      <c r="CT43" s="623"/>
      <c r="CU43" s="623"/>
      <c r="CV43" s="623"/>
      <c r="CW43" s="623"/>
      <c r="CX43" s="623"/>
      <c r="CY43" s="624"/>
      <c r="CZ43" s="625">
        <v>0.8</v>
      </c>
      <c r="DA43" s="626"/>
      <c r="DB43" s="626"/>
      <c r="DC43" s="627"/>
      <c r="DD43" s="600">
        <v>147046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2296477</v>
      </c>
      <c r="CS44" s="592"/>
      <c r="CT44" s="592"/>
      <c r="CU44" s="592"/>
      <c r="CV44" s="592"/>
      <c r="CW44" s="592"/>
      <c r="CX44" s="592"/>
      <c r="CY44" s="593"/>
      <c r="CZ44" s="625">
        <v>13.2</v>
      </c>
      <c r="DA44" s="674"/>
      <c r="DB44" s="674"/>
      <c r="DC44" s="675"/>
      <c r="DD44" s="600">
        <v>691265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1530469</v>
      </c>
      <c r="CS45" s="623"/>
      <c r="CT45" s="623"/>
      <c r="CU45" s="623"/>
      <c r="CV45" s="623"/>
      <c r="CW45" s="623"/>
      <c r="CX45" s="623"/>
      <c r="CY45" s="624"/>
      <c r="CZ45" s="625">
        <v>8.8000000000000007</v>
      </c>
      <c r="DA45" s="626"/>
      <c r="DB45" s="626"/>
      <c r="DC45" s="627"/>
      <c r="DD45" s="600">
        <v>308564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664608</v>
      </c>
      <c r="CS46" s="592"/>
      <c r="CT46" s="592"/>
      <c r="CU46" s="592"/>
      <c r="CV46" s="592"/>
      <c r="CW46" s="592"/>
      <c r="CX46" s="592"/>
      <c r="CY46" s="593"/>
      <c r="CZ46" s="625">
        <v>3.8</v>
      </c>
      <c r="DA46" s="674"/>
      <c r="DB46" s="674"/>
      <c r="DC46" s="675"/>
      <c r="DD46" s="600">
        <v>379277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39211</v>
      </c>
      <c r="CS47" s="623"/>
      <c r="CT47" s="623"/>
      <c r="CU47" s="623"/>
      <c r="CV47" s="623"/>
      <c r="CW47" s="623"/>
      <c r="CX47" s="623"/>
      <c r="CY47" s="624"/>
      <c r="CZ47" s="625">
        <v>0.2</v>
      </c>
      <c r="DA47" s="626"/>
      <c r="DB47" s="626"/>
      <c r="DC47" s="627"/>
      <c r="DD47" s="600">
        <v>28592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17437639</v>
      </c>
      <c r="CS49" s="659"/>
      <c r="CT49" s="659"/>
      <c r="CU49" s="659"/>
      <c r="CV49" s="659"/>
      <c r="CW49" s="659"/>
      <c r="CX49" s="659"/>
      <c r="CY49" s="686"/>
      <c r="CZ49" s="687">
        <v>100</v>
      </c>
      <c r="DA49" s="688"/>
      <c r="DB49" s="688"/>
      <c r="DC49" s="689"/>
      <c r="DD49" s="690">
        <v>12030454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E34" sqref="BE34:CG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18087</v>
      </c>
      <c r="R7" s="721"/>
      <c r="S7" s="721"/>
      <c r="T7" s="721"/>
      <c r="U7" s="721"/>
      <c r="V7" s="721">
        <v>17483</v>
      </c>
      <c r="W7" s="721"/>
      <c r="X7" s="721"/>
      <c r="Y7" s="721"/>
      <c r="Z7" s="721"/>
      <c r="AA7" s="721">
        <v>604</v>
      </c>
      <c r="AB7" s="721"/>
      <c r="AC7" s="721"/>
      <c r="AD7" s="721"/>
      <c r="AE7" s="722"/>
      <c r="AF7" s="723">
        <v>439</v>
      </c>
      <c r="AG7" s="724"/>
      <c r="AH7" s="724"/>
      <c r="AI7" s="724"/>
      <c r="AJ7" s="725"/>
      <c r="AK7" s="760">
        <v>233139</v>
      </c>
      <c r="AL7" s="761"/>
      <c r="AM7" s="761"/>
      <c r="AN7" s="761"/>
      <c r="AO7" s="761"/>
      <c r="AP7" s="761">
        <v>18884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0</v>
      </c>
      <c r="CI7" s="758"/>
      <c r="CJ7" s="758"/>
      <c r="CK7" s="758"/>
      <c r="CL7" s="759"/>
      <c r="CM7" s="757">
        <v>10</v>
      </c>
      <c r="CN7" s="758"/>
      <c r="CO7" s="758"/>
      <c r="CP7" s="758"/>
      <c r="CQ7" s="759"/>
      <c r="CR7" s="757">
        <v>10</v>
      </c>
      <c r="CS7" s="758"/>
      <c r="CT7" s="758"/>
      <c r="CU7" s="758"/>
      <c r="CV7" s="759"/>
      <c r="CW7" s="757" t="s">
        <v>538</v>
      </c>
      <c r="CX7" s="758"/>
      <c r="CY7" s="758"/>
      <c r="CZ7" s="758"/>
      <c r="DA7" s="759"/>
      <c r="DB7" s="757" t="s">
        <v>539</v>
      </c>
      <c r="DC7" s="758"/>
      <c r="DD7" s="758"/>
      <c r="DE7" s="758"/>
      <c r="DF7" s="759"/>
      <c r="DG7" s="757" t="s">
        <v>539</v>
      </c>
      <c r="DH7" s="758"/>
      <c r="DI7" s="758"/>
      <c r="DJ7" s="758"/>
      <c r="DK7" s="759"/>
      <c r="DL7" s="757" t="s">
        <v>539</v>
      </c>
      <c r="DM7" s="758"/>
      <c r="DN7" s="758"/>
      <c r="DO7" s="758"/>
      <c r="DP7" s="759"/>
      <c r="DQ7" s="757" t="s">
        <v>539</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604</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5393</v>
      </c>
      <c r="R28" s="809"/>
      <c r="S28" s="809"/>
      <c r="T28" s="809"/>
      <c r="U28" s="809"/>
      <c r="V28" s="809">
        <v>5170</v>
      </c>
      <c r="W28" s="809"/>
      <c r="X28" s="809"/>
      <c r="Y28" s="809"/>
      <c r="Z28" s="809"/>
      <c r="AA28" s="809">
        <v>223</v>
      </c>
      <c r="AB28" s="809"/>
      <c r="AC28" s="809"/>
      <c r="AD28" s="809"/>
      <c r="AE28" s="810"/>
      <c r="AF28" s="811">
        <v>223</v>
      </c>
      <c r="AG28" s="809"/>
      <c r="AH28" s="809"/>
      <c r="AI28" s="809"/>
      <c r="AJ28" s="812"/>
      <c r="AK28" s="813">
        <v>470</v>
      </c>
      <c r="AL28" s="804"/>
      <c r="AM28" s="804"/>
      <c r="AN28" s="804"/>
      <c r="AO28" s="804"/>
      <c r="AP28" s="804" t="s">
        <v>539</v>
      </c>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2967</v>
      </c>
      <c r="R29" s="745"/>
      <c r="S29" s="745"/>
      <c r="T29" s="745"/>
      <c r="U29" s="745"/>
      <c r="V29" s="745">
        <v>2924</v>
      </c>
      <c r="W29" s="745"/>
      <c r="X29" s="745"/>
      <c r="Y29" s="745"/>
      <c r="Z29" s="745"/>
      <c r="AA29" s="745">
        <v>43</v>
      </c>
      <c r="AB29" s="745"/>
      <c r="AC29" s="745"/>
      <c r="AD29" s="745"/>
      <c r="AE29" s="746"/>
      <c r="AF29" s="747">
        <v>43</v>
      </c>
      <c r="AG29" s="748"/>
      <c r="AH29" s="748"/>
      <c r="AI29" s="748"/>
      <c r="AJ29" s="749"/>
      <c r="AK29" s="816">
        <v>452</v>
      </c>
      <c r="AL29" s="817"/>
      <c r="AM29" s="817"/>
      <c r="AN29" s="817"/>
      <c r="AO29" s="817"/>
      <c r="AP29" s="817" t="s">
        <v>539</v>
      </c>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650</v>
      </c>
      <c r="R30" s="745"/>
      <c r="S30" s="745"/>
      <c r="T30" s="745"/>
      <c r="U30" s="745"/>
      <c r="V30" s="745">
        <v>649</v>
      </c>
      <c r="W30" s="745"/>
      <c r="X30" s="745"/>
      <c r="Y30" s="745"/>
      <c r="Z30" s="745"/>
      <c r="AA30" s="745">
        <v>1</v>
      </c>
      <c r="AB30" s="745"/>
      <c r="AC30" s="745"/>
      <c r="AD30" s="745"/>
      <c r="AE30" s="746"/>
      <c r="AF30" s="747">
        <v>1</v>
      </c>
      <c r="AG30" s="748"/>
      <c r="AH30" s="748"/>
      <c r="AI30" s="748"/>
      <c r="AJ30" s="749"/>
      <c r="AK30" s="816">
        <v>399</v>
      </c>
      <c r="AL30" s="817"/>
      <c r="AM30" s="817"/>
      <c r="AN30" s="817"/>
      <c r="AO30" s="817"/>
      <c r="AP30" s="817" t="s">
        <v>539</v>
      </c>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967</v>
      </c>
      <c r="R31" s="745"/>
      <c r="S31" s="745"/>
      <c r="T31" s="745"/>
      <c r="U31" s="745"/>
      <c r="V31" s="745">
        <v>944</v>
      </c>
      <c r="W31" s="745"/>
      <c r="X31" s="745"/>
      <c r="Y31" s="745"/>
      <c r="Z31" s="745"/>
      <c r="AA31" s="745">
        <v>23</v>
      </c>
      <c r="AB31" s="745"/>
      <c r="AC31" s="745"/>
      <c r="AD31" s="745"/>
      <c r="AE31" s="746"/>
      <c r="AF31" s="747">
        <v>742</v>
      </c>
      <c r="AG31" s="748"/>
      <c r="AH31" s="748"/>
      <c r="AI31" s="748"/>
      <c r="AJ31" s="749"/>
      <c r="AK31" s="816" t="s">
        <v>538</v>
      </c>
      <c r="AL31" s="817"/>
      <c r="AM31" s="817"/>
      <c r="AN31" s="817"/>
      <c r="AO31" s="817"/>
      <c r="AP31" s="817">
        <v>3908</v>
      </c>
      <c r="AQ31" s="817"/>
      <c r="AR31" s="817"/>
      <c r="AS31" s="817"/>
      <c r="AT31" s="817"/>
      <c r="AU31" s="817">
        <v>328</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1134</v>
      </c>
      <c r="R32" s="745"/>
      <c r="S32" s="745"/>
      <c r="T32" s="745"/>
      <c r="U32" s="745"/>
      <c r="V32" s="745">
        <v>1113</v>
      </c>
      <c r="W32" s="745"/>
      <c r="X32" s="745"/>
      <c r="Y32" s="745"/>
      <c r="Z32" s="745"/>
      <c r="AA32" s="745">
        <v>21</v>
      </c>
      <c r="AB32" s="745"/>
      <c r="AC32" s="745"/>
      <c r="AD32" s="745"/>
      <c r="AE32" s="746"/>
      <c r="AF32" s="747">
        <v>11</v>
      </c>
      <c r="AG32" s="748"/>
      <c r="AH32" s="748"/>
      <c r="AI32" s="748"/>
      <c r="AJ32" s="749"/>
      <c r="AK32" s="816">
        <v>492</v>
      </c>
      <c r="AL32" s="817"/>
      <c r="AM32" s="817"/>
      <c r="AN32" s="817"/>
      <c r="AO32" s="817"/>
      <c r="AP32" s="817">
        <v>7843</v>
      </c>
      <c r="AQ32" s="817"/>
      <c r="AR32" s="817"/>
      <c r="AS32" s="817"/>
      <c r="AT32" s="817"/>
      <c r="AU32" s="817">
        <v>7709</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474</v>
      </c>
      <c r="R33" s="745"/>
      <c r="S33" s="745"/>
      <c r="T33" s="745"/>
      <c r="U33" s="745"/>
      <c r="V33" s="745">
        <v>467</v>
      </c>
      <c r="W33" s="745"/>
      <c r="X33" s="745"/>
      <c r="Y33" s="745"/>
      <c r="Z33" s="745"/>
      <c r="AA33" s="745">
        <v>6</v>
      </c>
      <c r="AB33" s="745"/>
      <c r="AC33" s="745"/>
      <c r="AD33" s="745"/>
      <c r="AE33" s="746"/>
      <c r="AF33" s="747">
        <v>6</v>
      </c>
      <c r="AG33" s="748"/>
      <c r="AH33" s="748"/>
      <c r="AI33" s="748"/>
      <c r="AJ33" s="749"/>
      <c r="AK33" s="816">
        <v>233</v>
      </c>
      <c r="AL33" s="817"/>
      <c r="AM33" s="817"/>
      <c r="AN33" s="817"/>
      <c r="AO33" s="817"/>
      <c r="AP33" s="817">
        <v>3083</v>
      </c>
      <c r="AQ33" s="817"/>
      <c r="AR33" s="817"/>
      <c r="AS33" s="817"/>
      <c r="AT33" s="817"/>
      <c r="AU33" s="817">
        <v>3083</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1027</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528</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539</v>
      </c>
      <c r="AQ68" s="852"/>
      <c r="AR68" s="852"/>
      <c r="AS68" s="852"/>
      <c r="AT68" s="852"/>
      <c r="AU68" s="852" t="s">
        <v>539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529</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539</v>
      </c>
      <c r="AQ69" s="817"/>
      <c r="AR69" s="817"/>
      <c r="AS69" s="817"/>
      <c r="AT69" s="817"/>
      <c r="AU69" s="817" t="s">
        <v>538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530</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539</v>
      </c>
      <c r="AL70" s="817"/>
      <c r="AM70" s="817"/>
      <c r="AN70" s="817"/>
      <c r="AO70" s="817"/>
      <c r="AP70" s="817" t="s">
        <v>539</v>
      </c>
      <c r="AQ70" s="817"/>
      <c r="AR70" s="817"/>
      <c r="AS70" s="817"/>
      <c r="AT70" s="817"/>
      <c r="AU70" s="817" t="s">
        <v>539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531</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539</v>
      </c>
      <c r="AL71" s="817"/>
      <c r="AM71" s="817"/>
      <c r="AN71" s="817"/>
      <c r="AO71" s="817"/>
      <c r="AP71" s="817" t="s">
        <v>539</v>
      </c>
      <c r="AQ71" s="817"/>
      <c r="AR71" s="817"/>
      <c r="AS71" s="817"/>
      <c r="AT71" s="817"/>
      <c r="AU71" s="817" t="s">
        <v>539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532</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539</v>
      </c>
      <c r="AQ72" s="817"/>
      <c r="AR72" s="817"/>
      <c r="AS72" s="817"/>
      <c r="AT72" s="817"/>
      <c r="AU72" s="817" t="s">
        <v>539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533</v>
      </c>
      <c r="C73" s="860"/>
      <c r="D73" s="860"/>
      <c r="E73" s="860"/>
      <c r="F73" s="860"/>
      <c r="G73" s="860"/>
      <c r="H73" s="860"/>
      <c r="I73" s="860"/>
      <c r="J73" s="860"/>
      <c r="K73" s="860"/>
      <c r="L73" s="860"/>
      <c r="M73" s="860"/>
      <c r="N73" s="860"/>
      <c r="O73" s="860"/>
      <c r="P73" s="861"/>
      <c r="Q73" s="862">
        <v>696</v>
      </c>
      <c r="R73" s="817"/>
      <c r="S73" s="817"/>
      <c r="T73" s="817"/>
      <c r="U73" s="817"/>
      <c r="V73" s="817">
        <v>644</v>
      </c>
      <c r="W73" s="817"/>
      <c r="X73" s="817"/>
      <c r="Y73" s="817"/>
      <c r="Z73" s="817"/>
      <c r="AA73" s="817">
        <v>52</v>
      </c>
      <c r="AB73" s="817"/>
      <c r="AC73" s="817"/>
      <c r="AD73" s="817"/>
      <c r="AE73" s="817"/>
      <c r="AF73" s="817">
        <v>52</v>
      </c>
      <c r="AG73" s="817"/>
      <c r="AH73" s="817"/>
      <c r="AI73" s="817"/>
      <c r="AJ73" s="817"/>
      <c r="AK73" s="817" t="s">
        <v>539</v>
      </c>
      <c r="AL73" s="817"/>
      <c r="AM73" s="817"/>
      <c r="AN73" s="817"/>
      <c r="AO73" s="817"/>
      <c r="AP73" s="817">
        <v>1166</v>
      </c>
      <c r="AQ73" s="817"/>
      <c r="AR73" s="817"/>
      <c r="AS73" s="817"/>
      <c r="AT73" s="817"/>
      <c r="AU73" s="817">
        <v>204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534</v>
      </c>
      <c r="C74" s="860"/>
      <c r="D74" s="860"/>
      <c r="E74" s="860"/>
      <c r="F74" s="860"/>
      <c r="G74" s="860"/>
      <c r="H74" s="860"/>
      <c r="I74" s="860"/>
      <c r="J74" s="860"/>
      <c r="K74" s="860"/>
      <c r="L74" s="860"/>
      <c r="M74" s="860"/>
      <c r="N74" s="860"/>
      <c r="O74" s="860"/>
      <c r="P74" s="861"/>
      <c r="Q74" s="862">
        <v>690</v>
      </c>
      <c r="R74" s="817"/>
      <c r="S74" s="817"/>
      <c r="T74" s="817"/>
      <c r="U74" s="817"/>
      <c r="V74" s="817">
        <v>635</v>
      </c>
      <c r="W74" s="817"/>
      <c r="X74" s="817"/>
      <c r="Y74" s="817"/>
      <c r="Z74" s="817"/>
      <c r="AA74" s="817">
        <v>54</v>
      </c>
      <c r="AB74" s="817"/>
      <c r="AC74" s="817"/>
      <c r="AD74" s="817"/>
      <c r="AE74" s="817"/>
      <c r="AF74" s="817">
        <v>54</v>
      </c>
      <c r="AG74" s="817"/>
      <c r="AH74" s="817"/>
      <c r="AI74" s="817"/>
      <c r="AJ74" s="817"/>
      <c r="AK74" s="817" t="s">
        <v>539</v>
      </c>
      <c r="AL74" s="817"/>
      <c r="AM74" s="817"/>
      <c r="AN74" s="817"/>
      <c r="AO74" s="817"/>
      <c r="AP74" s="817" t="s">
        <v>539</v>
      </c>
      <c r="AQ74" s="817"/>
      <c r="AR74" s="817"/>
      <c r="AS74" s="817"/>
      <c r="AT74" s="817"/>
      <c r="AU74" s="817" t="s">
        <v>540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535</v>
      </c>
      <c r="C75" s="860"/>
      <c r="D75" s="860"/>
      <c r="E75" s="860"/>
      <c r="F75" s="860"/>
      <c r="G75" s="860"/>
      <c r="H75" s="860"/>
      <c r="I75" s="860"/>
      <c r="J75" s="860"/>
      <c r="K75" s="860"/>
      <c r="L75" s="860"/>
      <c r="M75" s="860"/>
      <c r="N75" s="860"/>
      <c r="O75" s="860"/>
      <c r="P75" s="861"/>
      <c r="Q75" s="865">
        <v>1592</v>
      </c>
      <c r="R75" s="866"/>
      <c r="S75" s="866"/>
      <c r="T75" s="866"/>
      <c r="U75" s="816"/>
      <c r="V75" s="867">
        <v>1592</v>
      </c>
      <c r="W75" s="866"/>
      <c r="X75" s="866"/>
      <c r="Y75" s="866"/>
      <c r="Z75" s="816"/>
      <c r="AA75" s="867">
        <v>0</v>
      </c>
      <c r="AB75" s="866"/>
      <c r="AC75" s="866"/>
      <c r="AD75" s="866"/>
      <c r="AE75" s="816"/>
      <c r="AF75" s="867">
        <v>0</v>
      </c>
      <c r="AG75" s="866"/>
      <c r="AH75" s="866"/>
      <c r="AI75" s="866"/>
      <c r="AJ75" s="816"/>
      <c r="AK75" s="867" t="s">
        <v>539</v>
      </c>
      <c r="AL75" s="866"/>
      <c r="AM75" s="866"/>
      <c r="AN75" s="866"/>
      <c r="AO75" s="816"/>
      <c r="AP75" s="867" t="s">
        <v>540</v>
      </c>
      <c r="AQ75" s="866"/>
      <c r="AR75" s="866"/>
      <c r="AS75" s="866"/>
      <c r="AT75" s="816"/>
      <c r="AU75" s="867" t="s">
        <v>540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536</v>
      </c>
      <c r="C76" s="860"/>
      <c r="D76" s="860"/>
      <c r="E76" s="860"/>
      <c r="F76" s="860"/>
      <c r="G76" s="860"/>
      <c r="H76" s="860"/>
      <c r="I76" s="860"/>
      <c r="J76" s="860"/>
      <c r="K76" s="860"/>
      <c r="L76" s="860"/>
      <c r="M76" s="860"/>
      <c r="N76" s="860"/>
      <c r="O76" s="860"/>
      <c r="P76" s="861"/>
      <c r="Q76" s="865">
        <v>686</v>
      </c>
      <c r="R76" s="866"/>
      <c r="S76" s="866"/>
      <c r="T76" s="866"/>
      <c r="U76" s="816"/>
      <c r="V76" s="867">
        <v>491</v>
      </c>
      <c r="W76" s="866"/>
      <c r="X76" s="866"/>
      <c r="Y76" s="866"/>
      <c r="Z76" s="816"/>
      <c r="AA76" s="867">
        <v>194</v>
      </c>
      <c r="AB76" s="866"/>
      <c r="AC76" s="866"/>
      <c r="AD76" s="866"/>
      <c r="AE76" s="816"/>
      <c r="AF76" s="867">
        <v>194</v>
      </c>
      <c r="AG76" s="866"/>
      <c r="AH76" s="866"/>
      <c r="AI76" s="866"/>
      <c r="AJ76" s="816"/>
      <c r="AK76" s="867" t="s">
        <v>539</v>
      </c>
      <c r="AL76" s="866"/>
      <c r="AM76" s="866"/>
      <c r="AN76" s="866"/>
      <c r="AO76" s="816"/>
      <c r="AP76" s="867" t="s">
        <v>539</v>
      </c>
      <c r="AQ76" s="866"/>
      <c r="AR76" s="866"/>
      <c r="AS76" s="866"/>
      <c r="AT76" s="816"/>
      <c r="AU76" s="867" t="s">
        <v>540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1787476</v>
      </c>
      <c r="AB110" s="888"/>
      <c r="AC110" s="888"/>
      <c r="AD110" s="888"/>
      <c r="AE110" s="889"/>
      <c r="AF110" s="890">
        <v>1786402</v>
      </c>
      <c r="AG110" s="888"/>
      <c r="AH110" s="888"/>
      <c r="AI110" s="888"/>
      <c r="AJ110" s="889"/>
      <c r="AK110" s="890">
        <v>1747258</v>
      </c>
      <c r="AL110" s="888"/>
      <c r="AM110" s="888"/>
      <c r="AN110" s="888"/>
      <c r="AO110" s="889"/>
      <c r="AP110" s="891">
        <v>18.8</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17558972</v>
      </c>
      <c r="BR110" s="925"/>
      <c r="BS110" s="925"/>
      <c r="BT110" s="925"/>
      <c r="BU110" s="925"/>
      <c r="BV110" s="925">
        <v>17810017</v>
      </c>
      <c r="BW110" s="925"/>
      <c r="BX110" s="925"/>
      <c r="BY110" s="925"/>
      <c r="BZ110" s="925"/>
      <c r="CA110" s="925">
        <v>18884023</v>
      </c>
      <c r="CB110" s="925"/>
      <c r="CC110" s="925"/>
      <c r="CD110" s="925"/>
      <c r="CE110" s="925"/>
      <c r="CF110" s="939">
        <v>202.9</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4707</v>
      </c>
      <c r="BR111" s="918"/>
      <c r="BS111" s="918"/>
      <c r="BT111" s="918"/>
      <c r="BU111" s="918"/>
      <c r="BV111" s="918">
        <v>2227</v>
      </c>
      <c r="BW111" s="918"/>
      <c r="BX111" s="918"/>
      <c r="BY111" s="918"/>
      <c r="BZ111" s="918"/>
      <c r="CA111" s="918">
        <v>1115</v>
      </c>
      <c r="CB111" s="918"/>
      <c r="CC111" s="918"/>
      <c r="CD111" s="918"/>
      <c r="CE111" s="918"/>
      <c r="CF111" s="912">
        <v>0</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v>10000</v>
      </c>
      <c r="AL112" s="957"/>
      <c r="AM112" s="957"/>
      <c r="AN112" s="957"/>
      <c r="AO112" s="958"/>
      <c r="AP112" s="960">
        <v>0.1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10983883</v>
      </c>
      <c r="BR112" s="918"/>
      <c r="BS112" s="918"/>
      <c r="BT112" s="918"/>
      <c r="BU112" s="918"/>
      <c r="BV112" s="918">
        <v>11533632</v>
      </c>
      <c r="BW112" s="918"/>
      <c r="BX112" s="918"/>
      <c r="BY112" s="918"/>
      <c r="BZ112" s="918"/>
      <c r="CA112" s="918">
        <v>11120420</v>
      </c>
      <c r="CB112" s="918"/>
      <c r="CC112" s="918"/>
      <c r="CD112" s="918"/>
      <c r="CE112" s="918"/>
      <c r="CF112" s="912">
        <v>119.5</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3339</v>
      </c>
      <c r="DH112" s="918"/>
      <c r="DI112" s="918"/>
      <c r="DJ112" s="918"/>
      <c r="DK112" s="918"/>
      <c r="DL112" s="918">
        <v>2227</v>
      </c>
      <c r="DM112" s="918"/>
      <c r="DN112" s="918"/>
      <c r="DO112" s="918"/>
      <c r="DP112" s="918"/>
      <c r="DQ112" s="918">
        <v>1115</v>
      </c>
      <c r="DR112" s="918"/>
      <c r="DS112" s="918"/>
      <c r="DT112" s="918"/>
      <c r="DU112" s="918"/>
      <c r="DV112" s="919">
        <v>0</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674001</v>
      </c>
      <c r="AB113" s="932"/>
      <c r="AC113" s="932"/>
      <c r="AD113" s="932"/>
      <c r="AE113" s="933"/>
      <c r="AF113" s="934">
        <v>696404</v>
      </c>
      <c r="AG113" s="932"/>
      <c r="AH113" s="932"/>
      <c r="AI113" s="932"/>
      <c r="AJ113" s="933"/>
      <c r="AK113" s="934">
        <v>665589</v>
      </c>
      <c r="AL113" s="932"/>
      <c r="AM113" s="932"/>
      <c r="AN113" s="932"/>
      <c r="AO113" s="933"/>
      <c r="AP113" s="935">
        <v>7.2</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282340</v>
      </c>
      <c r="BR113" s="918"/>
      <c r="BS113" s="918"/>
      <c r="BT113" s="918"/>
      <c r="BU113" s="918"/>
      <c r="BV113" s="918">
        <v>259696</v>
      </c>
      <c r="BW113" s="918"/>
      <c r="BX113" s="918"/>
      <c r="BY113" s="918"/>
      <c r="BZ113" s="918"/>
      <c r="CA113" s="918">
        <v>204002</v>
      </c>
      <c r="CB113" s="918"/>
      <c r="CC113" s="918"/>
      <c r="CD113" s="918"/>
      <c r="CE113" s="918"/>
      <c r="CF113" s="912">
        <v>2.2000000000000002</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40831</v>
      </c>
      <c r="AB114" s="957"/>
      <c r="AC114" s="957"/>
      <c r="AD114" s="957"/>
      <c r="AE114" s="958"/>
      <c r="AF114" s="959">
        <v>44472</v>
      </c>
      <c r="AG114" s="957"/>
      <c r="AH114" s="957"/>
      <c r="AI114" s="957"/>
      <c r="AJ114" s="958"/>
      <c r="AK114" s="959">
        <v>42398</v>
      </c>
      <c r="AL114" s="957"/>
      <c r="AM114" s="957"/>
      <c r="AN114" s="957"/>
      <c r="AO114" s="958"/>
      <c r="AP114" s="960">
        <v>0.5</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4456752</v>
      </c>
      <c r="BR114" s="918"/>
      <c r="BS114" s="918"/>
      <c r="BT114" s="918"/>
      <c r="BU114" s="918"/>
      <c r="BV114" s="918">
        <v>4279409</v>
      </c>
      <c r="BW114" s="918"/>
      <c r="BX114" s="918"/>
      <c r="BY114" s="918"/>
      <c r="BZ114" s="918"/>
      <c r="CA114" s="918">
        <v>3999624</v>
      </c>
      <c r="CB114" s="918"/>
      <c r="CC114" s="918"/>
      <c r="CD114" s="918"/>
      <c r="CE114" s="918"/>
      <c r="CF114" s="912">
        <v>43</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2484</v>
      </c>
      <c r="AB115" s="932"/>
      <c r="AC115" s="932"/>
      <c r="AD115" s="932"/>
      <c r="AE115" s="933"/>
      <c r="AF115" s="934">
        <v>2480</v>
      </c>
      <c r="AG115" s="932"/>
      <c r="AH115" s="932"/>
      <c r="AI115" s="932"/>
      <c r="AJ115" s="933"/>
      <c r="AK115" s="934">
        <v>1112</v>
      </c>
      <c r="AL115" s="932"/>
      <c r="AM115" s="932"/>
      <c r="AN115" s="932"/>
      <c r="AO115" s="933"/>
      <c r="AP115" s="935">
        <v>0</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28697</v>
      </c>
      <c r="BR115" s="918"/>
      <c r="BS115" s="918"/>
      <c r="BT115" s="918"/>
      <c r="BU115" s="918"/>
      <c r="BV115" s="918">
        <v>147392</v>
      </c>
      <c r="BW115" s="918"/>
      <c r="BX115" s="918"/>
      <c r="BY115" s="918"/>
      <c r="BZ115" s="918"/>
      <c r="CA115" s="918">
        <v>15082</v>
      </c>
      <c r="CB115" s="918"/>
      <c r="CC115" s="918"/>
      <c r="CD115" s="918"/>
      <c r="CE115" s="918"/>
      <c r="CF115" s="912">
        <v>0.2</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2504792</v>
      </c>
      <c r="AB117" s="964"/>
      <c r="AC117" s="964"/>
      <c r="AD117" s="964"/>
      <c r="AE117" s="965"/>
      <c r="AF117" s="963">
        <v>2529758</v>
      </c>
      <c r="AG117" s="964"/>
      <c r="AH117" s="964"/>
      <c r="AI117" s="964"/>
      <c r="AJ117" s="965"/>
      <c r="AK117" s="963">
        <v>2466357</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33315351</v>
      </c>
      <c r="BR118" s="984"/>
      <c r="BS118" s="984"/>
      <c r="BT118" s="984"/>
      <c r="BU118" s="984"/>
      <c r="BV118" s="984">
        <v>34032373</v>
      </c>
      <c r="BW118" s="984"/>
      <c r="BX118" s="984"/>
      <c r="BY118" s="984"/>
      <c r="BZ118" s="984"/>
      <c r="CA118" s="984">
        <v>34224266</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4062611</v>
      </c>
      <c r="BR119" s="925"/>
      <c r="BS119" s="925"/>
      <c r="BT119" s="925"/>
      <c r="BU119" s="925"/>
      <c r="BV119" s="925">
        <v>4599605</v>
      </c>
      <c r="BW119" s="925"/>
      <c r="BX119" s="925"/>
      <c r="BY119" s="925"/>
      <c r="BZ119" s="925"/>
      <c r="CA119" s="925">
        <v>5240142</v>
      </c>
      <c r="CB119" s="925"/>
      <c r="CC119" s="925"/>
      <c r="CD119" s="925"/>
      <c r="CE119" s="925"/>
      <c r="CF119" s="939">
        <v>56.3</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1368</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316766</v>
      </c>
      <c r="BR120" s="918"/>
      <c r="BS120" s="918"/>
      <c r="BT120" s="918"/>
      <c r="BU120" s="918"/>
      <c r="BV120" s="918">
        <v>286112</v>
      </c>
      <c r="BW120" s="918"/>
      <c r="BX120" s="918"/>
      <c r="BY120" s="918"/>
      <c r="BZ120" s="918"/>
      <c r="CA120" s="918">
        <v>405235</v>
      </c>
      <c r="CB120" s="918"/>
      <c r="CC120" s="918"/>
      <c r="CD120" s="918"/>
      <c r="CE120" s="918"/>
      <c r="CF120" s="912">
        <v>4.4000000000000004</v>
      </c>
      <c r="CG120" s="913"/>
      <c r="CH120" s="913"/>
      <c r="CI120" s="913"/>
      <c r="CJ120" s="913"/>
      <c r="CK120" s="1011" t="s">
        <v>435</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7298533</v>
      </c>
      <c r="DH120" s="925"/>
      <c r="DI120" s="925"/>
      <c r="DJ120" s="925"/>
      <c r="DK120" s="925"/>
      <c r="DL120" s="925">
        <v>7918854</v>
      </c>
      <c r="DM120" s="925"/>
      <c r="DN120" s="925"/>
      <c r="DO120" s="925"/>
      <c r="DP120" s="925"/>
      <c r="DQ120" s="925">
        <v>7709326</v>
      </c>
      <c r="DR120" s="925"/>
      <c r="DS120" s="925"/>
      <c r="DT120" s="925"/>
      <c r="DU120" s="925"/>
      <c r="DV120" s="926">
        <v>82.8</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1112</v>
      </c>
      <c r="AB121" s="957"/>
      <c r="AC121" s="957"/>
      <c r="AD121" s="957"/>
      <c r="AE121" s="958"/>
      <c r="AF121" s="959">
        <v>1112</v>
      </c>
      <c r="AG121" s="957"/>
      <c r="AH121" s="957"/>
      <c r="AI121" s="957"/>
      <c r="AJ121" s="958"/>
      <c r="AK121" s="959">
        <v>1112</v>
      </c>
      <c r="AL121" s="957"/>
      <c r="AM121" s="957"/>
      <c r="AN121" s="957"/>
      <c r="AO121" s="958"/>
      <c r="AP121" s="960">
        <v>0</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18351309</v>
      </c>
      <c r="BR121" s="984"/>
      <c r="BS121" s="984"/>
      <c r="BT121" s="984"/>
      <c r="BU121" s="984"/>
      <c r="BV121" s="984">
        <v>18901481</v>
      </c>
      <c r="BW121" s="984"/>
      <c r="BX121" s="984"/>
      <c r="BY121" s="984"/>
      <c r="BZ121" s="984"/>
      <c r="CA121" s="984">
        <v>19565462</v>
      </c>
      <c r="CB121" s="984"/>
      <c r="CC121" s="984"/>
      <c r="CD121" s="984"/>
      <c r="CE121" s="984"/>
      <c r="CF121" s="1022">
        <v>210.2</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3102767</v>
      </c>
      <c r="DH121" s="918"/>
      <c r="DI121" s="918"/>
      <c r="DJ121" s="918"/>
      <c r="DK121" s="918"/>
      <c r="DL121" s="918">
        <v>3196523</v>
      </c>
      <c r="DM121" s="918"/>
      <c r="DN121" s="918"/>
      <c r="DO121" s="918"/>
      <c r="DP121" s="918"/>
      <c r="DQ121" s="918">
        <v>3082847</v>
      </c>
      <c r="DR121" s="918"/>
      <c r="DS121" s="918"/>
      <c r="DT121" s="918"/>
      <c r="DU121" s="918"/>
      <c r="DV121" s="919">
        <v>33.1</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22730686</v>
      </c>
      <c r="BR122" s="1033"/>
      <c r="BS122" s="1033"/>
      <c r="BT122" s="1033"/>
      <c r="BU122" s="1033"/>
      <c r="BV122" s="1033">
        <v>23787198</v>
      </c>
      <c r="BW122" s="1033"/>
      <c r="BX122" s="1033"/>
      <c r="BY122" s="1033"/>
      <c r="BZ122" s="1033"/>
      <c r="CA122" s="1033">
        <v>25210839</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v>582583</v>
      </c>
      <c r="DH122" s="918"/>
      <c r="DI122" s="918"/>
      <c r="DJ122" s="918"/>
      <c r="DK122" s="918"/>
      <c r="DL122" s="918">
        <v>418255</v>
      </c>
      <c r="DM122" s="918"/>
      <c r="DN122" s="918"/>
      <c r="DO122" s="918"/>
      <c r="DP122" s="918"/>
      <c r="DQ122" s="918">
        <v>328247</v>
      </c>
      <c r="DR122" s="918"/>
      <c r="DS122" s="918"/>
      <c r="DT122" s="918"/>
      <c r="DU122" s="918"/>
      <c r="DV122" s="919">
        <v>3.5</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113.8</v>
      </c>
      <c r="BR123" s="1025"/>
      <c r="BS123" s="1025"/>
      <c r="BT123" s="1025"/>
      <c r="BU123" s="1025"/>
      <c r="BV123" s="1025">
        <v>110.2</v>
      </c>
      <c r="BW123" s="1025"/>
      <c r="BX123" s="1025"/>
      <c r="BY123" s="1025"/>
      <c r="BZ123" s="1025"/>
      <c r="CA123" s="1025">
        <v>96.8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1372</v>
      </c>
      <c r="AB126" s="957"/>
      <c r="AC126" s="957"/>
      <c r="AD126" s="957"/>
      <c r="AE126" s="958"/>
      <c r="AF126" s="959">
        <v>1368</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13.21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v>28697</v>
      </c>
      <c r="DH127" s="1046"/>
      <c r="DI127" s="1046"/>
      <c r="DJ127" s="1046"/>
      <c r="DK127" s="1046"/>
      <c r="DL127" s="1046">
        <v>147392</v>
      </c>
      <c r="DM127" s="1046"/>
      <c r="DN127" s="1046"/>
      <c r="DO127" s="1046"/>
      <c r="DP127" s="1046"/>
      <c r="DQ127" s="1046">
        <v>15082</v>
      </c>
      <c r="DR127" s="1046"/>
      <c r="DS127" s="1046"/>
      <c r="DT127" s="1046"/>
      <c r="DU127" s="1046"/>
      <c r="DV127" s="1047">
        <v>0.2</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29419</v>
      </c>
      <c r="AB128" s="1088"/>
      <c r="AC128" s="1088"/>
      <c r="AD128" s="1088"/>
      <c r="AE128" s="1089"/>
      <c r="AF128" s="1090">
        <v>36679</v>
      </c>
      <c r="AG128" s="1088"/>
      <c r="AH128" s="1088"/>
      <c r="AI128" s="1088"/>
      <c r="AJ128" s="1089"/>
      <c r="AK128" s="1090">
        <v>48349</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18.21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10622505</v>
      </c>
      <c r="AB129" s="957"/>
      <c r="AC129" s="957"/>
      <c r="AD129" s="957"/>
      <c r="AE129" s="958"/>
      <c r="AF129" s="959">
        <v>10701716</v>
      </c>
      <c r="AG129" s="957"/>
      <c r="AH129" s="957"/>
      <c r="AI129" s="957"/>
      <c r="AJ129" s="958"/>
      <c r="AK129" s="959">
        <v>10775691</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11.4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1327513</v>
      </c>
      <c r="AB130" s="957"/>
      <c r="AC130" s="957"/>
      <c r="AD130" s="957"/>
      <c r="AE130" s="958"/>
      <c r="AF130" s="959">
        <v>1405627</v>
      </c>
      <c r="AG130" s="957"/>
      <c r="AH130" s="957"/>
      <c r="AI130" s="957"/>
      <c r="AJ130" s="958"/>
      <c r="AK130" s="959">
        <v>1469292</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96.8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9294992</v>
      </c>
      <c r="AB131" s="996"/>
      <c r="AC131" s="996"/>
      <c r="AD131" s="996"/>
      <c r="AE131" s="997"/>
      <c r="AF131" s="998">
        <v>9296089</v>
      </c>
      <c r="AG131" s="996"/>
      <c r="AH131" s="996"/>
      <c r="AI131" s="996"/>
      <c r="AJ131" s="997"/>
      <c r="AK131" s="998">
        <v>9306399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12.34923064</v>
      </c>
      <c r="AB132" s="1102"/>
      <c r="AC132" s="1102"/>
      <c r="AD132" s="1102"/>
      <c r="AE132" s="1103"/>
      <c r="AF132" s="1104">
        <v>11.69795169</v>
      </c>
      <c r="AG132" s="1102"/>
      <c r="AH132" s="1102"/>
      <c r="AI132" s="1102"/>
      <c r="AJ132" s="1103"/>
      <c r="AK132" s="1104">
        <v>10.19423302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11.7</v>
      </c>
      <c r="AB133" s="1109"/>
      <c r="AC133" s="1109"/>
      <c r="AD133" s="1109"/>
      <c r="AE133" s="1110"/>
      <c r="AF133" s="1108">
        <v>11.9</v>
      </c>
      <c r="AG133" s="1109"/>
      <c r="AH133" s="1109"/>
      <c r="AI133" s="1109"/>
      <c r="AJ133" s="1110"/>
      <c r="AK133" s="1108">
        <v>11.4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19" zoomScale="85" zoomScaleNormal="85" zoomScaleSheetLayoutView="85" workbookViewId="0">
      <selection activeCell="L72" sqref="L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4" zoomScaleNormal="40" zoomScaleSheetLayoutView="55" workbookViewId="0">
      <selection activeCell="AH16" sqref="AH1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election activeCell="BG34" sqref="BG34:BU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3534894</v>
      </c>
      <c r="L9" s="264">
        <v>80448</v>
      </c>
      <c r="M9" s="265">
        <v>79749</v>
      </c>
      <c r="N9" s="266">
        <v>0.9</v>
      </c>
    </row>
    <row r="10" spans="1:16">
      <c r="A10" s="248"/>
      <c r="B10" s="244"/>
      <c r="C10" s="244"/>
      <c r="D10" s="244"/>
      <c r="E10" s="244"/>
      <c r="F10" s="244"/>
      <c r="G10" s="1117" t="s">
        <v>471</v>
      </c>
      <c r="H10" s="1118"/>
      <c r="I10" s="1118"/>
      <c r="J10" s="1119"/>
      <c r="K10" s="267">
        <v>185935</v>
      </c>
      <c r="L10" s="268">
        <v>4232</v>
      </c>
      <c r="M10" s="269">
        <v>6217</v>
      </c>
      <c r="N10" s="270">
        <v>-31.9</v>
      </c>
    </row>
    <row r="11" spans="1:16" ht="13.5" customHeight="1">
      <c r="A11" s="248"/>
      <c r="B11" s="244"/>
      <c r="C11" s="244"/>
      <c r="D11" s="244"/>
      <c r="E11" s="244"/>
      <c r="F11" s="244"/>
      <c r="G11" s="1117" t="s">
        <v>472</v>
      </c>
      <c r="H11" s="1118"/>
      <c r="I11" s="1118"/>
      <c r="J11" s="1119"/>
      <c r="K11" s="267">
        <v>351494</v>
      </c>
      <c r="L11" s="268">
        <v>7999</v>
      </c>
      <c r="M11" s="269">
        <v>8019</v>
      </c>
      <c r="N11" s="270">
        <v>-0.2</v>
      </c>
    </row>
    <row r="12" spans="1:16" ht="13.5" customHeight="1">
      <c r="A12" s="248"/>
      <c r="B12" s="244"/>
      <c r="C12" s="244"/>
      <c r="D12" s="244"/>
      <c r="E12" s="244"/>
      <c r="F12" s="244"/>
      <c r="G12" s="1117" t="s">
        <v>473</v>
      </c>
      <c r="H12" s="1118"/>
      <c r="I12" s="1118"/>
      <c r="J12" s="1119"/>
      <c r="K12" s="267" t="s">
        <v>474</v>
      </c>
      <c r="L12" s="268" t="s">
        <v>474</v>
      </c>
      <c r="M12" s="269">
        <v>1353</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119733</v>
      </c>
      <c r="L14" s="268">
        <v>2725</v>
      </c>
      <c r="M14" s="269">
        <v>3282</v>
      </c>
      <c r="N14" s="270">
        <v>-17</v>
      </c>
    </row>
    <row r="15" spans="1:16" ht="13.5" customHeight="1">
      <c r="A15" s="248"/>
      <c r="B15" s="244"/>
      <c r="C15" s="244"/>
      <c r="D15" s="244"/>
      <c r="E15" s="244"/>
      <c r="F15" s="244"/>
      <c r="G15" s="1117" t="s">
        <v>477</v>
      </c>
      <c r="H15" s="1118"/>
      <c r="I15" s="1118"/>
      <c r="J15" s="1119"/>
      <c r="K15" s="267">
        <v>147046</v>
      </c>
      <c r="L15" s="268">
        <v>3347</v>
      </c>
      <c r="M15" s="269">
        <v>1832</v>
      </c>
      <c r="N15" s="270">
        <v>82.7</v>
      </c>
    </row>
    <row r="16" spans="1:16">
      <c r="A16" s="248"/>
      <c r="B16" s="244"/>
      <c r="C16" s="244"/>
      <c r="D16" s="244"/>
      <c r="E16" s="244"/>
      <c r="F16" s="244"/>
      <c r="G16" s="1120" t="s">
        <v>478</v>
      </c>
      <c r="H16" s="1121"/>
      <c r="I16" s="1121"/>
      <c r="J16" s="1122"/>
      <c r="K16" s="268">
        <v>-562604</v>
      </c>
      <c r="L16" s="268">
        <v>-12804</v>
      </c>
      <c r="M16" s="269">
        <v>-9558</v>
      </c>
      <c r="N16" s="270">
        <v>34</v>
      </c>
    </row>
    <row r="17" spans="1:16">
      <c r="A17" s="248"/>
      <c r="B17" s="244"/>
      <c r="C17" s="244"/>
      <c r="D17" s="244"/>
      <c r="E17" s="244"/>
      <c r="F17" s="244"/>
      <c r="G17" s="1120" t="s">
        <v>169</v>
      </c>
      <c r="H17" s="1121"/>
      <c r="I17" s="1121"/>
      <c r="J17" s="1122"/>
      <c r="K17" s="268">
        <v>3776498</v>
      </c>
      <c r="L17" s="268">
        <v>85947</v>
      </c>
      <c r="M17" s="269">
        <v>90893</v>
      </c>
      <c r="N17" s="270">
        <v>-5.4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8.58</v>
      </c>
      <c r="L21" s="281">
        <v>9.06</v>
      </c>
      <c r="M21" s="282">
        <v>-0.48</v>
      </c>
      <c r="N21" s="249"/>
      <c r="O21" s="283"/>
      <c r="P21" s="279"/>
    </row>
    <row r="22" spans="1:16" s="284" customFormat="1">
      <c r="A22" s="279"/>
      <c r="B22" s="249"/>
      <c r="C22" s="249"/>
      <c r="D22" s="249"/>
      <c r="E22" s="249"/>
      <c r="F22" s="249"/>
      <c r="G22" s="1112" t="s">
        <v>484</v>
      </c>
      <c r="H22" s="1113"/>
      <c r="I22" s="1113"/>
      <c r="J22" s="1114"/>
      <c r="K22" s="285">
        <v>98.5</v>
      </c>
      <c r="L22" s="286">
        <v>96.9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1747258</v>
      </c>
      <c r="L32" s="294">
        <v>39765</v>
      </c>
      <c r="M32" s="295">
        <v>60211</v>
      </c>
      <c r="N32" s="296">
        <v>-34</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v>10000</v>
      </c>
      <c r="L34" s="294">
        <v>228</v>
      </c>
      <c r="M34" s="295">
        <v>12</v>
      </c>
      <c r="N34" s="296">
        <v>1800</v>
      </c>
    </row>
    <row r="35" spans="1:16" ht="27" customHeight="1">
      <c r="A35" s="248"/>
      <c r="B35" s="244"/>
      <c r="C35" s="244"/>
      <c r="D35" s="244"/>
      <c r="E35" s="244"/>
      <c r="F35" s="244"/>
      <c r="G35" s="1128" t="s">
        <v>491</v>
      </c>
      <c r="H35" s="1129"/>
      <c r="I35" s="1129"/>
      <c r="J35" s="1130"/>
      <c r="K35" s="294">
        <v>665589</v>
      </c>
      <c r="L35" s="294">
        <v>15148</v>
      </c>
      <c r="M35" s="295">
        <v>18343</v>
      </c>
      <c r="N35" s="296">
        <v>-17.399999999999999</v>
      </c>
    </row>
    <row r="36" spans="1:16" ht="27" customHeight="1">
      <c r="A36" s="248"/>
      <c r="B36" s="244"/>
      <c r="C36" s="244"/>
      <c r="D36" s="244"/>
      <c r="E36" s="244"/>
      <c r="F36" s="244"/>
      <c r="G36" s="1128" t="s">
        <v>492</v>
      </c>
      <c r="H36" s="1129"/>
      <c r="I36" s="1129"/>
      <c r="J36" s="1130"/>
      <c r="K36" s="294">
        <v>42398</v>
      </c>
      <c r="L36" s="294">
        <v>965</v>
      </c>
      <c r="M36" s="295">
        <v>3415</v>
      </c>
      <c r="N36" s="296">
        <v>-71.7</v>
      </c>
    </row>
    <row r="37" spans="1:16" ht="13.5" customHeight="1">
      <c r="A37" s="248"/>
      <c r="B37" s="244"/>
      <c r="C37" s="244"/>
      <c r="D37" s="244"/>
      <c r="E37" s="244"/>
      <c r="F37" s="244"/>
      <c r="G37" s="1128" t="s">
        <v>493</v>
      </c>
      <c r="H37" s="1129"/>
      <c r="I37" s="1129"/>
      <c r="J37" s="1130"/>
      <c r="K37" s="294">
        <v>1112</v>
      </c>
      <c r="L37" s="294">
        <v>25</v>
      </c>
      <c r="M37" s="295">
        <v>2186</v>
      </c>
      <c r="N37" s="296">
        <v>-98.9</v>
      </c>
    </row>
    <row r="38" spans="1:16" ht="27" customHeight="1">
      <c r="A38" s="248"/>
      <c r="B38" s="244"/>
      <c r="C38" s="244"/>
      <c r="D38" s="244"/>
      <c r="E38" s="244"/>
      <c r="F38" s="244"/>
      <c r="G38" s="1131" t="s">
        <v>494</v>
      </c>
      <c r="H38" s="1132"/>
      <c r="I38" s="1132"/>
      <c r="J38" s="1133"/>
      <c r="K38" s="297" t="s">
        <v>474</v>
      </c>
      <c r="L38" s="297" t="s">
        <v>474</v>
      </c>
      <c r="M38" s="298">
        <v>6</v>
      </c>
      <c r="N38" s="299" t="s">
        <v>474</v>
      </c>
      <c r="O38" s="293"/>
    </row>
    <row r="39" spans="1:16">
      <c r="A39" s="248"/>
      <c r="B39" s="244"/>
      <c r="C39" s="244"/>
      <c r="D39" s="244"/>
      <c r="E39" s="244"/>
      <c r="F39" s="244"/>
      <c r="G39" s="1131" t="s">
        <v>495</v>
      </c>
      <c r="H39" s="1132"/>
      <c r="I39" s="1132"/>
      <c r="J39" s="1133"/>
      <c r="K39" s="300">
        <v>-48349</v>
      </c>
      <c r="L39" s="300">
        <v>-1100</v>
      </c>
      <c r="M39" s="301">
        <v>-3932</v>
      </c>
      <c r="N39" s="302">
        <v>-72</v>
      </c>
      <c r="O39" s="293"/>
    </row>
    <row r="40" spans="1:16" ht="27" customHeight="1">
      <c r="A40" s="248"/>
      <c r="B40" s="244"/>
      <c r="C40" s="244"/>
      <c r="D40" s="244"/>
      <c r="E40" s="244"/>
      <c r="F40" s="244"/>
      <c r="G40" s="1128" t="s">
        <v>496</v>
      </c>
      <c r="H40" s="1129"/>
      <c r="I40" s="1129"/>
      <c r="J40" s="1130"/>
      <c r="K40" s="300">
        <v>-1469292</v>
      </c>
      <c r="L40" s="300">
        <v>-33439</v>
      </c>
      <c r="M40" s="301">
        <v>-53401</v>
      </c>
      <c r="N40" s="302">
        <v>-37.4</v>
      </c>
      <c r="O40" s="293"/>
    </row>
    <row r="41" spans="1:16">
      <c r="A41" s="248"/>
      <c r="B41" s="244"/>
      <c r="C41" s="244"/>
      <c r="D41" s="244"/>
      <c r="E41" s="244"/>
      <c r="F41" s="244"/>
      <c r="G41" s="1134" t="s">
        <v>279</v>
      </c>
      <c r="H41" s="1135"/>
      <c r="I41" s="1135"/>
      <c r="J41" s="1136"/>
      <c r="K41" s="294">
        <v>948716</v>
      </c>
      <c r="L41" s="300">
        <v>21591</v>
      </c>
      <c r="M41" s="301">
        <v>26841</v>
      </c>
      <c r="N41" s="302">
        <v>-19.600000000000001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2093639</v>
      </c>
      <c r="J51" s="320">
        <v>47492</v>
      </c>
      <c r="K51" s="321">
        <v>-6.2</v>
      </c>
      <c r="L51" s="322">
        <v>79008</v>
      </c>
      <c r="M51" s="323">
        <v>36.6</v>
      </c>
      <c r="N51" s="324">
        <v>-42.8</v>
      </c>
    </row>
    <row r="52" spans="1:14">
      <c r="A52" s="248"/>
      <c r="B52" s="244"/>
      <c r="C52" s="244"/>
      <c r="D52" s="244"/>
      <c r="E52" s="244"/>
      <c r="F52" s="244"/>
      <c r="G52" s="325"/>
      <c r="H52" s="326" t="s">
        <v>507</v>
      </c>
      <c r="I52" s="327">
        <v>1642873</v>
      </c>
      <c r="J52" s="328">
        <v>37267</v>
      </c>
      <c r="K52" s="329">
        <v>-10.1</v>
      </c>
      <c r="L52" s="330">
        <v>46014</v>
      </c>
      <c r="M52" s="331">
        <v>37.5</v>
      </c>
      <c r="N52" s="332">
        <v>-47.6</v>
      </c>
    </row>
    <row r="53" spans="1:14">
      <c r="A53" s="248"/>
      <c r="B53" s="244"/>
      <c r="C53" s="244"/>
      <c r="D53" s="244"/>
      <c r="E53" s="244"/>
      <c r="F53" s="244"/>
      <c r="G53" s="310" t="s">
        <v>508</v>
      </c>
      <c r="H53" s="311"/>
      <c r="I53" s="319">
        <v>2180989</v>
      </c>
      <c r="J53" s="320">
        <v>49749</v>
      </c>
      <c r="K53" s="321">
        <v>4.8</v>
      </c>
      <c r="L53" s="322">
        <v>86381</v>
      </c>
      <c r="M53" s="323">
        <v>9.3000000000000007</v>
      </c>
      <c r="N53" s="324">
        <v>-4.5</v>
      </c>
    </row>
    <row r="54" spans="1:14">
      <c r="A54" s="248"/>
      <c r="B54" s="244"/>
      <c r="C54" s="244"/>
      <c r="D54" s="244"/>
      <c r="E54" s="244"/>
      <c r="F54" s="244"/>
      <c r="G54" s="325"/>
      <c r="H54" s="326" t="s">
        <v>507</v>
      </c>
      <c r="I54" s="327">
        <v>629898</v>
      </c>
      <c r="J54" s="328">
        <v>14368</v>
      </c>
      <c r="K54" s="329">
        <v>-61.4</v>
      </c>
      <c r="L54" s="330">
        <v>41242</v>
      </c>
      <c r="M54" s="331">
        <v>-10.4</v>
      </c>
      <c r="N54" s="332">
        <v>-51</v>
      </c>
    </row>
    <row r="55" spans="1:14">
      <c r="A55" s="248"/>
      <c r="B55" s="244"/>
      <c r="C55" s="244"/>
      <c r="D55" s="244"/>
      <c r="E55" s="244"/>
      <c r="F55" s="244"/>
      <c r="G55" s="310" t="s">
        <v>509</v>
      </c>
      <c r="H55" s="311"/>
      <c r="I55" s="319">
        <v>1754832</v>
      </c>
      <c r="J55" s="320">
        <v>40307</v>
      </c>
      <c r="K55" s="321">
        <v>-19</v>
      </c>
      <c r="L55" s="322">
        <v>67088</v>
      </c>
      <c r="M55" s="323">
        <v>-22.3</v>
      </c>
      <c r="N55" s="324">
        <v>3.3</v>
      </c>
    </row>
    <row r="56" spans="1:14">
      <c r="A56" s="248"/>
      <c r="B56" s="244"/>
      <c r="C56" s="244"/>
      <c r="D56" s="244"/>
      <c r="E56" s="244"/>
      <c r="F56" s="244"/>
      <c r="G56" s="325"/>
      <c r="H56" s="326" t="s">
        <v>507</v>
      </c>
      <c r="I56" s="327">
        <v>479056</v>
      </c>
      <c r="J56" s="328">
        <v>11003</v>
      </c>
      <c r="K56" s="329">
        <v>-23.4</v>
      </c>
      <c r="L56" s="330">
        <v>37146</v>
      </c>
      <c r="M56" s="331">
        <v>-9.9</v>
      </c>
      <c r="N56" s="332">
        <v>-13.5</v>
      </c>
    </row>
    <row r="57" spans="1:14">
      <c r="A57" s="248"/>
      <c r="B57" s="244"/>
      <c r="C57" s="244"/>
      <c r="D57" s="244"/>
      <c r="E57" s="244"/>
      <c r="F57" s="244"/>
      <c r="G57" s="310" t="s">
        <v>510</v>
      </c>
      <c r="H57" s="311"/>
      <c r="I57" s="319">
        <v>2141152</v>
      </c>
      <c r="J57" s="320">
        <v>48424</v>
      </c>
      <c r="K57" s="321">
        <v>20.100000000000001</v>
      </c>
      <c r="L57" s="322">
        <v>70489</v>
      </c>
      <c r="M57" s="323">
        <v>5.0999999999999996</v>
      </c>
      <c r="N57" s="324">
        <v>15</v>
      </c>
    </row>
    <row r="58" spans="1:14">
      <c r="A58" s="248"/>
      <c r="B58" s="244"/>
      <c r="C58" s="244"/>
      <c r="D58" s="244"/>
      <c r="E58" s="244"/>
      <c r="F58" s="244"/>
      <c r="G58" s="325"/>
      <c r="H58" s="326" t="s">
        <v>507</v>
      </c>
      <c r="I58" s="327">
        <v>574361</v>
      </c>
      <c r="J58" s="328">
        <v>12990</v>
      </c>
      <c r="K58" s="329">
        <v>18.100000000000001</v>
      </c>
      <c r="L58" s="330">
        <v>37817</v>
      </c>
      <c r="M58" s="331">
        <v>1.8</v>
      </c>
      <c r="N58" s="332">
        <v>16.3</v>
      </c>
    </row>
    <row r="59" spans="1:14">
      <c r="A59" s="248"/>
      <c r="B59" s="244"/>
      <c r="C59" s="244"/>
      <c r="D59" s="244"/>
      <c r="E59" s="244"/>
      <c r="F59" s="244"/>
      <c r="G59" s="310" t="s">
        <v>511</v>
      </c>
      <c r="H59" s="311"/>
      <c r="I59" s="319">
        <v>2296477</v>
      </c>
      <c r="J59" s="320">
        <v>52264</v>
      </c>
      <c r="K59" s="321">
        <v>7.9</v>
      </c>
      <c r="L59" s="322">
        <v>84389</v>
      </c>
      <c r="M59" s="323">
        <v>19.7</v>
      </c>
      <c r="N59" s="324">
        <v>-11.8</v>
      </c>
    </row>
    <row r="60" spans="1:14">
      <c r="A60" s="248"/>
      <c r="B60" s="244"/>
      <c r="C60" s="244"/>
      <c r="D60" s="244"/>
      <c r="E60" s="244"/>
      <c r="F60" s="244"/>
      <c r="G60" s="325"/>
      <c r="H60" s="326" t="s">
        <v>507</v>
      </c>
      <c r="I60" s="333">
        <v>664608</v>
      </c>
      <c r="J60" s="328">
        <v>15125</v>
      </c>
      <c r="K60" s="329">
        <v>16.399999999999999</v>
      </c>
      <c r="L60" s="330">
        <v>44339</v>
      </c>
      <c r="M60" s="331">
        <v>17.2</v>
      </c>
      <c r="N60" s="332">
        <v>-0.8</v>
      </c>
    </row>
    <row r="61" spans="1:14">
      <c r="A61" s="248"/>
      <c r="B61" s="244"/>
      <c r="C61" s="244"/>
      <c r="D61" s="244"/>
      <c r="E61" s="244"/>
      <c r="F61" s="244"/>
      <c r="G61" s="310" t="s">
        <v>512</v>
      </c>
      <c r="H61" s="334"/>
      <c r="I61" s="335">
        <v>2093418</v>
      </c>
      <c r="J61" s="336">
        <v>47647</v>
      </c>
      <c r="K61" s="337">
        <v>1.5</v>
      </c>
      <c r="L61" s="338">
        <v>77471</v>
      </c>
      <c r="M61" s="339">
        <v>9.6999999999999993</v>
      </c>
      <c r="N61" s="324">
        <v>-8.1999999999999993</v>
      </c>
    </row>
    <row r="62" spans="1:14">
      <c r="A62" s="248"/>
      <c r="B62" s="244"/>
      <c r="C62" s="244"/>
      <c r="D62" s="244"/>
      <c r="E62" s="244"/>
      <c r="F62" s="244"/>
      <c r="G62" s="325"/>
      <c r="H62" s="326" t="s">
        <v>507</v>
      </c>
      <c r="I62" s="327">
        <v>798159</v>
      </c>
      <c r="J62" s="328">
        <v>18151</v>
      </c>
      <c r="K62" s="329">
        <v>-12.1</v>
      </c>
      <c r="L62" s="330">
        <v>41312</v>
      </c>
      <c r="M62" s="331">
        <v>7.2</v>
      </c>
      <c r="N62" s="332">
        <v>-19.3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4"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8.17</v>
      </c>
      <c r="G47" s="12">
        <v>10.88</v>
      </c>
      <c r="H47" s="12">
        <v>11.9</v>
      </c>
      <c r="I47" s="12">
        <v>14.51</v>
      </c>
      <c r="J47" s="13">
        <v>21.21</v>
      </c>
    </row>
    <row r="48" spans="2:10" ht="57.75" customHeight="1">
      <c r="B48" s="14"/>
      <c r="C48" s="1139" t="s">
        <v>4</v>
      </c>
      <c r="D48" s="1139"/>
      <c r="E48" s="1140"/>
      <c r="F48" s="15">
        <v>6.1</v>
      </c>
      <c r="G48" s="16">
        <v>6.38</v>
      </c>
      <c r="H48" s="16">
        <v>7.36</v>
      </c>
      <c r="I48" s="16">
        <v>8.3800000000000008</v>
      </c>
      <c r="J48" s="17">
        <v>5.6</v>
      </c>
    </row>
    <row r="49" spans="2:10" ht="57.75" customHeight="1" thickBot="1">
      <c r="B49" s="18"/>
      <c r="C49" s="1141" t="s">
        <v>5</v>
      </c>
      <c r="D49" s="1141"/>
      <c r="E49" s="1142"/>
      <c r="F49" s="19">
        <v>2.12</v>
      </c>
      <c r="G49" s="20">
        <v>3.44</v>
      </c>
      <c r="H49" s="20">
        <v>1.84</v>
      </c>
      <c r="I49" s="20">
        <v>3.78</v>
      </c>
      <c r="J49" s="21">
        <v>4.08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BG34" sqref="BG34:BU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9.98</v>
      </c>
      <c r="G34" s="33">
        <v>9.15</v>
      </c>
      <c r="H34" s="33">
        <v>7.38</v>
      </c>
      <c r="I34" s="33">
        <v>6.71</v>
      </c>
      <c r="J34" s="34">
        <v>6.89</v>
      </c>
      <c r="K34" s="22"/>
      <c r="L34" s="22"/>
      <c r="M34" s="22"/>
      <c r="N34" s="22"/>
      <c r="O34" s="22"/>
      <c r="P34" s="22"/>
    </row>
    <row r="35" spans="1:16" ht="39" customHeight="1">
      <c r="A35" s="22"/>
      <c r="B35" s="35"/>
      <c r="C35" s="1143" t="s">
        <v>520</v>
      </c>
      <c r="D35" s="1144"/>
      <c r="E35" s="1145"/>
      <c r="F35" s="36">
        <v>6.1</v>
      </c>
      <c r="G35" s="37">
        <v>6.38</v>
      </c>
      <c r="H35" s="37">
        <v>7.36</v>
      </c>
      <c r="I35" s="37">
        <v>8.3800000000000008</v>
      </c>
      <c r="J35" s="38">
        <v>5.6</v>
      </c>
      <c r="K35" s="22"/>
      <c r="L35" s="22"/>
      <c r="M35" s="22"/>
      <c r="N35" s="22"/>
      <c r="O35" s="22"/>
      <c r="P35" s="22"/>
    </row>
    <row r="36" spans="1:16" ht="39" customHeight="1">
      <c r="A36" s="22"/>
      <c r="B36" s="35"/>
      <c r="C36" s="1143" t="s">
        <v>521</v>
      </c>
      <c r="D36" s="1144"/>
      <c r="E36" s="1145"/>
      <c r="F36" s="36">
        <v>0.7</v>
      </c>
      <c r="G36" s="37">
        <v>1.04</v>
      </c>
      <c r="H36" s="37">
        <v>2.5</v>
      </c>
      <c r="I36" s="37">
        <v>2.8</v>
      </c>
      <c r="J36" s="38">
        <v>2.0699999999999998</v>
      </c>
      <c r="K36" s="22"/>
      <c r="L36" s="22"/>
      <c r="M36" s="22"/>
      <c r="N36" s="22"/>
      <c r="O36" s="22"/>
      <c r="P36" s="22"/>
    </row>
    <row r="37" spans="1:16" ht="39" customHeight="1">
      <c r="A37" s="22"/>
      <c r="B37" s="35"/>
      <c r="C37" s="1143" t="s">
        <v>522</v>
      </c>
      <c r="D37" s="1144"/>
      <c r="E37" s="1145"/>
      <c r="F37" s="36">
        <v>1.03</v>
      </c>
      <c r="G37" s="37">
        <v>0.24</v>
      </c>
      <c r="H37" s="37">
        <v>0.19</v>
      </c>
      <c r="I37" s="37">
        <v>0.45</v>
      </c>
      <c r="J37" s="38">
        <v>0.4</v>
      </c>
      <c r="K37" s="22"/>
      <c r="L37" s="22"/>
      <c r="M37" s="22"/>
      <c r="N37" s="22"/>
      <c r="O37" s="22"/>
      <c r="P37" s="22"/>
    </row>
    <row r="38" spans="1:16" ht="39" customHeight="1">
      <c r="A38" s="22"/>
      <c r="B38" s="35"/>
      <c r="C38" s="1143" t="s">
        <v>523</v>
      </c>
      <c r="D38" s="1144"/>
      <c r="E38" s="1145"/>
      <c r="F38" s="36">
        <v>0.54</v>
      </c>
      <c r="G38" s="37">
        <v>0.3</v>
      </c>
      <c r="H38" s="37">
        <v>0.21</v>
      </c>
      <c r="I38" s="37">
        <v>0.12</v>
      </c>
      <c r="J38" s="38">
        <v>0.1</v>
      </c>
      <c r="K38" s="22"/>
      <c r="L38" s="22"/>
      <c r="M38" s="22"/>
      <c r="N38" s="22"/>
      <c r="O38" s="22"/>
      <c r="P38" s="22"/>
    </row>
    <row r="39" spans="1:16" ht="39" customHeight="1">
      <c r="A39" s="22"/>
      <c r="B39" s="35"/>
      <c r="C39" s="1143" t="s">
        <v>524</v>
      </c>
      <c r="D39" s="1144"/>
      <c r="E39" s="1145"/>
      <c r="F39" s="36">
        <v>0.26</v>
      </c>
      <c r="G39" s="37">
        <v>0.09</v>
      </c>
      <c r="H39" s="37">
        <v>0.1</v>
      </c>
      <c r="I39" s="37">
        <v>0.06</v>
      </c>
      <c r="J39" s="38">
        <v>0.06</v>
      </c>
      <c r="K39" s="22"/>
      <c r="L39" s="22"/>
      <c r="M39" s="22"/>
      <c r="N39" s="22"/>
      <c r="O39" s="22"/>
      <c r="P39" s="22"/>
    </row>
    <row r="40" spans="1:16" ht="39" customHeight="1">
      <c r="A40" s="22"/>
      <c r="B40" s="35"/>
      <c r="C40" s="1143" t="s">
        <v>525</v>
      </c>
      <c r="D40" s="1144"/>
      <c r="E40" s="1145"/>
      <c r="F40" s="36">
        <v>0.24</v>
      </c>
      <c r="G40" s="37">
        <v>0.06</v>
      </c>
      <c r="H40" s="37">
        <v>0.01</v>
      </c>
      <c r="I40" s="37">
        <v>0.01</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527</v>
      </c>
      <c r="D43" s="1147"/>
      <c r="E43" s="1148"/>
      <c r="F43" s="41">
        <v>0.06</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O43" zoomScaleSheetLayoutView="55" workbookViewId="0">
      <selection activeCell="U50" sqref="U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1559</v>
      </c>
      <c r="L45" s="60">
        <v>1713</v>
      </c>
      <c r="M45" s="60">
        <v>1787</v>
      </c>
      <c r="N45" s="60">
        <v>1786</v>
      </c>
      <c r="O45" s="61">
        <v>1747</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v>10</v>
      </c>
      <c r="P47" s="48"/>
      <c r="Q47" s="48"/>
      <c r="R47" s="48"/>
      <c r="S47" s="48"/>
      <c r="T47" s="48"/>
      <c r="U47" s="48"/>
    </row>
    <row r="48" spans="1:21" ht="30.75" customHeight="1">
      <c r="A48" s="48"/>
      <c r="B48" s="1161"/>
      <c r="C48" s="1162"/>
      <c r="D48" s="62"/>
      <c r="E48" s="1153" t="s">
        <v>15</v>
      </c>
      <c r="F48" s="1153"/>
      <c r="G48" s="1153"/>
      <c r="H48" s="1153"/>
      <c r="I48" s="1153"/>
      <c r="J48" s="1154"/>
      <c r="K48" s="63">
        <v>531</v>
      </c>
      <c r="L48" s="64">
        <v>684</v>
      </c>
      <c r="M48" s="64">
        <v>674</v>
      </c>
      <c r="N48" s="64">
        <v>696</v>
      </c>
      <c r="O48" s="65">
        <v>666</v>
      </c>
      <c r="P48" s="48"/>
      <c r="Q48" s="48"/>
      <c r="R48" s="48"/>
      <c r="S48" s="48"/>
      <c r="T48" s="48"/>
      <c r="U48" s="48"/>
    </row>
    <row r="49" spans="1:21" ht="30.75" customHeight="1">
      <c r="A49" s="48"/>
      <c r="B49" s="1161"/>
      <c r="C49" s="1162"/>
      <c r="D49" s="62"/>
      <c r="E49" s="1153" t="s">
        <v>16</v>
      </c>
      <c r="F49" s="1153"/>
      <c r="G49" s="1153"/>
      <c r="H49" s="1153"/>
      <c r="I49" s="1153"/>
      <c r="J49" s="1154"/>
      <c r="K49" s="63">
        <v>196</v>
      </c>
      <c r="L49" s="64">
        <v>43</v>
      </c>
      <c r="M49" s="64">
        <v>41</v>
      </c>
      <c r="N49" s="64">
        <v>44</v>
      </c>
      <c r="O49" s="65">
        <v>42</v>
      </c>
      <c r="P49" s="48"/>
      <c r="Q49" s="48"/>
      <c r="R49" s="48"/>
      <c r="S49" s="48"/>
      <c r="T49" s="48"/>
      <c r="U49" s="48"/>
    </row>
    <row r="50" spans="1:21" ht="30.75" customHeight="1">
      <c r="A50" s="48"/>
      <c r="B50" s="1161"/>
      <c r="C50" s="1162"/>
      <c r="D50" s="62"/>
      <c r="E50" s="1153" t="s">
        <v>17</v>
      </c>
      <c r="F50" s="1153"/>
      <c r="G50" s="1153"/>
      <c r="H50" s="1153"/>
      <c r="I50" s="1153"/>
      <c r="J50" s="1154"/>
      <c r="K50" s="63">
        <v>2</v>
      </c>
      <c r="L50" s="64">
        <v>2</v>
      </c>
      <c r="M50" s="64">
        <v>2</v>
      </c>
      <c r="N50" s="64">
        <v>2</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1305</v>
      </c>
      <c r="L52" s="64">
        <v>1315</v>
      </c>
      <c r="M52" s="64">
        <v>1356</v>
      </c>
      <c r="N52" s="64">
        <v>1442</v>
      </c>
      <c r="O52" s="65">
        <v>1517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983</v>
      </c>
      <c r="L53" s="69">
        <v>1127</v>
      </c>
      <c r="M53" s="69">
        <v>1148</v>
      </c>
      <c r="N53" s="69">
        <v>1086</v>
      </c>
      <c r="O53" s="70">
        <v>949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2015-05-08T02:47:33Z</cp:lastPrinted>
  <dcterms:created xsi:type="dcterms:W3CDTF">2015-02-17T06:15:44Z</dcterms:created>
  <dcterms:modified xsi:type="dcterms:W3CDTF">2015-05-11T03:33:55Z</dcterms:modified>
  <cp:category/>
</cp:coreProperties>
</file>