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6">実質収支比率等に係る経年分析!$A$1:$P$50</definedName>
  </definedName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BE35" i="9"/>
  <c r="AM35" i="9"/>
  <c r="C35" i="9"/>
  <c r="U34" i="9"/>
  <c r="U35" i="9" s="1"/>
  <c r="C34" i="9"/>
  <c r="U36" i="9" l="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E34" i="9"/>
  <c r="CO34" i="9" s="1"/>
  <c r="CO35" i="9" s="1"/>
</calcChain>
</file>

<file path=xl/sharedStrings.xml><?xml version="1.0" encoding="utf-8"?>
<sst xmlns="http://schemas.openxmlformats.org/spreadsheetml/2006/main" count="971" uniqueCount="538">
  <si>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</si>
  <si>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</si>
  <si>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</si>
  <si>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</si>
  <si>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</si>
  <si>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</si>
  <si>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</si>
  <si>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</si>
  <si>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</si>
  <si>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</si>
  <si>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</si>
  <si>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</si>
  <si>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</si>
  <si>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</si>
  <si>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</si>
  <si>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</si>
  <si>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</si>
  <si>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</si>
  <si>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</si>
  <si>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</si>
  <si>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</si>
  <si>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</si>
  <si>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</si>
  <si>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</si>
  <si>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</si>
  <si>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</si>
  <si>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</si>
  <si>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</si>
  <si>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</si>
  <si>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</si>
  <si>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</si>
  <si>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</si>
  <si>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</si>
  <si>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</si>
  <si>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</si>
  <si>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</si>
  <si>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</si>
  <si>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</si>
  <si>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</si>
  <si>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</si>
  <si>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</si>
  <si>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</si>
  <si>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</si>
  <si>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</si>
  <si>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</si>
  <si>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</si>
  <si>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</si>
  <si>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</si>
  <si>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</si>
  <si>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</si>
  <si>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</si>
  <si>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</si>
  <si>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</si>
  <si>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</si>
  <si>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</si>
  <si>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</si>
  <si>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</si>
  <si>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</si>
  <si>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</si>
  <si>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</si>
  <si>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</si>
  <si>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</si>
  <si>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</si>
  <si>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</si>
  <si>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</si>
  <si>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</si>
  <si>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</si>
  <si>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</si>
  <si>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</si>
  <si>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</si>
  <si>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</si>
  <si>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</si>
  <si>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</si>
  <si>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</si>
  <si>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</si>
  <si>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</si>
  <si>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</si>
  <si>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</si>
  <si>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</si>
  <si>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</si>
  <si>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</si>
  <si>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</si>
  <si>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神栖市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</si>
  <si>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</si>
  <si>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</si>
  <si>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</si>
  <si>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</si>
  <si>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</si>
  <si>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</si>
  <si>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</si>
  <si>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</si>
  <si>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</si>
  <si>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</si>
  <si>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</si>
  <si>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</si>
  <si>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</si>
  <si>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</si>
  <si>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</si>
  <si>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</si>
  <si>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</si>
  <si>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</si>
  <si>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</si>
  <si>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</si>
  <si>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</si>
  <si>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</si>
  <si>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</si>
  <si>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</si>
  <si>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</si>
  <si>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</si>
  <si>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</si>
  <si>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</si>
  <si>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</si>
  <si>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</si>
  <si>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</si>
  <si>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</si>
  <si>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</si>
  <si>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</si>
  <si>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</si>
  <si>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</si>
  <si>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</si>
  <si>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</si>
  <si>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</si>
  <si>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</si>
  <si>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</si>
  <si>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</si>
  <si>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</si>
  <si>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</si>
  <si>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</si>
  <si>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</si>
  <si>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</si>
  <si>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</si>
  <si>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</si>
  <si>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</si>
  <si>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</si>
  <si>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</si>
  <si>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</si>
  <si>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</si>
  <si>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</si>
  <si>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</si>
  <si>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</si>
  <si>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</si>
  <si>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</si>
  <si>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</si>
  <si>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</si>
  <si>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</si>
  <si>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</si>
  <si>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</si>
  <si>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</si>
  <si>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</si>
  <si>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</si>
  <si>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</si>
  <si>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</si>
  <si>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</si>
  <si>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</si>
  <si>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</si>
  <si>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</si>
  <si>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</si>
  <si>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</si>
  <si>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</si>
  <si>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</si>
  <si>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</si>
  <si>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</si>
  <si>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</si>
  <si>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</si>
  <si>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</si>
  <si>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</si>
  <si>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</si>
  <si>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</si>
  <si>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</si>
  <si>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</si>
  <si>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</si>
  <si>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</si>
  <si>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</si>
  <si>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</si>
  <si>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</si>
  <si>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</si>
  <si>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</si>
  <si>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</si>
  <si>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</si>
  <si>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</si>
  <si>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</si>
  <si>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</si>
  <si>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</si>
  <si>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</si>
  <si>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</si>
  <si>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</si>
  <si>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</si>
  <si>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</si>
  <si>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</si>
  <si>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</si>
  <si>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</si>
  <si>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</si>
  <si>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</si>
  <si>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</si>
  <si>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</si>
  <si>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</si>
  <si>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茨城県神栖市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</si>
  <si>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</si>
  <si>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</si>
  <si>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</si>
  <si>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</si>
  <si>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</si>
  <si>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</si>
  <si>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</si>
  <si>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</si>
  <si>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</si>
  <si>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</si>
  <si>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</si>
  <si>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</si>
  <si>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</si>
  <si>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</si>
  <si>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</si>
  <si>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</si>
  <si>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</si>
  <si>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</si>
  <si>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</si>
  <si>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</si>
  <si>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</si>
  <si>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</si>
  <si>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</si>
  <si>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</si>
  <si>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</si>
  <si>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</si>
  <si>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</si>
  <si>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</si>
  <si>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</si>
  <si>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</si>
  <si>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</si>
  <si>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</si>
  <si>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</si>
  <si>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</si>
  <si>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</si>
  <si>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</si>
  <si>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</si>
  <si>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</si>
  <si>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</si>
  <si>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</si>
  <si>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</si>
  <si>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</si>
  <si>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</si>
  <si>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</si>
  <si>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</si>
  <si>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</si>
  <si>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</si>
  <si>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</si>
  <si>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</si>
  <si>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</si>
  <si>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</si>
  <si>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</si>
  <si>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</si>
  <si>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</si>
  <si>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</si>
  <si>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</si>
  <si>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</si>
  <si>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</si>
  <si>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</si>
  <si>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</si>
  <si>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</si>
  <si>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</si>
  <si>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</si>
  <si>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</si>
  <si>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</si>
  <si>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</si>
  <si>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</si>
  <si>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</si>
  <si>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</si>
  <si>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</si>
  <si>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</si>
  <si>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</si>
  <si>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</si>
  <si>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</si>
  <si>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</si>
  <si>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</si>
  <si>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</si>
  <si>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</si>
  <si>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</si>
  <si>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</si>
  <si>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</si>
  <si>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</si>
  <si>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</si>
  <si>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</si>
  <si>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</si>
  <si>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</si>
  <si>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</si>
  <si>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</si>
  <si>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</si>
  <si>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</si>
  <si>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</si>
  <si>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</si>
  <si>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</si>
  <si>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</si>
  <si>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</si>
  <si>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</si>
  <si>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</si>
  <si>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</si>
  <si>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</si>
  <si>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</si>
  <si>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</si>
  <si>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</si>
  <si>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</si>
  <si>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</si>
  <si>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</si>
  <si>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</si>
  <si>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</si>
  <si>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</si>
  <si>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</si>
  <si>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</si>
  <si>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</si>
  <si>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</si>
  <si>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</si>
  <si>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</si>
  <si>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</si>
  <si>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</si>
  <si>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</si>
  <si>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</si>
  <si>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</si>
  <si>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</si>
  <si>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</si>
  <si>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</si>
  <si>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</si>
  <si>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</si>
  <si>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</si>
  <si>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</si>
  <si>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</si>
  <si>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</si>
  <si>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</si>
  <si>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</si>
  <si>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</si>
  <si>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</si>
  <si>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</si>
  <si>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</si>
  <si>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</si>
  <si>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</si>
  <si>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</si>
  <si>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</si>
  <si>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</si>
  <si>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</si>
  <si>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</si>
  <si>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</si>
  <si>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</si>
  <si>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</si>
  <si>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</si>
  <si>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</si>
  <si>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</si>
  <si>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</si>
  <si>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</si>
  <si>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茨城県神栖市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</si>
  <si>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</si>
  <si>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</si>
  <si>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</si>
  <si>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</si>
  <si>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</si>
  <si>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</si>
  <si>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</si>
  <si>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</si>
  <si>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</si>
  <si>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</si>
  <si>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</si>
  <si>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</si>
  <si>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</si>
  <si>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</si>
  <si>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</si>
  <si>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</si>
  <si>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</si>
  <si>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</si>
  <si>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</si>
  <si>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</si>
  <si>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</si>
  <si>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</si>
  <si>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</si>
  <si>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</si>
  <si>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</si>
  <si>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</si>
  <si>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</si>
  <si>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</si>
  <si>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</si>
  <si>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</si>
  <si>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</si>
  <si>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</si>
  <si>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</si>
  <si>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</si>
  <si>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</si>
  <si>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</si>
  <si>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神栖市水道事業会計</t>
    <phoneticPr fontId="5"/>
  </si>
  <si>
    <t>法適用企業</t>
    <phoneticPr fontId="5"/>
  </si>
  <si>
    <t>神栖市公共下水道事業特別会計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</si>
  <si>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</si>
  <si>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</si>
  <si>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</si>
  <si>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</si>
  <si>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</si>
  <si>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</si>
  <si>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</si>
  <si>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</si>
  <si>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</si>
  <si>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</si>
  <si>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</si>
  <si>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</si>
  <si>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</si>
  <si>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</si>
  <si>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</si>
  <si>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</si>
  <si>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</si>
  <si>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</si>
  <si>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</si>
  <si>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</si>
  <si>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</si>
  <si>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</si>
  <si>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</si>
  <si>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</si>
  <si>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</si>
  <si>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</si>
  <si>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</si>
  <si>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</si>
  <si>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</si>
  <si>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</si>
  <si>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</si>
  <si>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</si>
  <si>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</si>
  <si>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</si>
  <si>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</si>
  <si>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</si>
  <si>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</si>
  <si>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</si>
  <si>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</si>
  <si>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</si>
  <si>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</si>
  <si>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</si>
  <si>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</si>
  <si>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</si>
  <si>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</si>
  <si>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</si>
  <si>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</si>
  <si>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</si>
  <si>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</si>
  <si>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</si>
  <si>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</si>
  <si>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</si>
  <si>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</si>
  <si>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</si>
  <si>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</si>
  <si>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</si>
  <si>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</si>
  <si>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</si>
  <si>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</si>
  <si>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</si>
  <si>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</si>
  <si>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</si>
  <si>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</si>
  <si>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</si>
  <si>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</si>
  <si>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</si>
  <si>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</si>
  <si>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</si>
  <si>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</si>
  <si>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</si>
  <si>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</si>
  <si>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</si>
  <si>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</si>
  <si>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</si>
  <si>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</si>
  <si>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</si>
  <si>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</si>
  <si>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</si>
  <si>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</si>
  <si>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</si>
  <si>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</si>
  <si>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</si>
  <si>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</si>
  <si>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</si>
  <si>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</si>
  <si>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</si>
  <si>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</si>
  <si>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</si>
  <si>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</si>
  <si>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</si>
  <si>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</si>
  <si>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</si>
  <si>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</si>
  <si>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</si>
  <si>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</si>
  <si>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</si>
  <si>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</si>
  <si>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</si>
  <si>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</si>
  <si>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</si>
  <si>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</si>
  <si>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</si>
  <si>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</si>
  <si>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</si>
  <si>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</si>
  <si>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</si>
  <si>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</si>
  <si>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</si>
  <si>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</si>
  <si>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</si>
  <si>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</si>
  <si>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</si>
  <si>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</si>
  <si>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</si>
  <si>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</si>
  <si>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</si>
  <si>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</si>
  <si>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</si>
  <si>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</si>
  <si>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</si>
  <si>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</si>
  <si>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</si>
  <si>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</si>
  <si>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</si>
  <si>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</si>
  <si>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</si>
  <si>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</si>
  <si>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</si>
  <si>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</si>
  <si>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</si>
  <si>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</si>
  <si>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</si>
  <si>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</si>
  <si>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</si>
  <si>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4.00</t>
  </si>
  <si>
    <t>▲ 3.32</t>
  </si>
  <si>
    <t>一般会計</t>
  </si>
  <si>
    <t>神栖市水道事業会計</t>
  </si>
  <si>
    <t>国民健康保険特別会計</t>
  </si>
  <si>
    <t>介護保険特別会計</t>
  </si>
  <si>
    <t>神栖市公共下水道事業特別会計</t>
  </si>
  <si>
    <t>後期高齢者医療特別会計</t>
  </si>
  <si>
    <t>その他会計（赤字）</t>
  </si>
  <si>
    <t>その他会計（黒字）</t>
  </si>
  <si>
    <t>神栖市文化・スポーツ振興公社</t>
    <rPh sb="0" eb="3">
      <t>カミスシ</t>
    </rPh>
    <rPh sb="3" eb="5">
      <t>ブンカ</t>
    </rPh>
    <rPh sb="10" eb="12">
      <t>シンコウ</t>
    </rPh>
    <rPh sb="12" eb="14">
      <t>コウシャ</t>
    </rPh>
    <phoneticPr fontId="2"/>
  </si>
  <si>
    <t>鹿島港湾運送</t>
    <rPh sb="0" eb="2">
      <t>カシマ</t>
    </rPh>
    <rPh sb="2" eb="4">
      <t>コウワン</t>
    </rPh>
    <rPh sb="4" eb="6">
      <t>ウンソウ</t>
    </rPh>
    <phoneticPr fontId="2"/>
  </si>
  <si>
    <t>-</t>
    <phoneticPr fontId="2"/>
  </si>
  <si>
    <t>-</t>
    <phoneticPr fontId="2"/>
  </si>
  <si>
    <t>鹿島地方事務組合　一般会計</t>
    <rPh sb="0" eb="2">
      <t>カシマ</t>
    </rPh>
    <rPh sb="2" eb="4">
      <t>チホウ</t>
    </rPh>
    <rPh sb="4" eb="6">
      <t>ジム</t>
    </rPh>
    <rPh sb="6" eb="8">
      <t>クミアイ</t>
    </rPh>
    <rPh sb="9" eb="11">
      <t>イッパン</t>
    </rPh>
    <rPh sb="11" eb="13">
      <t>カイケイ</t>
    </rPh>
    <phoneticPr fontId="2"/>
  </si>
  <si>
    <t>鹿島地方事務組合　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2"/>
  </si>
  <si>
    <t>鹿島地方事務組合　市場事業特別会計</t>
    <rPh sb="0" eb="2">
      <t>カシマ</t>
    </rPh>
    <rPh sb="2" eb="4">
      <t>チホウ</t>
    </rPh>
    <rPh sb="4" eb="6">
      <t>ジム</t>
    </rPh>
    <rPh sb="6" eb="8">
      <t>クミアイ</t>
    </rPh>
    <rPh sb="9" eb="11">
      <t>シジョウ</t>
    </rPh>
    <rPh sb="11" eb="13">
      <t>ジギョウ</t>
    </rPh>
    <rPh sb="13" eb="15">
      <t>トクベツ</t>
    </rPh>
    <rPh sb="15" eb="17">
      <t>カイケイ</t>
    </rPh>
    <phoneticPr fontId="2"/>
  </si>
  <si>
    <t>鹿島地方事務組合　消防事業特別会計</t>
    <rPh sb="0" eb="2">
      <t>カシマ</t>
    </rPh>
    <rPh sb="2" eb="4">
      <t>チホウ</t>
    </rPh>
    <rPh sb="4" eb="6">
      <t>ジム</t>
    </rPh>
    <rPh sb="6" eb="8">
      <t>クミアイ</t>
    </rPh>
    <rPh sb="9" eb="11">
      <t>ショウボウ</t>
    </rPh>
    <rPh sb="11" eb="13">
      <t>ジギョウ</t>
    </rPh>
    <rPh sb="13" eb="15">
      <t>トクベツ</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</si>
</sst>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56776</c:v>
                </c:pt>
                <c:pt idx="1">
                  <c:v>44847</c:v>
                </c:pt>
                <c:pt idx="2">
                  <c:v>31244</c:v>
                </c:pt>
                <c:pt idx="3">
                  <c:v>50788</c:v>
                </c:pt>
                <c:pt idx="4">
                  <c:v>70589</c:v>
                </c:pt>
              </c:numCache>
            </c:numRef>
          </c:val>
          <c:smooth val="0"/>
        </c:ser>
        <c:dLbls>
          <c:showLegendKey val="0"/>
          <c:showVal val="0"/>
          <c:showCatName val="0"/>
          <c:showSerName val="0"/>
          <c:showPercent val="0"/>
          <c:showBubbleSize val="0"/>
        </c:dLbls>
        <c:marker val="1"/>
        <c:smooth val="0"/>
        <c:axId val="188795136"/>
        <c:axId val="188944768"/>
      </c:lineChart>
      <c:catAx>
        <c:axId val="188795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944768"/>
        <c:crosses val="autoZero"/>
        <c:auto val="1"/>
        <c:lblAlgn val="ctr"/>
        <c:lblOffset val="100"/>
        <c:tickLblSkip val="1"/>
        <c:tickMarkSkip val="1"/>
        <c:noMultiLvlLbl val="0"/>
      </c:catAx>
      <c:valAx>
        <c:axId val="1889447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9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79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20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6.59</c:v>
                </c:pt>
                <c:pt idx="1">
                  <c:v>8.08</c:v>
                </c:pt>
                <c:pt idx="2">
                  <c:v>8.2799999999999994</c:v>
                </c:pt>
                <c:pt idx="3">
                  <c:v>7.65</c:v>
                </c:pt>
                <c:pt idx="4">
                  <c:v>10.01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16.809999999999999</c:v>
                </c:pt>
                <c:pt idx="1">
                  <c:v>15.97</c:v>
                </c:pt>
                <c:pt idx="2">
                  <c:v>27.13</c:v>
                </c:pt>
                <c:pt idx="3">
                  <c:v>25.39</c:v>
                </c:pt>
                <c:pt idx="4">
                  <c:v>27.77</c:v>
                </c:pt>
              </c:numCache>
            </c:numRef>
          </c:val>
        </c:ser>
        <c:dLbls>
          <c:showLegendKey val="0"/>
          <c:showVal val="0"/>
          <c:showCatName val="0"/>
          <c:showSerName val="0"/>
          <c:showPercent val="0"/>
          <c:showBubbleSize val="0"/>
        </c:dLbls>
        <c:gapWidth val="250"/>
        <c:overlap val="100"/>
        <c:axId val="189253120"/>
        <c:axId val="189255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c:v>
                </c:pt>
                <c:pt idx="1">
                  <c:v>0.3</c:v>
                </c:pt>
                <c:pt idx="2">
                  <c:v>10.84</c:v>
                </c:pt>
                <c:pt idx="3">
                  <c:v>-3.32</c:v>
                </c:pt>
                <c:pt idx="4">
                  <c:v>7.03</c:v>
                </c:pt>
              </c:numCache>
            </c:numRef>
          </c:val>
          <c:smooth val="0"/>
        </c:ser>
        <c:dLbls>
          <c:showLegendKey val="0"/>
          <c:showVal val="0"/>
          <c:showCatName val="0"/>
          <c:showSerName val="0"/>
          <c:showPercent val="0"/>
          <c:showBubbleSize val="0"/>
        </c:dLbls>
        <c:marker val="1"/>
        <c:smooth val="0"/>
        <c:axId val="189253120"/>
        <c:axId val="189255040"/>
      </c:lineChart>
      <c:catAx>
        <c:axId val="18925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255040"/>
        <c:crosses val="autoZero"/>
        <c:auto val="1"/>
        <c:lblAlgn val="ctr"/>
        <c:lblOffset val="100"/>
        <c:tickLblSkip val="1"/>
        <c:tickMarkSkip val="1"/>
        <c:noMultiLvlLbl val="0"/>
      </c:catAx>
      <c:valAx>
        <c:axId val="18925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5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c:v>
                </c:pt>
                <c:pt idx="4">
                  <c:v>#N/A</c:v>
                </c:pt>
                <c:pt idx="5">
                  <c:v>0.02</c:v>
                </c:pt>
                <c:pt idx="6">
                  <c:v>#N/A</c:v>
                </c:pt>
                <c:pt idx="7">
                  <c:v>0.08</c:v>
                </c:pt>
                <c:pt idx="8">
                  <c:v>#N/A</c:v>
                </c:pt>
                <c:pt idx="9">
                  <c:v>0.05</c:v>
                </c:pt>
              </c:numCache>
            </c:numRef>
          </c:val>
        </c:ser>
        <c:ser>
          <c:idx val="5"/>
          <c:order val="5"/>
          <c:tx>
            <c:strRef>
              <c:f>データシート!$A$32</c:f>
              <c:strCache>
                <c:ptCount val="1"/>
                <c:pt idx="0">
                  <c:v>神栖市公共下水道事業特別会計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0.47</c:v>
                </c:pt>
                <c:pt idx="2">
                  <c:v>#N/A</c:v>
                </c:pt>
                <c:pt idx="3">
                  <c:v>0.16</c:v>
                </c:pt>
                <c:pt idx="4">
                  <c:v>#N/A</c:v>
                </c:pt>
                <c:pt idx="5">
                  <c:v>0.11</c:v>
                </c:pt>
                <c:pt idx="6">
                  <c:v>#N/A</c:v>
                </c:pt>
                <c:pt idx="7">
                  <c:v>0.35</c:v>
                </c:pt>
                <c:pt idx="8">
                  <c:v>#N/A</c:v>
                </c:pt>
                <c:pt idx="9">
                  <c:v>0.21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0.19</c:v>
                </c:pt>
                <c:pt idx="2">
                  <c:v>#N/A</c:v>
                </c:pt>
                <c:pt idx="3">
                  <c:v>0.33</c:v>
                </c:pt>
                <c:pt idx="4">
                  <c:v>#N/A</c:v>
                </c:pt>
                <c:pt idx="5">
                  <c:v>0.26</c:v>
                </c:pt>
                <c:pt idx="6">
                  <c:v>#N/A</c:v>
                </c:pt>
                <c:pt idx="7">
                  <c:v>0.28000000000000003</c:v>
                </c:pt>
                <c:pt idx="8">
                  <c:v>#N/A</c:v>
                </c:pt>
                <c:pt idx="9">
                  <c:v>0.37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0.23</c:v>
                </c:pt>
                <c:pt idx="2">
                  <c:v>#N/A</c:v>
                </c:pt>
                <c:pt idx="3">
                  <c:v>1.01</c:v>
                </c:pt>
                <c:pt idx="4">
                  <c:v>#N/A</c:v>
                </c:pt>
                <c:pt idx="5">
                  <c:v>1.35</c:v>
                </c:pt>
                <c:pt idx="6">
                  <c:v>#N/A</c:v>
                </c:pt>
                <c:pt idx="7">
                  <c:v>2.12</c:v>
                </c:pt>
                <c:pt idx="8">
                  <c:v>#N/A</c:v>
                </c:pt>
                <c:pt idx="9">
                  <c:v>2.11</c:v>
                </c:pt>
              </c:numCache>
            </c:numRef>
          </c:val>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5.27</c:v>
                </c:pt>
                <c:pt idx="2">
                  <c:v>#N/A</c:v>
                </c:pt>
                <c:pt idx="3">
                  <c:v>5.18</c:v>
                </c:pt>
                <c:pt idx="4">
                  <c:v>#N/A</c:v>
                </c:pt>
                <c:pt idx="5">
                  <c:v>4.62</c:v>
                </c:pt>
                <c:pt idx="6">
                  <c:v>#N/A</c:v>
                </c:pt>
                <c:pt idx="7">
                  <c:v>4.7</c:v>
                </c:pt>
                <c:pt idx="8">
                  <c:v>#N/A</c:v>
                </c:pt>
                <c:pt idx="9">
                  <c:v>4.8499999999999996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6.59</c:v>
                </c:pt>
                <c:pt idx="2">
                  <c:v>#N/A</c:v>
                </c:pt>
                <c:pt idx="3">
                  <c:v>8.08</c:v>
                </c:pt>
                <c:pt idx="4">
                  <c:v>#N/A</c:v>
                </c:pt>
                <c:pt idx="5">
                  <c:v>8.2799999999999994</c:v>
                </c:pt>
                <c:pt idx="6">
                  <c:v>#N/A</c:v>
                </c:pt>
                <c:pt idx="7">
                  <c:v>7.65</c:v>
                </c:pt>
                <c:pt idx="8">
                  <c:v>#N/A</c:v>
                </c:pt>
                <c:pt idx="9">
                  <c:v>10.01</c:v>
                </c:pt>
              </c:numCache>
            </c:numRef>
          </c:val>
        </c:ser>
        <c:dLbls>
          <c:showLegendKey val="0"/>
          <c:showVal val="0"/>
          <c:showCatName val="0"/>
          <c:showSerName val="0"/>
          <c:showPercent val="0"/>
          <c:showBubbleSize val="0"/>
        </c:dLbls>
        <c:gapWidth val="150"/>
        <c:overlap val="100"/>
        <c:axId val="189833216"/>
        <c:axId val="189834752"/>
      </c:barChart>
      <c:catAx>
        <c:axId val="1898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34752"/>
        <c:crosses val="autoZero"/>
        <c:auto val="1"/>
        <c:lblAlgn val="ctr"/>
        <c:lblOffset val="100"/>
        <c:tickLblSkip val="1"/>
        <c:tickMarkSkip val="1"/>
        <c:noMultiLvlLbl val="0"/>
      </c:catAx>
      <c:valAx>
        <c:axId val="18983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3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22"/>
          <c:h val="0.63929618768328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1565</c:v>
                </c:pt>
                <c:pt idx="5">
                  <c:v>1725</c:v>
                </c:pt>
                <c:pt idx="8">
                  <c:v>1832</c:v>
                </c:pt>
                <c:pt idx="11">
                  <c:v>1849</c:v>
                </c:pt>
                <c:pt idx="14">
                  <c:v>1938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72</c:v>
                </c:pt>
                <c:pt idx="3">
                  <c:v>70</c:v>
                </c:pt>
                <c:pt idx="6">
                  <c:v>72</c:v>
                </c:pt>
                <c:pt idx="9">
                  <c:v>80</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377</c:v>
                </c:pt>
                <c:pt idx="3">
                  <c:v>367</c:v>
                </c:pt>
                <c:pt idx="6">
                  <c:v>373</c:v>
                </c:pt>
                <c:pt idx="9">
                  <c:v>382</c:v>
                </c:pt>
                <c:pt idx="12">
                  <c:v>377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669</c:v>
                </c:pt>
                <c:pt idx="3">
                  <c:v>716</c:v>
                </c:pt>
                <c:pt idx="6">
                  <c:v>632</c:v>
                </c:pt>
                <c:pt idx="9">
                  <c:v>702</c:v>
                </c:pt>
                <c:pt idx="12">
                  <c:v>663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2148</c:v>
                </c:pt>
                <c:pt idx="3">
                  <c:v>2106</c:v>
                </c:pt>
                <c:pt idx="6">
                  <c:v>2218</c:v>
                </c:pt>
                <c:pt idx="9">
                  <c:v>2179</c:v>
                </c:pt>
                <c:pt idx="12">
                  <c:v>2174</c:v>
                </c:pt>
              </c:numCache>
            </c:numRef>
          </c:val>
        </c:ser>
        <c:dLbls>
          <c:showLegendKey val="0"/>
          <c:showVal val="0"/>
          <c:showCatName val="0"/>
          <c:showSerName val="0"/>
          <c:showPercent val="0"/>
          <c:showBubbleSize val="0"/>
        </c:dLbls>
        <c:gapWidth val="100"/>
        <c:overlap val="100"/>
        <c:axId val="189217408"/>
        <c:axId val="18956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1701</c:v>
                </c:pt>
                <c:pt idx="2">
                  <c:v>#N/A</c:v>
                </c:pt>
                <c:pt idx="3">
                  <c:v>#N/A</c:v>
                </c:pt>
                <c:pt idx="4">
                  <c:v>1534</c:v>
                </c:pt>
                <c:pt idx="5">
                  <c:v>#N/A</c:v>
                </c:pt>
                <c:pt idx="6">
                  <c:v>#N/A</c:v>
                </c:pt>
                <c:pt idx="7">
                  <c:v>1463</c:v>
                </c:pt>
                <c:pt idx="8">
                  <c:v>#N/A</c:v>
                </c:pt>
                <c:pt idx="9">
                  <c:v>#N/A</c:v>
                </c:pt>
                <c:pt idx="10">
                  <c:v>1494</c:v>
                </c:pt>
                <c:pt idx="11">
                  <c:v>#N/A</c:v>
                </c:pt>
                <c:pt idx="12">
                  <c:v>#N/A</c:v>
                </c:pt>
                <c:pt idx="13">
                  <c:v>1356</c:v>
                </c:pt>
                <c:pt idx="14">
                  <c:v>#N/A</c:v>
                </c:pt>
              </c:numCache>
            </c:numRef>
          </c:val>
          <c:smooth val="0"/>
        </c:ser>
        <c:dLbls>
          <c:showLegendKey val="0"/>
          <c:showVal val="0"/>
          <c:showCatName val="0"/>
          <c:showSerName val="0"/>
          <c:showPercent val="0"/>
          <c:showBubbleSize val="0"/>
        </c:dLbls>
        <c:marker val="1"/>
        <c:smooth val="0"/>
        <c:axId val="189217408"/>
        <c:axId val="189563648"/>
      </c:lineChart>
      <c:catAx>
        <c:axId val="1892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563648"/>
        <c:crosses val="autoZero"/>
        <c:auto val="1"/>
        <c:lblAlgn val="ctr"/>
        <c:lblOffset val="100"/>
        <c:tickLblSkip val="1"/>
        <c:tickMarkSkip val="1"/>
        <c:noMultiLvlLbl val="0"/>
      </c:catAx>
      <c:valAx>
        <c:axId val="18956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1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29"/>
          <c:h val="0.58918212773855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18637</c:v>
                </c:pt>
                <c:pt idx="5">
                  <c:v>19432</c:v>
                </c:pt>
                <c:pt idx="8">
                  <c:v>19317</c:v>
                </c:pt>
                <c:pt idx="11">
                  <c:v>19822</c:v>
                </c:pt>
                <c:pt idx="14">
                  <c:v>20367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50</c:v>
                </c:pt>
                <c:pt idx="8">
                  <c:v>90</c:v>
                </c:pt>
                <c:pt idx="11">
                  <c:v>291</c:v>
                </c:pt>
                <c:pt idx="14">
                  <c:v>294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8984</c:v>
                </c:pt>
                <c:pt idx="5">
                  <c:v>8750</c:v>
                </c:pt>
                <c:pt idx="8">
                  <c:v>11436</c:v>
                </c:pt>
                <c:pt idx="11">
                  <c:v>10226</c:v>
                </c:pt>
                <c:pt idx="14">
                  <c:v>12120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c:v>
                </c:pt>
                <c:pt idx="3">
                  <c:v>3</c:v>
                </c:pt>
                <c:pt idx="6">
                  <c:v>8</c:v>
                </c:pt>
                <c:pt idx="9">
                  <c:v>9</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5147</c:v>
                </c:pt>
                <c:pt idx="3">
                  <c:v>4620</c:v>
                </c:pt>
                <c:pt idx="6">
                  <c:v>4634</c:v>
                </c:pt>
                <c:pt idx="9">
                  <c:v>4560</c:v>
                </c:pt>
                <c:pt idx="12">
                  <c:v>4274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2117</c:v>
                </c:pt>
                <c:pt idx="3">
                  <c:v>1770</c:v>
                </c:pt>
                <c:pt idx="6">
                  <c:v>1179</c:v>
                </c:pt>
                <c:pt idx="9">
                  <c:v>927</c:v>
                </c:pt>
                <c:pt idx="12">
                  <c:v>814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8670</c:v>
                </c:pt>
                <c:pt idx="3">
                  <c:v>8665</c:v>
                </c:pt>
                <c:pt idx="6">
                  <c:v>8252</c:v>
                </c:pt>
                <c:pt idx="9">
                  <c:v>8180</c:v>
                </c:pt>
                <c:pt idx="12">
                  <c:v>7893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c:v>
                </c:pt>
                <c:pt idx="3">
                  <c:v>7</c:v>
                </c:pt>
                <c:pt idx="6">
                  <c:v>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20576</c:v>
                </c:pt>
                <c:pt idx="3">
                  <c:v>20127</c:v>
                </c:pt>
                <c:pt idx="6">
                  <c:v>19401</c:v>
                </c:pt>
                <c:pt idx="9">
                  <c:v>19335</c:v>
                </c:pt>
                <c:pt idx="12">
                  <c:v>19377</c:v>
                </c:pt>
              </c:numCache>
            </c:numRef>
          </c:val>
        </c:ser>
        <c:dLbls>
          <c:showLegendKey val="0"/>
          <c:showVal val="0"/>
          <c:showCatName val="0"/>
          <c:showSerName val="0"/>
          <c:showPercent val="0"/>
          <c:showBubbleSize val="0"/>
        </c:dLbls>
        <c:gapWidth val="100"/>
        <c:overlap val="100"/>
        <c:axId val="161483392"/>
        <c:axId val="16148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8912</c:v>
                </c:pt>
                <c:pt idx="2">
                  <c:v>#N/A</c:v>
                </c:pt>
                <c:pt idx="3">
                  <c:v>#N/A</c:v>
                </c:pt>
                <c:pt idx="4">
                  <c:v>6960</c:v>
                </c:pt>
                <c:pt idx="5">
                  <c:v>#N/A</c:v>
                </c:pt>
                <c:pt idx="6">
                  <c:v>#N/A</c:v>
                </c:pt>
                <c:pt idx="7">
                  <c:v>2635</c:v>
                </c:pt>
                <c:pt idx="8">
                  <c:v>#N/A</c:v>
                </c:pt>
                <c:pt idx="9">
                  <c:v>#N/A</c:v>
                </c:pt>
                <c:pt idx="10">
                  <c:v>2672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1483392"/>
        <c:axId val="161485568"/>
      </c:lineChart>
      <c:catAx>
        <c:axId val="16148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485568"/>
        <c:crosses val="autoZero"/>
        <c:auto val="1"/>
        <c:lblAlgn val="ctr"/>
        <c:lblOffset val="100"/>
        <c:tickLblSkip val="1"/>
        <c:tickMarkSkip val="1"/>
        <c:noMultiLvlLbl val="0"/>
      </c:catAx>
      <c:valAx>
        <c:axId val="16148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8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94,461
92,356
147.26
50,936,008
47,207,939
2,799,724
27,971,224
19,242,431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固定資産税の増収等により、基準財政収入額が増加し、前年度と比較し単年度指数は上昇したが、財政力指数は３ヵ年平均値であるため低下した。年々下降傾向にある。</a:t>
          </a:r>
          <a:endParaRPr kumimoji="1" lang="en-US" altLang="ja-JP" sz="1300">
            <a:latin typeface="ＭＳ Ｐゴシック"/>
          </a:endParaRPr>
        </a:p>
        <a:p>
          <a:r>
            <a:rPr kumimoji="1" lang="ja-JP" altLang="en-US" sz="1300">
              <a:latin typeface="ＭＳ Ｐゴシック"/>
            </a:rPr>
            <a:t>　市税についてコンビナート進出企業への依存度が高い当市としては、引き続き企業の動向を注視していくとともに経費の抑制、財源の調整を図り、健全な財政運営に努める。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159657</xdr:rowOff>
    </xdr:from>
    <xdr:to>
      <xdr:col>7</xdr:col>
      <xdr:colOff>152400</xdr:colOff>
      <xdr:row>46</xdr:row>
      <xdr:rowOff>6048</xdr:rowOff>
    </xdr:to>
    <xdr:cxnSp macro="">
      <xdr:nvCxnSpPr>
        <xdr:cNvPr id="65" name="直線コネクタ 64"/>
        <xdr:cNvCxnSpPr/>
      </xdr:nvCxnSpPr>
      <xdr:spPr>
        <a:xfrm flipV="1">
          <a:off x="4953000" y="6674757"/>
          <a:ext cx="0" cy="1217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149575</xdr:rowOff>
    </xdr:from>
    <xdr:ext cx="762000" cy="259045"/>
    <xdr:sp macro="" textlink="">
      <xdr:nvSpPr>
        <xdr:cNvPr id="66" name="財政力最小値テキスト"/>
        <xdr:cNvSpPr txBox="1"/>
      </xdr:nvSpPr>
      <xdr:spPr>
        <a:xfrm>
          <a:off x="5041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46</xdr:row>
      <xdr:rowOff>6048</xdr:rowOff>
    </xdr:from>
    <xdr:to>
      <xdr:col>7</xdr:col>
      <xdr:colOff>241300</xdr:colOff>
      <xdr:row>46</xdr:row>
      <xdr:rowOff>6048</xdr:rowOff>
    </xdr:to>
    <xdr:cxnSp macro="">
      <xdr:nvCxnSpPr>
        <xdr:cNvPr id="67" name="直線コネクタ 66"/>
        <xdr:cNvCxnSpPr/>
      </xdr:nvCxnSpPr>
      <xdr:spPr>
        <a:xfrm>
          <a:off x="4864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74584</xdr:rowOff>
    </xdr:from>
    <xdr:ext cx="762000" cy="259045"/>
    <xdr:sp macro="" textlink="">
      <xdr:nvSpPr>
        <xdr:cNvPr id="68" name="財政力最大値テキスト"/>
        <xdr:cNvSpPr txBox="1"/>
      </xdr:nvSpPr>
      <xdr:spPr>
        <a:xfrm>
          <a:off x="5041900" y="64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38</xdr:row>
      <xdr:rowOff>159657</xdr:rowOff>
    </xdr:from>
    <xdr:to>
      <xdr:col>7</xdr:col>
      <xdr:colOff>241300</xdr:colOff>
      <xdr:row>38</xdr:row>
      <xdr:rowOff>159657</xdr:rowOff>
    </xdr:to>
    <xdr:cxnSp macro="">
      <xdr:nvCxnSpPr>
        <xdr:cNvPr id="69" name="直線コネクタ 68"/>
        <xdr:cNvCxnSpPr/>
      </xdr:nvCxnSpPr>
      <xdr:spPr>
        <a:xfrm>
          <a:off x="4864100" y="6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136676</xdr:rowOff>
    </xdr:from>
    <xdr:to>
      <xdr:col>7</xdr:col>
      <xdr:colOff>152400</xdr:colOff>
      <xdr:row>38</xdr:row>
      <xdr:rowOff>159657</xdr:rowOff>
    </xdr:to>
    <xdr:cxnSp macro="">
      <xdr:nvCxnSpPr>
        <xdr:cNvPr id="70" name="直線コネクタ 69"/>
        <xdr:cNvCxnSpPr/>
      </xdr:nvCxnSpPr>
      <xdr:spPr>
        <a:xfrm>
          <a:off x="4114800" y="66517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1"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2" name="フローチャート : 判断 71"/>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10281</xdr:rowOff>
    </xdr:from>
    <xdr:to>
      <xdr:col>6</xdr:col>
      <xdr:colOff>0</xdr:colOff>
      <xdr:row>38</xdr:row>
      <xdr:rowOff>136676</xdr:rowOff>
    </xdr:to>
    <xdr:cxnSp macro="">
      <xdr:nvCxnSpPr>
        <xdr:cNvPr id="73" name="直線コネクタ 72"/>
        <xdr:cNvCxnSpPr/>
      </xdr:nvCxnSpPr>
      <xdr:spPr>
        <a:xfrm>
          <a:off x="3225800" y="65253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4" name="フローチャート : 判断 73"/>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5" name="テキスト ボックス 74"/>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78317</xdr:rowOff>
    </xdr:from>
    <xdr:to>
      <xdr:col>4</xdr:col>
      <xdr:colOff>482600</xdr:colOff>
      <xdr:row>38</xdr:row>
      <xdr:rowOff>10281</xdr:rowOff>
    </xdr:to>
    <xdr:cxnSp macro="">
      <xdr:nvCxnSpPr>
        <xdr:cNvPr id="76" name="直線コネクタ 75"/>
        <xdr:cNvCxnSpPr/>
      </xdr:nvCxnSpPr>
      <xdr:spPr>
        <a:xfrm>
          <a:off x="2336800" y="64219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7" name="フローチャート :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146352</xdr:rowOff>
    </xdr:from>
    <xdr:to>
      <xdr:col>3</xdr:col>
      <xdr:colOff>279400</xdr:colOff>
      <xdr:row>37</xdr:row>
      <xdr:rowOff>78317</xdr:rowOff>
    </xdr:to>
    <xdr:cxnSp macro="">
      <xdr:nvCxnSpPr>
        <xdr:cNvPr id="79" name="直線コネクタ 78"/>
        <xdr:cNvCxnSpPr/>
      </xdr:nvCxnSpPr>
      <xdr:spPr>
        <a:xfrm>
          <a:off x="1447800" y="63185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113393</xdr:rowOff>
    </xdr:from>
    <xdr:to>
      <xdr:col>3</xdr:col>
      <xdr:colOff>330200</xdr:colOff>
      <xdr:row>44</xdr:row>
      <xdr:rowOff>43543</xdr:rowOff>
    </xdr:to>
    <xdr:sp macro="" textlink="">
      <xdr:nvSpPr>
        <xdr:cNvPr id="80" name="フローチャート :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2" name="フローチャート : 判断 81"/>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3" name="テキスト ボックス 82"/>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108857</xdr:rowOff>
    </xdr:from>
    <xdr:to>
      <xdr:col>7</xdr:col>
      <xdr:colOff>203200</xdr:colOff>
      <xdr:row>39</xdr:row>
      <xdr:rowOff>39007</xdr:rowOff>
    </xdr:to>
    <xdr:sp macro="" textlink="">
      <xdr:nvSpPr>
        <xdr:cNvPr id="89" name="円/楕円 88"/>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30134</xdr:rowOff>
    </xdr:from>
    <xdr:ext cx="762000" cy="259045"/>
    <xdr:sp macro="" textlink="">
      <xdr:nvSpPr>
        <xdr:cNvPr id="90" name="財政力該当値テキスト"/>
        <xdr:cNvSpPr txBox="1"/>
      </xdr:nvSpPr>
      <xdr:spPr>
        <a:xfrm>
          <a:off x="5041900" y="65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85876</xdr:rowOff>
    </xdr:from>
    <xdr:to>
      <xdr:col>6</xdr:col>
      <xdr:colOff>50800</xdr:colOff>
      <xdr:row>39</xdr:row>
      <xdr:rowOff>16026</xdr:rowOff>
    </xdr:to>
    <xdr:sp macro="" textlink="">
      <xdr:nvSpPr>
        <xdr:cNvPr id="91" name="円/楕円 90"/>
        <xdr:cNvSpPr/>
      </xdr:nvSpPr>
      <xdr:spPr>
        <a:xfrm>
          <a:off x="4064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26203</xdr:rowOff>
    </xdr:from>
    <xdr:ext cx="736600" cy="259045"/>
    <xdr:sp macro="" textlink="">
      <xdr:nvSpPr>
        <xdr:cNvPr id="92" name="テキスト ボックス 91"/>
        <xdr:cNvSpPr txBox="1"/>
      </xdr:nvSpPr>
      <xdr:spPr>
        <a:xfrm>
          <a:off x="3733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130931</xdr:rowOff>
    </xdr:from>
    <xdr:to>
      <xdr:col>4</xdr:col>
      <xdr:colOff>533400</xdr:colOff>
      <xdr:row>38</xdr:row>
      <xdr:rowOff>61081</xdr:rowOff>
    </xdr:to>
    <xdr:sp macro="" textlink="">
      <xdr:nvSpPr>
        <xdr:cNvPr id="93" name="円/楕円 92"/>
        <xdr:cNvSpPr/>
      </xdr:nvSpPr>
      <xdr:spPr>
        <a:xfrm>
          <a:off x="3175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71258</xdr:rowOff>
    </xdr:from>
    <xdr:ext cx="762000" cy="259045"/>
    <xdr:sp macro="" textlink="">
      <xdr:nvSpPr>
        <xdr:cNvPr id="94" name="テキスト ボックス 93"/>
        <xdr:cNvSpPr txBox="1"/>
      </xdr:nvSpPr>
      <xdr:spPr>
        <a:xfrm>
          <a:off x="2844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5" name="円/楕円 94"/>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6" name="テキスト ボックス 95"/>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95552</xdr:rowOff>
    </xdr:from>
    <xdr:to>
      <xdr:col>2</xdr:col>
      <xdr:colOff>127000</xdr:colOff>
      <xdr:row>37</xdr:row>
      <xdr:rowOff>25702</xdr:rowOff>
    </xdr:to>
    <xdr:sp macro="" textlink="">
      <xdr:nvSpPr>
        <xdr:cNvPr id="97" name="円/楕円 96"/>
        <xdr:cNvSpPr/>
      </xdr:nvSpPr>
      <xdr:spPr>
        <a:xfrm>
          <a:off x="1397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35879</xdr:rowOff>
    </xdr:from>
    <xdr:ext cx="762000" cy="259045"/>
    <xdr:sp macro="" textlink="">
      <xdr:nvSpPr>
        <xdr:cNvPr id="98" name="テキスト ボックス 97"/>
        <xdr:cNvSpPr txBox="1"/>
      </xdr:nvSpPr>
      <xdr:spPr>
        <a:xfrm>
          <a:off x="1066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いて、地方税が前年度比２．８％増額となり、経常一般財源等が増加したことに加え、充当一般財源等が前年度比１０．６％減となったこと等により経常経費が減少したため、２．４ポイント改善した。</a:t>
          </a:r>
          <a:endParaRPr kumimoji="1" lang="en-US" altLang="ja-JP" sz="1300">
            <a:latin typeface="ＭＳ Ｐゴシック"/>
          </a:endParaRPr>
        </a:p>
        <a:p>
          <a:r>
            <a:rPr kumimoji="1" lang="ja-JP" altLang="en-US" sz="1300">
              <a:latin typeface="ＭＳ Ｐゴシック"/>
            </a:rPr>
            <a:t>　今後も更なる自主財源の確保と、義務的経費の削減に努め、更なる水準改善を図る。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8" name="直線コネクタ 127"/>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9"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30" name="直線コネクタ 129"/>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1"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2" name="直線コネクタ 131"/>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30480</xdr:rowOff>
    </xdr:from>
    <xdr:to>
      <xdr:col>7</xdr:col>
      <xdr:colOff>152400</xdr:colOff>
      <xdr:row>59</xdr:row>
      <xdr:rowOff>52070</xdr:rowOff>
    </xdr:to>
    <xdr:cxnSp macro="">
      <xdr:nvCxnSpPr>
        <xdr:cNvPr id="133" name="直線コネクタ 132"/>
        <xdr:cNvCxnSpPr/>
      </xdr:nvCxnSpPr>
      <xdr:spPr>
        <a:xfrm flipV="1">
          <a:off x="4114800" y="99745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4"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5" name="フローチャート : 判断 134"/>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159173</xdr:rowOff>
    </xdr:from>
    <xdr:to>
      <xdr:col>6</xdr:col>
      <xdr:colOff>0</xdr:colOff>
      <xdr:row>59</xdr:row>
      <xdr:rowOff>52070</xdr:rowOff>
    </xdr:to>
    <xdr:cxnSp macro="">
      <xdr:nvCxnSpPr>
        <xdr:cNvPr id="136" name="直線コネクタ 135"/>
        <xdr:cNvCxnSpPr/>
      </xdr:nvCxnSpPr>
      <xdr:spPr>
        <a:xfrm>
          <a:off x="3225800" y="101032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7" name="フローチャート : 判断 136"/>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8" name="テキスト ボックス 137"/>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159173</xdr:rowOff>
    </xdr:from>
    <xdr:to>
      <xdr:col>4</xdr:col>
      <xdr:colOff>482600</xdr:colOff>
      <xdr:row>59</xdr:row>
      <xdr:rowOff>52070</xdr:rowOff>
    </xdr:to>
    <xdr:cxnSp macro="">
      <xdr:nvCxnSpPr>
        <xdr:cNvPr id="139" name="直線コネクタ 138"/>
        <xdr:cNvCxnSpPr/>
      </xdr:nvCxnSpPr>
      <xdr:spPr>
        <a:xfrm flipV="1">
          <a:off x="2336800" y="101032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40" name="フローチャート : 判断 139"/>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41" name="テキスト ボックス 140"/>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59</xdr:row>
      <xdr:rowOff>100330</xdr:rowOff>
    </xdr:to>
    <xdr:cxnSp macro="">
      <xdr:nvCxnSpPr>
        <xdr:cNvPr id="142" name="直線コネクタ 141"/>
        <xdr:cNvCxnSpPr/>
      </xdr:nvCxnSpPr>
      <xdr:spPr>
        <a:xfrm flipV="1">
          <a:off x="1447800" y="10167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3" name="フローチャート : 判断 142"/>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4" name="テキスト ボックス 143"/>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5" name="フローチャート : 判断 144"/>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6" name="テキスト ボックス 145"/>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57</xdr:row>
      <xdr:rowOff>151130</xdr:rowOff>
    </xdr:from>
    <xdr:to>
      <xdr:col>7</xdr:col>
      <xdr:colOff>203200</xdr:colOff>
      <xdr:row>58</xdr:row>
      <xdr:rowOff>81280</xdr:rowOff>
    </xdr:to>
    <xdr:sp macro="" textlink="">
      <xdr:nvSpPr>
        <xdr:cNvPr id="152" name="円/楕円 151"/>
        <xdr:cNvSpPr/>
      </xdr:nvSpPr>
      <xdr:spPr>
        <a:xfrm>
          <a:off x="49022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72407</xdr:rowOff>
    </xdr:from>
    <xdr:ext cx="762000" cy="259045"/>
    <xdr:sp macro="" textlink="">
      <xdr:nvSpPr>
        <xdr:cNvPr id="153" name="財政構造の弾力性該当値テキスト"/>
        <xdr:cNvSpPr txBox="1"/>
      </xdr:nvSpPr>
      <xdr:spPr>
        <a:xfrm>
          <a:off x="5041900" y="98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1270</xdr:rowOff>
    </xdr:from>
    <xdr:to>
      <xdr:col>6</xdr:col>
      <xdr:colOff>50800</xdr:colOff>
      <xdr:row>59</xdr:row>
      <xdr:rowOff>102870</xdr:rowOff>
    </xdr:to>
    <xdr:sp macro="" textlink="">
      <xdr:nvSpPr>
        <xdr:cNvPr id="154" name="円/楕円 153"/>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113047</xdr:rowOff>
    </xdr:from>
    <xdr:ext cx="736600" cy="259045"/>
    <xdr:sp macro="" textlink="">
      <xdr:nvSpPr>
        <xdr:cNvPr id="155" name="テキスト ボックス 154"/>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108373</xdr:rowOff>
    </xdr:from>
    <xdr:to>
      <xdr:col>4</xdr:col>
      <xdr:colOff>533400</xdr:colOff>
      <xdr:row>59</xdr:row>
      <xdr:rowOff>38523</xdr:rowOff>
    </xdr:to>
    <xdr:sp macro="" textlink="">
      <xdr:nvSpPr>
        <xdr:cNvPr id="156" name="円/楕円 155"/>
        <xdr:cNvSpPr/>
      </xdr:nvSpPr>
      <xdr:spPr>
        <a:xfrm>
          <a:off x="3175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48700</xdr:rowOff>
    </xdr:from>
    <xdr:ext cx="762000" cy="259045"/>
    <xdr:sp macro="" textlink="">
      <xdr:nvSpPr>
        <xdr:cNvPr id="157" name="テキスト ボックス 156"/>
        <xdr:cNvSpPr txBox="1"/>
      </xdr:nvSpPr>
      <xdr:spPr>
        <a:xfrm>
          <a:off x="2844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8" name="円/楕円 157"/>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9" name="テキスト ボックス 158"/>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60" name="円/楕円 159"/>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161307</xdr:rowOff>
    </xdr:from>
    <xdr:ext cx="762000" cy="259045"/>
    <xdr:sp macro="" textlink="">
      <xdr:nvSpPr>
        <xdr:cNvPr id="161" name="テキスト ボックス 160"/>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団塊の世代の定年退職者の増加等により、人件費が減少したため、減少した。</a:t>
          </a:r>
          <a:endParaRPr kumimoji="1" lang="en-US" altLang="ja-JP" sz="1300">
            <a:latin typeface="ＭＳ Ｐゴシック"/>
          </a:endParaRPr>
        </a:p>
        <a:p>
          <a:r>
            <a:rPr kumimoji="1" lang="ja-JP" altLang="en-US" sz="1300">
              <a:latin typeface="ＭＳ Ｐゴシック"/>
            </a:rPr>
            <a:t>　今後も、計画的な定員管理に努め、行政評価による事業見直しを図り、経費削減に努める。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9" name="直線コネクタ 188"/>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90"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91" name="直線コネクタ 190"/>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2"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3" name="直線コネクタ 192"/>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97399</xdr:rowOff>
    </xdr:from>
    <xdr:to>
      <xdr:col>7</xdr:col>
      <xdr:colOff>152400</xdr:colOff>
      <xdr:row>81</xdr:row>
      <xdr:rowOff>113030</xdr:rowOff>
    </xdr:to>
    <xdr:cxnSp macro="">
      <xdr:nvCxnSpPr>
        <xdr:cNvPr id="194" name="直線コネクタ 193"/>
        <xdr:cNvCxnSpPr/>
      </xdr:nvCxnSpPr>
      <xdr:spPr>
        <a:xfrm flipV="1">
          <a:off x="4114800" y="13984849"/>
          <a:ext cx="8382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5"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6" name="フローチャート : 判断 195"/>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104995</xdr:rowOff>
    </xdr:from>
    <xdr:to>
      <xdr:col>6</xdr:col>
      <xdr:colOff>0</xdr:colOff>
      <xdr:row>81</xdr:row>
      <xdr:rowOff>113030</xdr:rowOff>
    </xdr:to>
    <xdr:cxnSp macro="">
      <xdr:nvCxnSpPr>
        <xdr:cNvPr id="197" name="直線コネクタ 196"/>
        <xdr:cNvCxnSpPr/>
      </xdr:nvCxnSpPr>
      <xdr:spPr>
        <a:xfrm>
          <a:off x="3225800" y="13992445"/>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8" name="フローチャート : 判断 197"/>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9" name="テキスト ボックス 198"/>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95745</xdr:rowOff>
    </xdr:from>
    <xdr:to>
      <xdr:col>4</xdr:col>
      <xdr:colOff>482600</xdr:colOff>
      <xdr:row>81</xdr:row>
      <xdr:rowOff>104995</xdr:rowOff>
    </xdr:to>
    <xdr:cxnSp macro="">
      <xdr:nvCxnSpPr>
        <xdr:cNvPr id="200" name="直線コネクタ 199"/>
        <xdr:cNvCxnSpPr/>
      </xdr:nvCxnSpPr>
      <xdr:spPr>
        <a:xfrm>
          <a:off x="2336800" y="13983195"/>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201" name="フローチャート : 判断 200"/>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2" name="テキスト ボックス 201"/>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95745</xdr:rowOff>
    </xdr:from>
    <xdr:to>
      <xdr:col>3</xdr:col>
      <xdr:colOff>279400</xdr:colOff>
      <xdr:row>81</xdr:row>
      <xdr:rowOff>106863</xdr:rowOff>
    </xdr:to>
    <xdr:cxnSp macro="">
      <xdr:nvCxnSpPr>
        <xdr:cNvPr id="203" name="直線コネクタ 202"/>
        <xdr:cNvCxnSpPr/>
      </xdr:nvCxnSpPr>
      <xdr:spPr>
        <a:xfrm flipV="1">
          <a:off x="1447800" y="13983195"/>
          <a:ext cx="889000" cy="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4" name="フローチャート : 判断 203"/>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5" name="テキスト ボックス 204"/>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6" name="フローチャート : 判断 205"/>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7" name="テキスト ボックス 206"/>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46599</xdr:rowOff>
    </xdr:from>
    <xdr:to>
      <xdr:col>7</xdr:col>
      <xdr:colOff>203200</xdr:colOff>
      <xdr:row>81</xdr:row>
      <xdr:rowOff>148199</xdr:rowOff>
    </xdr:to>
    <xdr:sp macro="" textlink="">
      <xdr:nvSpPr>
        <xdr:cNvPr id="213" name="円/楕円 212"/>
        <xdr:cNvSpPr/>
      </xdr:nvSpPr>
      <xdr:spPr>
        <a:xfrm>
          <a:off x="4902200" y="13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63126</xdr:rowOff>
    </xdr:from>
    <xdr:ext cx="762000" cy="259045"/>
    <xdr:sp macro="" textlink="">
      <xdr:nvSpPr>
        <xdr:cNvPr id="214" name="人件費・物件費等の状況該当値テキスト"/>
        <xdr:cNvSpPr txBox="1"/>
      </xdr:nvSpPr>
      <xdr:spPr>
        <a:xfrm>
          <a:off x="5041900" y="1377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62230</xdr:rowOff>
    </xdr:from>
    <xdr:to>
      <xdr:col>6</xdr:col>
      <xdr:colOff>50800</xdr:colOff>
      <xdr:row>81</xdr:row>
      <xdr:rowOff>163830</xdr:rowOff>
    </xdr:to>
    <xdr:sp macro="" textlink="">
      <xdr:nvSpPr>
        <xdr:cNvPr id="215" name="円/楕円 214"/>
        <xdr:cNvSpPr/>
      </xdr:nvSpPr>
      <xdr:spPr>
        <a:xfrm>
          <a:off x="40640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2557</xdr:rowOff>
    </xdr:from>
    <xdr:ext cx="736600" cy="259045"/>
    <xdr:sp macro="" textlink="">
      <xdr:nvSpPr>
        <xdr:cNvPr id="216" name="テキスト ボックス 215"/>
        <xdr:cNvSpPr txBox="1"/>
      </xdr:nvSpPr>
      <xdr:spPr>
        <a:xfrm>
          <a:off x="3733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54195</xdr:rowOff>
    </xdr:from>
    <xdr:to>
      <xdr:col>4</xdr:col>
      <xdr:colOff>533400</xdr:colOff>
      <xdr:row>81</xdr:row>
      <xdr:rowOff>155795</xdr:rowOff>
    </xdr:to>
    <xdr:sp macro="" textlink="">
      <xdr:nvSpPr>
        <xdr:cNvPr id="217" name="円/楕円 216"/>
        <xdr:cNvSpPr/>
      </xdr:nvSpPr>
      <xdr:spPr>
        <a:xfrm>
          <a:off x="3175000" y="139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165972</xdr:rowOff>
    </xdr:from>
    <xdr:ext cx="762000" cy="259045"/>
    <xdr:sp macro="" textlink="">
      <xdr:nvSpPr>
        <xdr:cNvPr id="218" name="テキスト ボックス 217"/>
        <xdr:cNvSpPr txBox="1"/>
      </xdr:nvSpPr>
      <xdr:spPr>
        <a:xfrm>
          <a:off x="2844800" y="1371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44945</xdr:rowOff>
    </xdr:from>
    <xdr:to>
      <xdr:col>3</xdr:col>
      <xdr:colOff>330200</xdr:colOff>
      <xdr:row>81</xdr:row>
      <xdr:rowOff>146545</xdr:rowOff>
    </xdr:to>
    <xdr:sp macro="" textlink="">
      <xdr:nvSpPr>
        <xdr:cNvPr id="219" name="円/楕円 218"/>
        <xdr:cNvSpPr/>
      </xdr:nvSpPr>
      <xdr:spPr>
        <a:xfrm>
          <a:off x="2286000" y="13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156722</xdr:rowOff>
    </xdr:from>
    <xdr:ext cx="762000" cy="259045"/>
    <xdr:sp macro="" textlink="">
      <xdr:nvSpPr>
        <xdr:cNvPr id="220" name="テキスト ボックス 219"/>
        <xdr:cNvSpPr txBox="1"/>
      </xdr:nvSpPr>
      <xdr:spPr>
        <a:xfrm>
          <a:off x="1955800" y="1370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56063</xdr:rowOff>
    </xdr:from>
    <xdr:to>
      <xdr:col>2</xdr:col>
      <xdr:colOff>127000</xdr:colOff>
      <xdr:row>81</xdr:row>
      <xdr:rowOff>157663</xdr:rowOff>
    </xdr:to>
    <xdr:sp macro="" textlink="">
      <xdr:nvSpPr>
        <xdr:cNvPr id="221" name="円/楕円 220"/>
        <xdr:cNvSpPr/>
      </xdr:nvSpPr>
      <xdr:spPr>
        <a:xfrm>
          <a:off x="1397000" y="139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167840</xdr:rowOff>
    </xdr:from>
    <xdr:ext cx="762000" cy="259045"/>
    <xdr:sp macro="" textlink="">
      <xdr:nvSpPr>
        <xdr:cNvPr id="222" name="テキスト ボックス 221"/>
        <xdr:cNvSpPr txBox="1"/>
      </xdr:nvSpPr>
      <xdr:spPr>
        <a:xfrm>
          <a:off x="1066800" y="1371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の類似団体平均をやや上回っているが、人事院勧告に基づく適正な給与管理に努めてきたこと、独自の行財政改革を実施してきたことにより、１．３ポイント抑えている。今後は、時間外手当の縮小等の面でも、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158145</xdr:rowOff>
    </xdr:to>
    <xdr:cxnSp macro="">
      <xdr:nvCxnSpPr>
        <xdr:cNvPr id="253" name="直線コネクタ 252"/>
        <xdr:cNvCxnSpPr/>
      </xdr:nvCxnSpPr>
      <xdr:spPr>
        <a:xfrm flipV="1">
          <a:off x="17018000" y="13754705"/>
          <a:ext cx="0" cy="976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130222</xdr:rowOff>
    </xdr:from>
    <xdr:ext cx="762000" cy="259045"/>
    <xdr:sp macro="" textlink="">
      <xdr:nvSpPr>
        <xdr:cNvPr id="254" name="給与水準   （国との比較）最小値テキスト"/>
        <xdr:cNvSpPr txBox="1"/>
      </xdr:nvSpPr>
      <xdr:spPr>
        <a:xfrm>
          <a:off x="17106900" y="1470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158145</xdr:rowOff>
    </xdr:from>
    <xdr:to>
      <xdr:col>24</xdr:col>
      <xdr:colOff>647700</xdr:colOff>
      <xdr:row>85</xdr:row>
      <xdr:rowOff>158145</xdr:rowOff>
    </xdr:to>
    <xdr:cxnSp macro="">
      <xdr:nvCxnSpPr>
        <xdr:cNvPr id="255" name="直線コネクタ 254"/>
        <xdr:cNvCxnSpPr/>
      </xdr:nvCxnSpPr>
      <xdr:spPr>
        <a:xfrm>
          <a:off x="16929100" y="1473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6"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7" name="直線コネクタ 256"/>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89</xdr:row>
      <xdr:rowOff>69850</xdr:rowOff>
    </xdr:to>
    <xdr:cxnSp macro="">
      <xdr:nvCxnSpPr>
        <xdr:cNvPr id="258" name="直線コネクタ 257"/>
        <xdr:cNvCxnSpPr/>
      </xdr:nvCxnSpPr>
      <xdr:spPr>
        <a:xfrm flipV="1">
          <a:off x="16179800" y="14398171"/>
          <a:ext cx="8382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144132</xdr:rowOff>
    </xdr:from>
    <xdr:ext cx="762000" cy="259045"/>
    <xdr:sp macro="" textlink="">
      <xdr:nvSpPr>
        <xdr:cNvPr id="259" name="給与水準   （国との比較）平均値テキスト"/>
        <xdr:cNvSpPr txBox="1"/>
      </xdr:nvSpPr>
      <xdr:spPr>
        <a:xfrm>
          <a:off x="17106900" y="1403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60" name="フローチャート : 判断 259"/>
        <xdr:cNvSpPr/>
      </xdr:nvSpPr>
      <xdr:spPr>
        <a:xfrm>
          <a:off x="169672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12398</xdr:rowOff>
    </xdr:from>
    <xdr:to>
      <xdr:col>23</xdr:col>
      <xdr:colOff>406400</xdr:colOff>
      <xdr:row>89</xdr:row>
      <xdr:rowOff>69850</xdr:rowOff>
    </xdr:to>
    <xdr:cxnSp macro="">
      <xdr:nvCxnSpPr>
        <xdr:cNvPr id="261" name="直線コネクタ 260"/>
        <xdr:cNvCxnSpPr/>
      </xdr:nvCxnSpPr>
      <xdr:spPr>
        <a:xfrm>
          <a:off x="15290800" y="152714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62" name="フローチャート : 判断 261"/>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3" name="テキスト ボックス 262"/>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12398</xdr:rowOff>
    </xdr:to>
    <xdr:cxnSp macro="">
      <xdr:nvCxnSpPr>
        <xdr:cNvPr id="264" name="直線コネクタ 263"/>
        <xdr:cNvCxnSpPr/>
      </xdr:nvCxnSpPr>
      <xdr:spPr>
        <a:xfrm>
          <a:off x="14401800" y="1440966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5" name="フローチャート : 判断 264"/>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66" name="テキスト ボックス 265"/>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84</xdr:row>
      <xdr:rowOff>7862</xdr:rowOff>
    </xdr:to>
    <xdr:cxnSp macro="">
      <xdr:nvCxnSpPr>
        <xdr:cNvPr id="267" name="直線コネクタ 266"/>
        <xdr:cNvCxnSpPr/>
      </xdr:nvCxnSpPr>
      <xdr:spPr>
        <a:xfrm>
          <a:off x="13512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8" name="フローチャート : 判断 267"/>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9" name="テキスト ボックス 268"/>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70" name="フローチャート : 判断 269"/>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71" name="テキスト ボックス 270"/>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7" name="円/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78"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9" name="円/楕円 278"/>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80" name="テキスト ボックス 279"/>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133048</xdr:rowOff>
    </xdr:from>
    <xdr:to>
      <xdr:col>22</xdr:col>
      <xdr:colOff>254000</xdr:colOff>
      <xdr:row>89</xdr:row>
      <xdr:rowOff>63198</xdr:rowOff>
    </xdr:to>
    <xdr:sp macro="" textlink="">
      <xdr:nvSpPr>
        <xdr:cNvPr id="281" name="円/楕円 280"/>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47975</xdr:rowOff>
    </xdr:from>
    <xdr:ext cx="762000" cy="259045"/>
    <xdr:sp macro="" textlink="">
      <xdr:nvSpPr>
        <xdr:cNvPr id="282" name="テキスト ボックス 281"/>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3" name="円/楕円 282"/>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4" name="テキスト ボックス 283"/>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105532</xdr:rowOff>
    </xdr:from>
    <xdr:to>
      <xdr:col>19</xdr:col>
      <xdr:colOff>533400</xdr:colOff>
      <xdr:row>84</xdr:row>
      <xdr:rowOff>35682</xdr:rowOff>
    </xdr:to>
    <xdr:sp macro="" textlink="">
      <xdr:nvSpPr>
        <xdr:cNvPr id="285" name="円/楕円 284"/>
        <xdr:cNvSpPr/>
      </xdr:nvSpPr>
      <xdr:spPr>
        <a:xfrm>
          <a:off x="13462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20459</xdr:rowOff>
    </xdr:from>
    <xdr:ext cx="762000" cy="259045"/>
    <xdr:sp macro="" textlink="">
      <xdr:nvSpPr>
        <xdr:cNvPr id="286" name="テキスト ボックス 285"/>
        <xdr:cNvSpPr txBox="1"/>
      </xdr:nvSpPr>
      <xdr:spPr>
        <a:xfrm>
          <a:off x="13131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退職者が３８名、新規採用者は３０名となり、８名減少したため合計で５８４名となった。神栖市改革推進プランに基づき、適正な定員管理に努めてきたことから計画の目標人数５９１名よりも低い数値となっており、類似団体に比べても数値を抑えた状況になっている。</a:t>
          </a:r>
          <a:endParaRPr kumimoji="1" lang="en-US" altLang="ja-JP" sz="1300">
            <a:latin typeface="ＭＳ Ｐゴシック"/>
          </a:endParaRPr>
        </a:p>
        <a:p>
          <a:r>
            <a:rPr kumimoji="1" lang="ja-JP" altLang="en-US" sz="1300">
              <a:latin typeface="ＭＳ Ｐゴシック"/>
            </a:rPr>
            <a:t>　今後は行政サービスの低下を招かないように、職員の新規採用を調整するなど、効率的・効果的な人員配置に努め、適正な定員管理を図る。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6" name="直線コネクタ 315"/>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7"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8" name="直線コネクタ 317"/>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9"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20" name="直線コネクタ 319"/>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45508</xdr:rowOff>
    </xdr:from>
    <xdr:to>
      <xdr:col>24</xdr:col>
      <xdr:colOff>558800</xdr:colOff>
      <xdr:row>60</xdr:row>
      <xdr:rowOff>51541</xdr:rowOff>
    </xdr:to>
    <xdr:cxnSp macro="">
      <xdr:nvCxnSpPr>
        <xdr:cNvPr id="321" name="直線コネクタ 320"/>
        <xdr:cNvCxnSpPr/>
      </xdr:nvCxnSpPr>
      <xdr:spPr>
        <a:xfrm flipV="1">
          <a:off x="16179800" y="1033250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22"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23" name="フローチャート : 判断 322"/>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51541</xdr:rowOff>
    </xdr:from>
    <xdr:to>
      <xdr:col>23</xdr:col>
      <xdr:colOff>406400</xdr:colOff>
      <xdr:row>60</xdr:row>
      <xdr:rowOff>121920</xdr:rowOff>
    </xdr:to>
    <xdr:cxnSp macro="">
      <xdr:nvCxnSpPr>
        <xdr:cNvPr id="324" name="直線コネクタ 323"/>
        <xdr:cNvCxnSpPr/>
      </xdr:nvCxnSpPr>
      <xdr:spPr>
        <a:xfrm flipV="1">
          <a:off x="15290800" y="1033854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5" name="フローチャート : 判断 324"/>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6" name="テキスト ボックス 325"/>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121920</xdr:rowOff>
    </xdr:from>
    <xdr:to>
      <xdr:col>22</xdr:col>
      <xdr:colOff>203200</xdr:colOff>
      <xdr:row>61</xdr:row>
      <xdr:rowOff>741</xdr:rowOff>
    </xdr:to>
    <xdr:cxnSp macro="">
      <xdr:nvCxnSpPr>
        <xdr:cNvPr id="327" name="直線コネクタ 326"/>
        <xdr:cNvCxnSpPr/>
      </xdr:nvCxnSpPr>
      <xdr:spPr>
        <a:xfrm flipV="1">
          <a:off x="14401800" y="1040892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8" name="フローチャート : 判断 327"/>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9" name="テキスト ボックス 328"/>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741</xdr:rowOff>
    </xdr:from>
    <xdr:to>
      <xdr:col>21</xdr:col>
      <xdr:colOff>0</xdr:colOff>
      <xdr:row>61</xdr:row>
      <xdr:rowOff>36936</xdr:rowOff>
    </xdr:to>
    <xdr:cxnSp macro="">
      <xdr:nvCxnSpPr>
        <xdr:cNvPr id="330" name="直線コネクタ 329"/>
        <xdr:cNvCxnSpPr/>
      </xdr:nvCxnSpPr>
      <xdr:spPr>
        <a:xfrm flipV="1">
          <a:off x="13512800" y="1045919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31" name="フローチャート : 判断 330"/>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32" name="テキスト ボックス 331"/>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33" name="フローチャート : 判断 332"/>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4" name="テキスト ボックス 333"/>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166158</xdr:rowOff>
    </xdr:from>
    <xdr:to>
      <xdr:col>24</xdr:col>
      <xdr:colOff>609600</xdr:colOff>
      <xdr:row>60</xdr:row>
      <xdr:rowOff>96308</xdr:rowOff>
    </xdr:to>
    <xdr:sp macro="" textlink="">
      <xdr:nvSpPr>
        <xdr:cNvPr id="340" name="円/楕円 339"/>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87435</xdr:rowOff>
    </xdr:from>
    <xdr:ext cx="762000" cy="259045"/>
    <xdr:sp macro="" textlink="">
      <xdr:nvSpPr>
        <xdr:cNvPr id="341" name="定員管理の状況該当値テキスト"/>
        <xdr:cNvSpPr txBox="1"/>
      </xdr:nvSpPr>
      <xdr:spPr>
        <a:xfrm>
          <a:off x="17106900" y="102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741</xdr:rowOff>
    </xdr:from>
    <xdr:to>
      <xdr:col>23</xdr:col>
      <xdr:colOff>457200</xdr:colOff>
      <xdr:row>60</xdr:row>
      <xdr:rowOff>102341</xdr:rowOff>
    </xdr:to>
    <xdr:sp macro="" textlink="">
      <xdr:nvSpPr>
        <xdr:cNvPr id="342" name="円/楕円 341"/>
        <xdr:cNvSpPr/>
      </xdr:nvSpPr>
      <xdr:spPr>
        <a:xfrm>
          <a:off x="161290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112518</xdr:rowOff>
    </xdr:from>
    <xdr:ext cx="736600" cy="259045"/>
    <xdr:sp macro="" textlink="">
      <xdr:nvSpPr>
        <xdr:cNvPr id="343" name="テキスト ボックス 342"/>
        <xdr:cNvSpPr txBox="1"/>
      </xdr:nvSpPr>
      <xdr:spPr>
        <a:xfrm>
          <a:off x="15798800" y="1005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71120</xdr:rowOff>
    </xdr:from>
    <xdr:to>
      <xdr:col>22</xdr:col>
      <xdr:colOff>254000</xdr:colOff>
      <xdr:row>61</xdr:row>
      <xdr:rowOff>1270</xdr:rowOff>
    </xdr:to>
    <xdr:sp macro="" textlink="">
      <xdr:nvSpPr>
        <xdr:cNvPr id="344" name="円/楕円 343"/>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11447</xdr:rowOff>
    </xdr:from>
    <xdr:ext cx="762000" cy="259045"/>
    <xdr:sp macro="" textlink="">
      <xdr:nvSpPr>
        <xdr:cNvPr id="345" name="テキスト ボックス 344"/>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121391</xdr:rowOff>
    </xdr:from>
    <xdr:to>
      <xdr:col>21</xdr:col>
      <xdr:colOff>50800</xdr:colOff>
      <xdr:row>61</xdr:row>
      <xdr:rowOff>51541</xdr:rowOff>
    </xdr:to>
    <xdr:sp macro="" textlink="">
      <xdr:nvSpPr>
        <xdr:cNvPr id="346" name="円/楕円 345"/>
        <xdr:cNvSpPr/>
      </xdr:nvSpPr>
      <xdr:spPr>
        <a:xfrm>
          <a:off x="14351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61718</xdr:rowOff>
    </xdr:from>
    <xdr:ext cx="762000" cy="259045"/>
    <xdr:sp macro="" textlink="">
      <xdr:nvSpPr>
        <xdr:cNvPr id="347" name="テキスト ボックス 346"/>
        <xdr:cNvSpPr txBox="1"/>
      </xdr:nvSpPr>
      <xdr:spPr>
        <a:xfrm>
          <a:off x="14020800" y="1017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157586</xdr:rowOff>
    </xdr:from>
    <xdr:to>
      <xdr:col>19</xdr:col>
      <xdr:colOff>533400</xdr:colOff>
      <xdr:row>61</xdr:row>
      <xdr:rowOff>87736</xdr:rowOff>
    </xdr:to>
    <xdr:sp macro="" textlink="">
      <xdr:nvSpPr>
        <xdr:cNvPr id="348" name="円/楕円 347"/>
        <xdr:cNvSpPr/>
      </xdr:nvSpPr>
      <xdr:spPr>
        <a:xfrm>
          <a:off x="13462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97913</xdr:rowOff>
    </xdr:from>
    <xdr:ext cx="762000" cy="259045"/>
    <xdr:sp macro="" textlink="">
      <xdr:nvSpPr>
        <xdr:cNvPr id="349" name="テキスト ボックス 348"/>
        <xdr:cNvSpPr txBox="1"/>
      </xdr:nvSpPr>
      <xdr:spPr>
        <a:xfrm>
          <a:off x="13131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標準税収入額が前年度比９</a:t>
          </a:r>
          <a:r>
            <a:rPr kumimoji="1" lang="ja-JP" altLang="ja-JP" sz="1100">
              <a:solidFill>
                <a:schemeClr val="dk1"/>
              </a:solidFill>
              <a:latin typeface="+mn-lt"/>
              <a:ea typeface="+mn-ea"/>
              <a:cs typeface="+mn-cs"/>
            </a:rPr>
            <a:t>．</a:t>
          </a:r>
          <a:r>
            <a:rPr kumimoji="1" lang="ja-JP" altLang="en-US" sz="1300">
              <a:latin typeface="ＭＳ Ｐゴシック"/>
            </a:rPr>
            <a:t>９％増加したため、単年度の実質公債費比率が大幅に改善し、それに伴って前年度比０．３ポイント改善した。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今後も財源との調整を図りながら、可能な範囲で借入額の抑制に努める。</a:t>
          </a:r>
          <a:endParaRPr kumimoji="1" lang="en-US" altLang="ja-JP" sz="1300" baseline="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7" name="直線コネクタ 376"/>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8"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9" name="直線コネクタ 378"/>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80"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81" name="直線コネクタ 380"/>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35983</xdr:rowOff>
    </xdr:to>
    <xdr:cxnSp macro="">
      <xdr:nvCxnSpPr>
        <xdr:cNvPr id="382" name="直線コネクタ 381"/>
        <xdr:cNvCxnSpPr/>
      </xdr:nvCxnSpPr>
      <xdr:spPr>
        <a:xfrm flipV="1">
          <a:off x="16179800" y="70413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75371</xdr:rowOff>
    </xdr:from>
    <xdr:ext cx="762000" cy="259045"/>
    <xdr:sp macro="" textlink="">
      <xdr:nvSpPr>
        <xdr:cNvPr id="383" name="公債費負担の状況平均値テキスト"/>
        <xdr:cNvSpPr txBox="1"/>
      </xdr:nvSpPr>
      <xdr:spPr>
        <a:xfrm>
          <a:off x="17106900" y="727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4" name="フローチャート : 判断 383"/>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44027</xdr:rowOff>
    </xdr:to>
    <xdr:cxnSp macro="">
      <xdr:nvCxnSpPr>
        <xdr:cNvPr id="385" name="直線コネクタ 384"/>
        <xdr:cNvCxnSpPr/>
      </xdr:nvCxnSpPr>
      <xdr:spPr>
        <a:xfrm flipV="1">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6" name="フローチャート : 判断 385"/>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87" name="テキスト ボックス 386"/>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41</xdr:row>
      <xdr:rowOff>68156</xdr:rowOff>
    </xdr:to>
    <xdr:cxnSp macro="">
      <xdr:nvCxnSpPr>
        <xdr:cNvPr id="388" name="直線コネクタ 387"/>
        <xdr:cNvCxnSpPr/>
      </xdr:nvCxnSpPr>
      <xdr:spPr>
        <a:xfrm flipV="1">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9" name="フローチャート : 判断 388"/>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90" name="テキスト ボックス 389"/>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100330</xdr:rowOff>
    </xdr:to>
    <xdr:cxnSp macro="">
      <xdr:nvCxnSpPr>
        <xdr:cNvPr id="391" name="直線コネクタ 390"/>
        <xdr:cNvCxnSpPr/>
      </xdr:nvCxnSpPr>
      <xdr:spPr>
        <a:xfrm flipV="1">
          <a:off x="13512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92" name="フローチャート : 判断 391"/>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93" name="テキスト ボックス 392"/>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4" name="フローチャート : 判断 393"/>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5" name="テキスト ボックス 394"/>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401" name="円/楕円 400"/>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149031</xdr:rowOff>
    </xdr:from>
    <xdr:ext cx="762000" cy="259045"/>
    <xdr:sp macro="" textlink="">
      <xdr:nvSpPr>
        <xdr:cNvPr id="402"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3" name="円/楕円 402"/>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4" name="テキスト ボックス 403"/>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164677</xdr:rowOff>
    </xdr:from>
    <xdr:to>
      <xdr:col>22</xdr:col>
      <xdr:colOff>254000</xdr:colOff>
      <xdr:row>41</xdr:row>
      <xdr:rowOff>94827</xdr:rowOff>
    </xdr:to>
    <xdr:sp macro="" textlink="">
      <xdr:nvSpPr>
        <xdr:cNvPr id="405" name="円/楕円 404"/>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406" name="テキスト ボックス 405"/>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7" name="円/楕円 406"/>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08" name="テキスト ボックス 407"/>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9" name="円/楕円 408"/>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10" name="テキスト ボックス 409"/>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財政調整基金等の積立により充当可能財源が増加したため、将来負担比率は算定されていない。</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ただし、充当可能財源には学校教育施設建設基金</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など、今後、</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取崩しが見込まれるものも</a:t>
          </a:r>
          <a:r>
            <a:rPr kumimoji="1" lang="ja-JP" altLang="en-US" sz="1300">
              <a:latin typeface="ＭＳ Ｐゴシック"/>
            </a:rPr>
            <a:t>含まれているため、事業実施の適正化と新規発行債の抑制に努める。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41" name="直線コネクタ 440"/>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42"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43" name="直線コネクタ 442"/>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4"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5" name="直線コネクタ 444"/>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33564</xdr:rowOff>
    </xdr:from>
    <xdr:to>
      <xdr:col>23</xdr:col>
      <xdr:colOff>406400</xdr:colOff>
      <xdr:row>14</xdr:row>
      <xdr:rowOff>39310</xdr:rowOff>
    </xdr:to>
    <xdr:cxnSp macro="">
      <xdr:nvCxnSpPr>
        <xdr:cNvPr id="446" name="直線コネクタ 445"/>
        <xdr:cNvCxnSpPr/>
      </xdr:nvCxnSpPr>
      <xdr:spPr>
        <a:xfrm>
          <a:off x="15290800" y="243386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137298</xdr:rowOff>
    </xdr:from>
    <xdr:ext cx="762000" cy="259045"/>
    <xdr:sp macro="" textlink="">
      <xdr:nvSpPr>
        <xdr:cNvPr id="447" name="将来負担の状況平均値テキスト"/>
        <xdr:cNvSpPr txBox="1"/>
      </xdr:nvSpPr>
      <xdr:spPr>
        <a:xfrm>
          <a:off x="17106900" y="270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8" name="フローチャート : 判断 447"/>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33564</xdr:rowOff>
    </xdr:from>
    <xdr:to>
      <xdr:col>22</xdr:col>
      <xdr:colOff>203200</xdr:colOff>
      <xdr:row>15</xdr:row>
      <xdr:rowOff>52856</xdr:rowOff>
    </xdr:to>
    <xdr:cxnSp macro="">
      <xdr:nvCxnSpPr>
        <xdr:cNvPr id="449" name="直線コネクタ 448"/>
        <xdr:cNvCxnSpPr/>
      </xdr:nvCxnSpPr>
      <xdr:spPr>
        <a:xfrm flipV="1">
          <a:off x="14401800" y="2433864"/>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50" name="フローチャート : 判断 449"/>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38540</xdr:rowOff>
    </xdr:from>
    <xdr:ext cx="736600" cy="259045"/>
    <xdr:sp macro="" textlink="">
      <xdr:nvSpPr>
        <xdr:cNvPr id="451" name="テキスト ボックス 450"/>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52856</xdr:rowOff>
    </xdr:from>
    <xdr:to>
      <xdr:col>21</xdr:col>
      <xdr:colOff>0</xdr:colOff>
      <xdr:row>15</xdr:row>
      <xdr:rowOff>132140</xdr:rowOff>
    </xdr:to>
    <xdr:cxnSp macro="">
      <xdr:nvCxnSpPr>
        <xdr:cNvPr id="452" name="直線コネクタ 451"/>
        <xdr:cNvCxnSpPr/>
      </xdr:nvCxnSpPr>
      <xdr:spPr>
        <a:xfrm flipV="1">
          <a:off x="13512800" y="262460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53" name="フローチャート : 判断 452"/>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107483</xdr:rowOff>
    </xdr:from>
    <xdr:ext cx="762000" cy="259045"/>
    <xdr:sp macro="" textlink="">
      <xdr:nvSpPr>
        <xdr:cNvPr id="454" name="テキスト ボックス 453"/>
        <xdr:cNvSpPr txBox="1"/>
      </xdr:nvSpPr>
      <xdr:spPr>
        <a:xfrm>
          <a:off x="14909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67733</xdr:rowOff>
    </xdr:from>
    <xdr:to>
      <xdr:col>21</xdr:col>
      <xdr:colOff>50800</xdr:colOff>
      <xdr:row>19</xdr:row>
      <xdr:rowOff>169333</xdr:rowOff>
    </xdr:to>
    <xdr:sp macro="" textlink="">
      <xdr:nvSpPr>
        <xdr:cNvPr id="455" name="フローチャート : 判断 454"/>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154110</xdr:rowOff>
    </xdr:from>
    <xdr:ext cx="762000" cy="259045"/>
    <xdr:sp macro="" textlink="">
      <xdr:nvSpPr>
        <xdr:cNvPr id="456" name="テキスト ボックス 455"/>
        <xdr:cNvSpPr txBox="1"/>
      </xdr:nvSpPr>
      <xdr:spPr>
        <a:xfrm>
          <a:off x="14020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7" name="フローチャート : 判断 456"/>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58" name="テキスト ボックス 457"/>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159960</xdr:rowOff>
    </xdr:from>
    <xdr:to>
      <xdr:col>23</xdr:col>
      <xdr:colOff>457200</xdr:colOff>
      <xdr:row>14</xdr:row>
      <xdr:rowOff>90110</xdr:rowOff>
    </xdr:to>
    <xdr:sp macro="" textlink="">
      <xdr:nvSpPr>
        <xdr:cNvPr id="464" name="円/楕円 463"/>
        <xdr:cNvSpPr/>
      </xdr:nvSpPr>
      <xdr:spPr>
        <a:xfrm>
          <a:off x="16129000" y="23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100287</xdr:rowOff>
    </xdr:from>
    <xdr:ext cx="736600" cy="259045"/>
    <xdr:sp macro="" textlink="">
      <xdr:nvSpPr>
        <xdr:cNvPr id="465" name="テキスト ボックス 464"/>
        <xdr:cNvSpPr txBox="1"/>
      </xdr:nvSpPr>
      <xdr:spPr>
        <a:xfrm>
          <a:off x="15798800" y="215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154214</xdr:rowOff>
    </xdr:from>
    <xdr:to>
      <xdr:col>22</xdr:col>
      <xdr:colOff>254000</xdr:colOff>
      <xdr:row>14</xdr:row>
      <xdr:rowOff>84364</xdr:rowOff>
    </xdr:to>
    <xdr:sp macro="" textlink="">
      <xdr:nvSpPr>
        <xdr:cNvPr id="466" name="円/楕円 465"/>
        <xdr:cNvSpPr/>
      </xdr:nvSpPr>
      <xdr:spPr>
        <a:xfrm>
          <a:off x="15240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94541</xdr:rowOff>
    </xdr:from>
    <xdr:ext cx="762000" cy="259045"/>
    <xdr:sp macro="" textlink="">
      <xdr:nvSpPr>
        <xdr:cNvPr id="467" name="テキスト ボックス 466"/>
        <xdr:cNvSpPr txBox="1"/>
      </xdr:nvSpPr>
      <xdr:spPr>
        <a:xfrm>
          <a:off x="14909800" y="215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68" name="円/楕円 467"/>
        <xdr:cNvSpPr/>
      </xdr:nvSpPr>
      <xdr:spPr>
        <a:xfrm>
          <a:off x="14351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69" name="テキスト ボックス 468"/>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81340</xdr:rowOff>
    </xdr:from>
    <xdr:to>
      <xdr:col>19</xdr:col>
      <xdr:colOff>533400</xdr:colOff>
      <xdr:row>16</xdr:row>
      <xdr:rowOff>11490</xdr:rowOff>
    </xdr:to>
    <xdr:sp macro="" textlink="">
      <xdr:nvSpPr>
        <xdr:cNvPr id="470" name="円/楕円 469"/>
        <xdr:cNvSpPr/>
      </xdr:nvSpPr>
      <xdr:spPr>
        <a:xfrm>
          <a:off x="13462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21667</xdr:rowOff>
    </xdr:from>
    <xdr:ext cx="762000" cy="259045"/>
    <xdr:sp macro="" textlink="">
      <xdr:nvSpPr>
        <xdr:cNvPr id="471" name="テキスト ボックス 470"/>
        <xdr:cNvSpPr txBox="1"/>
      </xdr:nvSpPr>
      <xdr:spPr>
        <a:xfrm>
          <a:off x="13131800" y="242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94,461
92,356
147.26
50,936,008
47,207,939
2,799,724
27,971,224
19,242,431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団塊世代の定年退職に伴い、任期付短時間勤務職員を採用したことによる大幅な人件費の減により、前年度比２．５ポイント下降し、類似団体内で最小値となっている。</a:t>
          </a:r>
          <a:endParaRPr kumimoji="1" lang="en-US" altLang="ja-JP" sz="1300">
            <a:latin typeface="ＭＳ Ｐゴシック"/>
          </a:endParaRPr>
        </a:p>
        <a:p>
          <a:r>
            <a:rPr kumimoji="1" lang="ja-JP" altLang="en-US" sz="1300">
              <a:latin typeface="ＭＳ Ｐゴシック"/>
            </a:rPr>
            <a:t>　定員適正化計画に則り適正な定員管理に努めたため、職員数が８名減少となった。給与等の改定は行われていないため、前年度比３％の減少となっている。</a:t>
          </a:r>
          <a:endParaRPr kumimoji="1" lang="en-US" altLang="ja-JP" sz="1300">
            <a:latin typeface="ＭＳ Ｐゴシック"/>
          </a:endParaRPr>
        </a:p>
        <a:p>
          <a:r>
            <a:rPr kumimoji="1" lang="ja-JP" altLang="en-US" sz="1300">
              <a:latin typeface="ＭＳ Ｐゴシック"/>
            </a:rPr>
            <a:t>　今後も適正な定員管理と給与管理を図っていく。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35</xdr:row>
      <xdr:rowOff>75293</xdr:rowOff>
    </xdr:to>
    <xdr:cxnSp macro="">
      <xdr:nvCxnSpPr>
        <xdr:cNvPr id="67" name="直線コネクタ 66"/>
        <xdr:cNvCxnSpPr/>
      </xdr:nvCxnSpPr>
      <xdr:spPr>
        <a:xfrm flipV="1">
          <a:off x="3987800" y="58039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75293</xdr:rowOff>
    </xdr:from>
    <xdr:to>
      <xdr:col>5</xdr:col>
      <xdr:colOff>549275</xdr:colOff>
      <xdr:row>36</xdr:row>
      <xdr:rowOff>23586</xdr:rowOff>
    </xdr:to>
    <xdr:cxnSp macro="">
      <xdr:nvCxnSpPr>
        <xdr:cNvPr id="70" name="直線コネクタ 69"/>
        <xdr:cNvCxnSpPr/>
      </xdr:nvCxnSpPr>
      <xdr:spPr>
        <a:xfrm flipV="1">
          <a:off x="3098800" y="6076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23586</xdr:rowOff>
    </xdr:to>
    <xdr:cxnSp macro="">
      <xdr:nvCxnSpPr>
        <xdr:cNvPr id="73" name="直線コネクタ 72"/>
        <xdr:cNvCxnSpPr/>
      </xdr:nvCxnSpPr>
      <xdr:spPr>
        <a:xfrm>
          <a:off x="2209800" y="6184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165100</xdr:rowOff>
    </xdr:to>
    <xdr:cxnSp macro="">
      <xdr:nvCxnSpPr>
        <xdr:cNvPr id="76" name="直線コネクタ 75"/>
        <xdr:cNvCxnSpPr/>
      </xdr:nvCxnSpPr>
      <xdr:spPr>
        <a:xfrm flipV="1">
          <a:off x="1320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86" name="円/楕円 85"/>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3827</xdr:rowOff>
    </xdr:from>
    <xdr:ext cx="762000" cy="259045"/>
    <xdr:sp macro="" textlink="">
      <xdr:nvSpPr>
        <xdr:cNvPr id="87"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24493</xdr:rowOff>
    </xdr:from>
    <xdr:to>
      <xdr:col>5</xdr:col>
      <xdr:colOff>600075</xdr:colOff>
      <xdr:row>35</xdr:row>
      <xdr:rowOff>126093</xdr:rowOff>
    </xdr:to>
    <xdr:sp macro="" textlink="">
      <xdr:nvSpPr>
        <xdr:cNvPr id="88" name="円/楕円 87"/>
        <xdr:cNvSpPr/>
      </xdr:nvSpPr>
      <xdr:spPr>
        <a:xfrm>
          <a:off x="3937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136270</xdr:rowOff>
    </xdr:from>
    <xdr:ext cx="736600" cy="259045"/>
    <xdr:sp macro="" textlink="">
      <xdr:nvSpPr>
        <xdr:cNvPr id="89" name="テキスト ボックス 88"/>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144236</xdr:rowOff>
    </xdr:from>
    <xdr:to>
      <xdr:col>4</xdr:col>
      <xdr:colOff>396875</xdr:colOff>
      <xdr:row>36</xdr:row>
      <xdr:rowOff>74386</xdr:rowOff>
    </xdr:to>
    <xdr:sp macro="" textlink="">
      <xdr:nvSpPr>
        <xdr:cNvPr id="90" name="円/楕円 89"/>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84563</xdr:rowOff>
    </xdr:from>
    <xdr:ext cx="762000" cy="259045"/>
    <xdr:sp macro="" textlink="">
      <xdr:nvSpPr>
        <xdr:cNvPr id="91" name="テキスト ボックス 90"/>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2" name="円/楕円 91"/>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3" name="テキスト ボックス 92"/>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4" name="円/楕円 93"/>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5" name="テキスト ボックス 94"/>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指定管理制度の導入や放課後児童クラブ業務を委託したことにより、委託料が増加したため、</a:t>
          </a:r>
          <a:r>
            <a:rPr kumimoji="1" lang="ja-JP" altLang="ja-JP" sz="1300" baseline="0">
              <a:solidFill>
                <a:schemeClr val="dk1"/>
              </a:solidFill>
              <a:latin typeface="+mn-lt"/>
              <a:ea typeface="+mn-ea"/>
              <a:cs typeface="+mn-cs"/>
            </a:rPr>
            <a:t>前年度比０．１ポイント上昇し、類似団体に比べ、２．５ポイント高くなっている。</a:t>
          </a:r>
          <a:endParaRPr kumimoji="1" lang="en-US" altLang="ja-JP" sz="1300" baseline="0">
            <a:latin typeface="ＭＳ Ｐゴシック"/>
          </a:endParaRPr>
        </a:p>
        <a:p>
          <a:r>
            <a:rPr kumimoji="1" lang="ja-JP" altLang="en-US" sz="1300">
              <a:latin typeface="ＭＳ Ｐゴシック"/>
            </a:rPr>
            <a:t>　近年は増加傾向となっているため、今後も更なる経費の抑制に努めていく。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17</xdr:row>
      <xdr:rowOff>135164</xdr:rowOff>
    </xdr:to>
    <xdr:cxnSp macro="">
      <xdr:nvCxnSpPr>
        <xdr:cNvPr id="130" name="直線コネクタ 129"/>
        <xdr:cNvCxnSpPr/>
      </xdr:nvCxnSpPr>
      <xdr:spPr>
        <a:xfrm>
          <a:off x="15671800" y="30389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124279</xdr:rowOff>
    </xdr:to>
    <xdr:cxnSp macro="">
      <xdr:nvCxnSpPr>
        <xdr:cNvPr id="133" name="直線コネクタ 132"/>
        <xdr:cNvCxnSpPr/>
      </xdr:nvCxnSpPr>
      <xdr:spPr>
        <a:xfrm>
          <a:off x="14782800" y="2897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5" name="テキスト ボックス 13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16</xdr:row>
      <xdr:rowOff>165100</xdr:rowOff>
    </xdr:to>
    <xdr:cxnSp macro="">
      <xdr:nvCxnSpPr>
        <xdr:cNvPr id="136" name="直線コネクタ 135"/>
        <xdr:cNvCxnSpPr/>
      </xdr:nvCxnSpPr>
      <xdr:spPr>
        <a:xfrm flipV="1">
          <a:off x="13893800" y="2897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8" name="テキスト ボックス 137"/>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16</xdr:row>
      <xdr:rowOff>165100</xdr:rowOff>
    </xdr:to>
    <xdr:cxnSp macro="">
      <xdr:nvCxnSpPr>
        <xdr:cNvPr id="139" name="直線コネクタ 138"/>
        <xdr:cNvCxnSpPr/>
      </xdr:nvCxnSpPr>
      <xdr:spPr>
        <a:xfrm>
          <a:off x="13004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41" name="テキスト ボックス 140"/>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43" name="テキスト ボックス 142"/>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9" name="円/楕円 148"/>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50"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1" name="円/楕円 150"/>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2" name="テキスト ボックス 151"/>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3" name="円/楕円 152"/>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4" name="テキスト ボックス 153"/>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5" name="円/楕円 154"/>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6" name="テキスト ボックス 155"/>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7" name="円/楕円 156"/>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8" name="テキスト ボックス 157"/>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baseline="0">
              <a:solidFill>
                <a:schemeClr val="dk1"/>
              </a:solidFill>
              <a:latin typeface="+mn-lt"/>
              <a:ea typeface="+mn-ea"/>
              <a:cs typeface="+mn-cs"/>
            </a:rPr>
            <a:t>生活保護費や児童手当費が減少したため、０．３ポイント低下した。</a:t>
          </a:r>
          <a:endParaRPr kumimoji="1" lang="en-US" altLang="ja-JP" sz="1300" baseline="0">
            <a:solidFill>
              <a:schemeClr val="dk1"/>
            </a:solidFill>
            <a:latin typeface="+mn-lt"/>
            <a:ea typeface="+mn-ea"/>
            <a:cs typeface="+mn-cs"/>
          </a:endParaRPr>
        </a:p>
        <a:p>
          <a:r>
            <a:rPr kumimoji="1" lang="ja-JP" altLang="en-US" sz="1300">
              <a:latin typeface="ＭＳ Ｐゴシック"/>
            </a:rPr>
            <a:t>　類似団体よりも１．５ポイント高くなっているが全国平均は下回っている。</a:t>
          </a:r>
          <a:endParaRPr kumimoji="1" lang="en-US" altLang="ja-JP" sz="1300">
            <a:latin typeface="ＭＳ Ｐゴシック"/>
          </a:endParaRPr>
        </a:p>
        <a:p>
          <a:r>
            <a:rPr kumimoji="1" lang="ja-JP" altLang="en-US" sz="1300">
              <a:latin typeface="ＭＳ Ｐゴシック"/>
            </a:rPr>
            <a:t>　今後は超少子高齢化に伴い、扶助費の増加が見込まれるが、市単独事業について見直しと抑制を図っていく必要がある。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4535</xdr:rowOff>
    </xdr:to>
    <xdr:cxnSp macro="">
      <xdr:nvCxnSpPr>
        <xdr:cNvPr id="193" name="直線コネクタ 192"/>
        <xdr:cNvCxnSpPr/>
      </xdr:nvCxnSpPr>
      <xdr:spPr>
        <a:xfrm flipV="1">
          <a:off x="3987800" y="9744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4"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4535</xdr:rowOff>
    </xdr:to>
    <xdr:cxnSp macro="">
      <xdr:nvCxnSpPr>
        <xdr:cNvPr id="196" name="直線コネクタ 195"/>
        <xdr:cNvCxnSpPr/>
      </xdr:nvCxnSpPr>
      <xdr:spPr>
        <a:xfrm>
          <a:off x="3098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8" name="テキスト ボックス 197"/>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4535</xdr:rowOff>
    </xdr:to>
    <xdr:cxnSp macro="">
      <xdr:nvCxnSpPr>
        <xdr:cNvPr id="199" name="直線コネクタ 198"/>
        <xdr:cNvCxnSpPr/>
      </xdr:nvCxnSpPr>
      <xdr:spPr>
        <a:xfrm flipV="1">
          <a:off x="2209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01" name="テキスト ボックス 200"/>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4535</xdr:rowOff>
    </xdr:to>
    <xdr:cxnSp macro="">
      <xdr:nvCxnSpPr>
        <xdr:cNvPr id="202" name="直線コネクタ 201"/>
        <xdr:cNvCxnSpPr/>
      </xdr:nvCxnSpPr>
      <xdr:spPr>
        <a:xfrm>
          <a:off x="1320800" y="9690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04" name="テキスト ボックス 20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12" name="円/楕円 211"/>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3"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4" name="円/楕円 213"/>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5" name="テキスト ボックス 214"/>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6" name="円/楕円 215"/>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7" name="テキスト ボックス 216"/>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8" name="円/楕円 217"/>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9" name="テキスト ボックス 218"/>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20" name="円/楕円 219"/>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21" name="テキスト ボックス 220"/>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前年度に比べ０．３ポイント上昇したものの、類似団体平均に比べ、低い水準となっている。</a:t>
          </a:r>
          <a:endParaRPr kumimoji="1" lang="en-US" altLang="ja-JP" sz="1300">
            <a:latin typeface="ＭＳ Ｐゴシック"/>
          </a:endParaRPr>
        </a:p>
        <a:p>
          <a:r>
            <a:rPr kumimoji="1" lang="ja-JP" altLang="en-US" sz="1300">
              <a:latin typeface="ＭＳ Ｐゴシック"/>
            </a:rPr>
            <a:t>　上昇の要因としては、国民健康保険特別会計や下水道事業特別会計等への繰出金が減少したものの、維持補修費が前年度比６％上昇したことによる。施設の老朽化に伴う経費の増加を抑えるため、公共施設の総合管理計画策定に取り組んでい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152400</xdr:rowOff>
    </xdr:from>
    <xdr:to>
      <xdr:col>24</xdr:col>
      <xdr:colOff>31750</xdr:colOff>
      <xdr:row>55</xdr:row>
      <xdr:rowOff>19050</xdr:rowOff>
    </xdr:to>
    <xdr:cxnSp macro="">
      <xdr:nvCxnSpPr>
        <xdr:cNvPr id="254" name="直線コネクタ 253"/>
        <xdr:cNvCxnSpPr/>
      </xdr:nvCxnSpPr>
      <xdr:spPr>
        <a:xfrm>
          <a:off x="15671800" y="941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152400</xdr:rowOff>
    </xdr:to>
    <xdr:cxnSp macro="">
      <xdr:nvCxnSpPr>
        <xdr:cNvPr id="257" name="直線コネクタ 256"/>
        <xdr:cNvCxnSpPr/>
      </xdr:nvCxnSpPr>
      <xdr:spPr>
        <a:xfrm>
          <a:off x="14782800" y="9309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76200</xdr:rowOff>
    </xdr:to>
    <xdr:cxnSp macro="">
      <xdr:nvCxnSpPr>
        <xdr:cNvPr id="260" name="直線コネクタ 259"/>
        <xdr:cNvCxnSpPr/>
      </xdr:nvCxnSpPr>
      <xdr:spPr>
        <a:xfrm flipV="1">
          <a:off x="13893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158750</xdr:rowOff>
    </xdr:from>
    <xdr:to>
      <xdr:col>20</xdr:col>
      <xdr:colOff>158750</xdr:colOff>
      <xdr:row>54</xdr:row>
      <xdr:rowOff>76200</xdr:rowOff>
    </xdr:to>
    <xdr:cxnSp macro="">
      <xdr:nvCxnSpPr>
        <xdr:cNvPr id="263" name="直線コネクタ 262"/>
        <xdr:cNvCxnSpPr/>
      </xdr:nvCxnSpPr>
      <xdr:spPr>
        <a:xfrm>
          <a:off x="13004800" y="924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73" name="円/楕円 272"/>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4"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101600</xdr:rowOff>
    </xdr:from>
    <xdr:to>
      <xdr:col>22</xdr:col>
      <xdr:colOff>615950</xdr:colOff>
      <xdr:row>55</xdr:row>
      <xdr:rowOff>31750</xdr:rowOff>
    </xdr:to>
    <xdr:sp macro="" textlink="">
      <xdr:nvSpPr>
        <xdr:cNvPr id="275" name="円/楕円 274"/>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41927</xdr:rowOff>
    </xdr:from>
    <xdr:ext cx="736600" cy="259045"/>
    <xdr:sp macro="" textlink="">
      <xdr:nvSpPr>
        <xdr:cNvPr id="276" name="テキスト ボックス 275"/>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7" name="円/楕円 276"/>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8" name="テキスト ボックス 277"/>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25400</xdr:rowOff>
    </xdr:from>
    <xdr:to>
      <xdr:col>20</xdr:col>
      <xdr:colOff>209550</xdr:colOff>
      <xdr:row>54</xdr:row>
      <xdr:rowOff>127000</xdr:rowOff>
    </xdr:to>
    <xdr:sp macro="" textlink="">
      <xdr:nvSpPr>
        <xdr:cNvPr id="279" name="円/楕円 278"/>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137177</xdr:rowOff>
    </xdr:from>
    <xdr:ext cx="762000" cy="259045"/>
    <xdr:sp macro="" textlink="">
      <xdr:nvSpPr>
        <xdr:cNvPr id="280" name="テキスト ボックス 279"/>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107950</xdr:rowOff>
    </xdr:from>
    <xdr:to>
      <xdr:col>19</xdr:col>
      <xdr:colOff>6350</xdr:colOff>
      <xdr:row>54</xdr:row>
      <xdr:rowOff>38100</xdr:rowOff>
    </xdr:to>
    <xdr:sp macro="" textlink="">
      <xdr:nvSpPr>
        <xdr:cNvPr id="281" name="円/楕円 280"/>
        <xdr:cNvSpPr/>
      </xdr:nvSpPr>
      <xdr:spPr>
        <a:xfrm>
          <a:off x="12954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48277</xdr:rowOff>
    </xdr:from>
    <xdr:ext cx="762000" cy="259045"/>
    <xdr:sp macro="" textlink="">
      <xdr:nvSpPr>
        <xdr:cNvPr id="282" name="テキスト ボックス 281"/>
        <xdr:cNvSpPr txBox="1"/>
      </xdr:nvSpPr>
      <xdr:spPr>
        <a:xfrm>
          <a:off x="12623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一部事務組合</a:t>
          </a:r>
          <a:r>
            <a:rPr kumimoji="1" lang="ja-JP" altLang="en-US" sz="1300">
              <a:latin typeface="ＭＳ Ｐゴシック"/>
            </a:rPr>
            <a:t>や民間保育所振興費補助金等の増加等により、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前年度比０．１ポイント上昇した。</a:t>
          </a:r>
          <a:r>
            <a:rPr kumimoji="1" lang="ja-JP" altLang="ja-JP" sz="1300" b="0" i="0" baseline="0">
              <a:solidFill>
                <a:schemeClr val="dk1"/>
              </a:solidFill>
              <a:latin typeface="+mn-lt"/>
              <a:ea typeface="+mn-ea"/>
              <a:cs typeface="+mn-cs"/>
            </a:rPr>
            <a:t>類似団体に比べ、２．１ポイント高くなっている</a:t>
          </a:r>
          <a:r>
            <a:rPr kumimoji="1" lang="ja-JP" altLang="ja-JP" sz="1100" b="0" i="0" baseline="0">
              <a:solidFill>
                <a:schemeClr val="dk1"/>
              </a:solidFill>
              <a:latin typeface="+mn-lt"/>
              <a:ea typeface="+mn-ea"/>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a:latin typeface="ＭＳ Ｐゴシック"/>
            </a:rPr>
            <a:t>市単独の補助金等について補助金の目的と効果を見極め、適正な交付に努める。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24130</xdr:rowOff>
    </xdr:to>
    <xdr:cxnSp macro="">
      <xdr:nvCxnSpPr>
        <xdr:cNvPr id="312" name="直線コネクタ 311"/>
        <xdr:cNvCxnSpPr/>
      </xdr:nvCxnSpPr>
      <xdr:spPr>
        <a:xfrm>
          <a:off x="15671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28702</xdr:rowOff>
    </xdr:to>
    <xdr:cxnSp macro="">
      <xdr:nvCxnSpPr>
        <xdr:cNvPr id="315" name="直線コネクタ 314"/>
        <xdr:cNvCxnSpPr/>
      </xdr:nvCxnSpPr>
      <xdr:spPr>
        <a:xfrm flipV="1">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65278</xdr:rowOff>
    </xdr:to>
    <xdr:cxnSp macro="">
      <xdr:nvCxnSpPr>
        <xdr:cNvPr id="318" name="直線コネクタ 317"/>
        <xdr:cNvCxnSpPr/>
      </xdr:nvCxnSpPr>
      <xdr:spPr>
        <a:xfrm flipV="1">
          <a:off x="13893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83566</xdr:rowOff>
    </xdr:to>
    <xdr:cxnSp macro="">
      <xdr:nvCxnSpPr>
        <xdr:cNvPr id="321" name="直線コネクタ 320"/>
        <xdr:cNvCxnSpPr/>
      </xdr:nvCxnSpPr>
      <xdr:spPr>
        <a:xfrm flipV="1">
          <a:off x="13004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1" name="円/楕円 33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2"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3" name="円/楕円 332"/>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4" name="テキスト ボックス 33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35" name="円/楕円 334"/>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36" name="テキスト ボックス 335"/>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7" name="円/楕円 336"/>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8" name="テキスト ボックス 337"/>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9" name="円/楕円 338"/>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40" name="テキスト ボックス 339"/>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300" baseline="0">
              <a:solidFill>
                <a:schemeClr val="dk1"/>
              </a:solidFill>
              <a:latin typeface="+mn-lt"/>
              <a:ea typeface="+mn-ea"/>
              <a:cs typeface="+mn-cs"/>
            </a:rPr>
            <a:t>公債費の伸び率と比較して市税をはじめとする経常一般財源等の増の伸び率の方が上回っていたため</a:t>
          </a:r>
          <a:r>
            <a:rPr kumimoji="1" lang="ja-JP" altLang="en-US" sz="1300" baseline="0">
              <a:solidFill>
                <a:schemeClr val="dk1"/>
              </a:solidFill>
              <a:latin typeface="+mn-lt"/>
              <a:ea typeface="+mn-ea"/>
              <a:cs typeface="+mn-cs"/>
            </a:rPr>
            <a:t>、</a:t>
          </a:r>
          <a:r>
            <a:rPr kumimoji="1" lang="ja-JP" altLang="ja-JP" sz="1300" baseline="0">
              <a:solidFill>
                <a:schemeClr val="dk1"/>
              </a:solidFill>
              <a:latin typeface="+mn-lt"/>
              <a:ea typeface="+mn-ea"/>
              <a:cs typeface="+mn-cs"/>
            </a:rPr>
            <a:t>前年度と比較して０．１ポイント低下した。</a:t>
          </a:r>
          <a:endParaRPr kumimoji="1" lang="en-US" altLang="ja-JP" sz="13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類似団体平均よりも８．５ポイントと大幅に低い水準となっている。</a:t>
          </a:r>
          <a:endParaRPr kumimoji="1" lang="en-US" altLang="ja-JP" sz="1300">
            <a:latin typeface="ＭＳ Ｐゴシック"/>
          </a:endParaRPr>
        </a:p>
        <a:p>
          <a:r>
            <a:rPr kumimoji="1" lang="ja-JP" altLang="en-US" sz="1300">
              <a:latin typeface="ＭＳ Ｐゴシック"/>
            </a:rPr>
            <a:t>　今後、施設の更新等に多額の財政需要が見込まれるが、他の財源の確保を図るとともに、市債の現在高抑制の方針に則って公債費の抑制に努める。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73660</xdr:rowOff>
    </xdr:from>
    <xdr:to>
      <xdr:col>7</xdr:col>
      <xdr:colOff>15875</xdr:colOff>
      <xdr:row>74</xdr:row>
      <xdr:rowOff>81280</xdr:rowOff>
    </xdr:to>
    <xdr:cxnSp macro="">
      <xdr:nvCxnSpPr>
        <xdr:cNvPr id="373" name="直線コネクタ 372"/>
        <xdr:cNvCxnSpPr/>
      </xdr:nvCxnSpPr>
      <xdr:spPr>
        <a:xfrm flipV="1">
          <a:off x="3987800" y="12760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81280</xdr:rowOff>
    </xdr:from>
    <xdr:to>
      <xdr:col>5</xdr:col>
      <xdr:colOff>549275</xdr:colOff>
      <xdr:row>74</xdr:row>
      <xdr:rowOff>88900</xdr:rowOff>
    </xdr:to>
    <xdr:cxnSp macro="">
      <xdr:nvCxnSpPr>
        <xdr:cNvPr id="376" name="直線コネクタ 375"/>
        <xdr:cNvCxnSpPr/>
      </xdr:nvCxnSpPr>
      <xdr:spPr>
        <a:xfrm flipV="1">
          <a:off x="3098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66040</xdr:rowOff>
    </xdr:from>
    <xdr:to>
      <xdr:col>4</xdr:col>
      <xdr:colOff>346075</xdr:colOff>
      <xdr:row>74</xdr:row>
      <xdr:rowOff>88900</xdr:rowOff>
    </xdr:to>
    <xdr:cxnSp macro="">
      <xdr:nvCxnSpPr>
        <xdr:cNvPr id="379" name="直線コネクタ 378"/>
        <xdr:cNvCxnSpPr/>
      </xdr:nvCxnSpPr>
      <xdr:spPr>
        <a:xfrm>
          <a:off x="2209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66040</xdr:rowOff>
    </xdr:from>
    <xdr:to>
      <xdr:col>3</xdr:col>
      <xdr:colOff>142875</xdr:colOff>
      <xdr:row>74</xdr:row>
      <xdr:rowOff>88900</xdr:rowOff>
    </xdr:to>
    <xdr:cxnSp macro="">
      <xdr:nvCxnSpPr>
        <xdr:cNvPr id="382" name="直線コネクタ 381"/>
        <xdr:cNvCxnSpPr/>
      </xdr:nvCxnSpPr>
      <xdr:spPr>
        <a:xfrm flipV="1">
          <a:off x="1320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4" name="テキスト ボックス 38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22860</xdr:rowOff>
    </xdr:from>
    <xdr:to>
      <xdr:col>7</xdr:col>
      <xdr:colOff>66675</xdr:colOff>
      <xdr:row>74</xdr:row>
      <xdr:rowOff>124460</xdr:rowOff>
    </xdr:to>
    <xdr:sp macro="" textlink="">
      <xdr:nvSpPr>
        <xdr:cNvPr id="392" name="円/楕円 391"/>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102887</xdr:rowOff>
    </xdr:from>
    <xdr:ext cx="762000" cy="259045"/>
    <xdr:sp macro="" textlink="">
      <xdr:nvSpPr>
        <xdr:cNvPr id="393" name="公債費該当値テキスト"/>
        <xdr:cNvSpPr txBox="1"/>
      </xdr:nvSpPr>
      <xdr:spPr>
        <a:xfrm>
          <a:off x="4914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30480</xdr:rowOff>
    </xdr:from>
    <xdr:to>
      <xdr:col>5</xdr:col>
      <xdr:colOff>600075</xdr:colOff>
      <xdr:row>74</xdr:row>
      <xdr:rowOff>132080</xdr:rowOff>
    </xdr:to>
    <xdr:sp macro="" textlink="">
      <xdr:nvSpPr>
        <xdr:cNvPr id="394" name="円/楕円 393"/>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142257</xdr:rowOff>
    </xdr:from>
    <xdr:ext cx="736600" cy="259045"/>
    <xdr:sp macro="" textlink="">
      <xdr:nvSpPr>
        <xdr:cNvPr id="395" name="テキスト ボックス 394"/>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38100</xdr:rowOff>
    </xdr:from>
    <xdr:to>
      <xdr:col>4</xdr:col>
      <xdr:colOff>396875</xdr:colOff>
      <xdr:row>74</xdr:row>
      <xdr:rowOff>139700</xdr:rowOff>
    </xdr:to>
    <xdr:sp macro="" textlink="">
      <xdr:nvSpPr>
        <xdr:cNvPr id="396" name="円/楕円 395"/>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149877</xdr:rowOff>
    </xdr:from>
    <xdr:ext cx="762000" cy="259045"/>
    <xdr:sp macro="" textlink="">
      <xdr:nvSpPr>
        <xdr:cNvPr id="397" name="テキスト ボックス 396"/>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xdr:rowOff>
    </xdr:from>
    <xdr:to>
      <xdr:col>3</xdr:col>
      <xdr:colOff>193675</xdr:colOff>
      <xdr:row>74</xdr:row>
      <xdr:rowOff>116840</xdr:rowOff>
    </xdr:to>
    <xdr:sp macro="" textlink="">
      <xdr:nvSpPr>
        <xdr:cNvPr id="398" name="円/楕円 397"/>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127017</xdr:rowOff>
    </xdr:from>
    <xdr:ext cx="762000" cy="259045"/>
    <xdr:sp macro="" textlink="">
      <xdr:nvSpPr>
        <xdr:cNvPr id="399" name="テキスト ボックス 398"/>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400" name="円/楕円 399"/>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401" name="テキスト ボックス 400"/>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前年比２．３ポイント下降しており、類似団体よりも低い水準となっている。</a:t>
          </a:r>
          <a:endParaRPr kumimoji="1" lang="en-US" altLang="ja-JP" sz="1300">
            <a:latin typeface="ＭＳ Ｐゴシック"/>
          </a:endParaRPr>
        </a:p>
        <a:p>
          <a:r>
            <a:rPr kumimoji="1" lang="ja-JP" altLang="en-US" sz="1300">
              <a:latin typeface="ＭＳ Ｐゴシック"/>
            </a:rPr>
            <a:t>　主な要因としては、公債費以外の経費がほぼ横ばい若しくは増加傾向にある中で、人件費については前年度比１０．７％と大幅に減少したことが影響している。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129286</xdr:rowOff>
    </xdr:to>
    <xdr:cxnSp macro="">
      <xdr:nvCxnSpPr>
        <xdr:cNvPr id="432" name="直線コネクタ 431"/>
        <xdr:cNvCxnSpPr/>
      </xdr:nvCxnSpPr>
      <xdr:spPr>
        <a:xfrm flipV="1">
          <a:off x="15671800" y="1288288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88138</xdr:rowOff>
    </xdr:from>
    <xdr:to>
      <xdr:col>22</xdr:col>
      <xdr:colOff>565150</xdr:colOff>
      <xdr:row>75</xdr:row>
      <xdr:rowOff>129286</xdr:rowOff>
    </xdr:to>
    <xdr:cxnSp macro="">
      <xdr:nvCxnSpPr>
        <xdr:cNvPr id="435" name="直線コネクタ 434"/>
        <xdr:cNvCxnSpPr/>
      </xdr:nvCxnSpPr>
      <xdr:spPr>
        <a:xfrm>
          <a:off x="14782800" y="12946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88138</xdr:rowOff>
    </xdr:from>
    <xdr:to>
      <xdr:col>21</xdr:col>
      <xdr:colOff>361950</xdr:colOff>
      <xdr:row>75</xdr:row>
      <xdr:rowOff>138430</xdr:rowOff>
    </xdr:to>
    <xdr:cxnSp macro="">
      <xdr:nvCxnSpPr>
        <xdr:cNvPr id="438" name="直線コネクタ 437"/>
        <xdr:cNvCxnSpPr/>
      </xdr:nvCxnSpPr>
      <xdr:spPr>
        <a:xfrm flipV="1">
          <a:off x="13893800" y="12946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75</xdr:row>
      <xdr:rowOff>152146</xdr:rowOff>
    </xdr:to>
    <xdr:cxnSp macro="">
      <xdr:nvCxnSpPr>
        <xdr:cNvPr id="441" name="直線コネクタ 440"/>
        <xdr:cNvCxnSpPr/>
      </xdr:nvCxnSpPr>
      <xdr:spPr>
        <a:xfrm flipV="1">
          <a:off x="13004800" y="12997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51" name="円/楕円 450"/>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161307</xdr:rowOff>
    </xdr:from>
    <xdr:ext cx="762000" cy="259045"/>
    <xdr:sp macro="" textlink="">
      <xdr:nvSpPr>
        <xdr:cNvPr id="452"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53" name="円/楕円 452"/>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18813</xdr:rowOff>
    </xdr:from>
    <xdr:ext cx="736600" cy="259045"/>
    <xdr:sp macro="" textlink="">
      <xdr:nvSpPr>
        <xdr:cNvPr id="454" name="テキスト ボックス 453"/>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37338</xdr:rowOff>
    </xdr:from>
    <xdr:to>
      <xdr:col>21</xdr:col>
      <xdr:colOff>412750</xdr:colOff>
      <xdr:row>75</xdr:row>
      <xdr:rowOff>138938</xdr:rowOff>
    </xdr:to>
    <xdr:sp macro="" textlink="">
      <xdr:nvSpPr>
        <xdr:cNvPr id="455" name="円/楕円 454"/>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149115</xdr:rowOff>
    </xdr:from>
    <xdr:ext cx="762000" cy="259045"/>
    <xdr:sp macro="" textlink="">
      <xdr:nvSpPr>
        <xdr:cNvPr id="456" name="テキスト ボックス 455"/>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7" name="円/楕円 456"/>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2557</xdr:rowOff>
    </xdr:from>
    <xdr:ext cx="762000" cy="259045"/>
    <xdr:sp macro="" textlink="">
      <xdr:nvSpPr>
        <xdr:cNvPr id="458" name="テキスト ボックス 457"/>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59" name="円/楕円 458"/>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16273</xdr:rowOff>
    </xdr:from>
    <xdr:ext cx="762000" cy="259045"/>
    <xdr:sp macro="" textlink="">
      <xdr:nvSpPr>
        <xdr:cNvPr id="460" name="テキスト ボックス 459"/>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茨城県神栖市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46129</xdr:rowOff>
    </xdr:from>
    <xdr:to>
      <xdr:col>4</xdr:col>
      <xdr:colOff>1117600</xdr:colOff>
      <xdr:row>18</xdr:row>
      <xdr:rowOff>123464</xdr:rowOff>
    </xdr:to>
    <xdr:cxnSp macro="">
      <xdr:nvCxnSpPr>
        <xdr:cNvPr id="48" name="直線コネクタ 47"/>
        <xdr:cNvCxnSpPr/>
      </xdr:nvCxnSpPr>
      <xdr:spPr bwMode="auto">
        <a:xfrm>
          <a:off x="5003800" y="3179854"/>
          <a:ext cx="647700" cy="7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62222</xdr:rowOff>
    </xdr:from>
    <xdr:to>
      <xdr:col>4</xdr:col>
      <xdr:colOff>469900</xdr:colOff>
      <xdr:row>18</xdr:row>
      <xdr:rowOff>46129</xdr:rowOff>
    </xdr:to>
    <xdr:cxnSp macro="">
      <xdr:nvCxnSpPr>
        <xdr:cNvPr id="51" name="直線コネクタ 50"/>
        <xdr:cNvCxnSpPr/>
      </xdr:nvCxnSpPr>
      <xdr:spPr bwMode="auto">
        <a:xfrm>
          <a:off x="4305300" y="3024497"/>
          <a:ext cx="698500" cy="15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62222</xdr:rowOff>
    </xdr:from>
    <xdr:to>
      <xdr:col>3</xdr:col>
      <xdr:colOff>904875</xdr:colOff>
      <xdr:row>17</xdr:row>
      <xdr:rowOff>81242</xdr:rowOff>
    </xdr:to>
    <xdr:cxnSp macro="">
      <xdr:nvCxnSpPr>
        <xdr:cNvPr id="54" name="直線コネクタ 53"/>
        <xdr:cNvCxnSpPr/>
      </xdr:nvCxnSpPr>
      <xdr:spPr bwMode="auto">
        <a:xfrm flipV="1">
          <a:off x="3606800" y="3024497"/>
          <a:ext cx="698500" cy="19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136632</xdr:rowOff>
    </xdr:from>
    <xdr:to>
      <xdr:col>3</xdr:col>
      <xdr:colOff>206375</xdr:colOff>
      <xdr:row>17</xdr:row>
      <xdr:rowOff>81242</xdr:rowOff>
    </xdr:to>
    <xdr:cxnSp macro="">
      <xdr:nvCxnSpPr>
        <xdr:cNvPr id="57" name="直線コネクタ 56"/>
        <xdr:cNvCxnSpPr/>
      </xdr:nvCxnSpPr>
      <xdr:spPr bwMode="auto">
        <a:xfrm>
          <a:off x="2908300" y="2927457"/>
          <a:ext cx="698500" cy="11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72664</xdr:rowOff>
    </xdr:from>
    <xdr:to>
      <xdr:col>5</xdr:col>
      <xdr:colOff>34925</xdr:colOff>
      <xdr:row>19</xdr:row>
      <xdr:rowOff>2815</xdr:rowOff>
    </xdr:to>
    <xdr:sp macro="" textlink="">
      <xdr:nvSpPr>
        <xdr:cNvPr id="67" name="円/楕円 66"/>
        <xdr:cNvSpPr/>
      </xdr:nvSpPr>
      <xdr:spPr bwMode="auto">
        <a:xfrm>
          <a:off x="5600700" y="32063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44741</xdr:rowOff>
    </xdr:from>
    <xdr:ext cx="762000" cy="259045"/>
    <xdr:sp macro="" textlink="">
      <xdr:nvSpPr>
        <xdr:cNvPr id="68" name="人口1人当たり決算額の推移該当値テキスト130"/>
        <xdr:cNvSpPr txBox="1"/>
      </xdr:nvSpPr>
      <xdr:spPr>
        <a:xfrm>
          <a:off x="5740400" y="317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166779</xdr:rowOff>
    </xdr:from>
    <xdr:to>
      <xdr:col>4</xdr:col>
      <xdr:colOff>520700</xdr:colOff>
      <xdr:row>18</xdr:row>
      <xdr:rowOff>96929</xdr:rowOff>
    </xdr:to>
    <xdr:sp macro="" textlink="">
      <xdr:nvSpPr>
        <xdr:cNvPr id="69" name="円/楕円 68"/>
        <xdr:cNvSpPr/>
      </xdr:nvSpPr>
      <xdr:spPr bwMode="auto">
        <a:xfrm>
          <a:off x="4953000" y="312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81706</xdr:rowOff>
    </xdr:from>
    <xdr:ext cx="736600" cy="259045"/>
    <xdr:sp macro="" textlink="">
      <xdr:nvSpPr>
        <xdr:cNvPr id="70" name="テキスト ボックス 69"/>
        <xdr:cNvSpPr txBox="1"/>
      </xdr:nvSpPr>
      <xdr:spPr>
        <a:xfrm>
          <a:off x="4622800" y="32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11422</xdr:rowOff>
    </xdr:from>
    <xdr:to>
      <xdr:col>3</xdr:col>
      <xdr:colOff>955675</xdr:colOff>
      <xdr:row>17</xdr:row>
      <xdr:rowOff>113022</xdr:rowOff>
    </xdr:to>
    <xdr:sp macro="" textlink="">
      <xdr:nvSpPr>
        <xdr:cNvPr id="71" name="円/楕円 70"/>
        <xdr:cNvSpPr/>
      </xdr:nvSpPr>
      <xdr:spPr bwMode="auto">
        <a:xfrm>
          <a:off x="4254500" y="297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97799</xdr:rowOff>
    </xdr:from>
    <xdr:ext cx="762000" cy="259045"/>
    <xdr:sp macro="" textlink="">
      <xdr:nvSpPr>
        <xdr:cNvPr id="72" name="テキスト ボックス 71"/>
        <xdr:cNvSpPr txBox="1"/>
      </xdr:nvSpPr>
      <xdr:spPr>
        <a:xfrm>
          <a:off x="3924300" y="30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30442</xdr:rowOff>
    </xdr:from>
    <xdr:to>
      <xdr:col>3</xdr:col>
      <xdr:colOff>257175</xdr:colOff>
      <xdr:row>17</xdr:row>
      <xdr:rowOff>132042</xdr:rowOff>
    </xdr:to>
    <xdr:sp macro="" textlink="">
      <xdr:nvSpPr>
        <xdr:cNvPr id="73" name="円/楕円 72"/>
        <xdr:cNvSpPr/>
      </xdr:nvSpPr>
      <xdr:spPr bwMode="auto">
        <a:xfrm>
          <a:off x="3556000" y="299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116819</xdr:rowOff>
    </xdr:from>
    <xdr:ext cx="762000" cy="259045"/>
    <xdr:sp macro="" textlink="">
      <xdr:nvSpPr>
        <xdr:cNvPr id="74" name="テキスト ボックス 73"/>
        <xdr:cNvSpPr txBox="1"/>
      </xdr:nvSpPr>
      <xdr:spPr>
        <a:xfrm>
          <a:off x="3225800" y="307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79,085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85832</xdr:rowOff>
    </xdr:from>
    <xdr:to>
      <xdr:col>2</xdr:col>
      <xdr:colOff>692150</xdr:colOff>
      <xdr:row>17</xdr:row>
      <xdr:rowOff>15982</xdr:rowOff>
    </xdr:to>
    <xdr:sp macro="" textlink="">
      <xdr:nvSpPr>
        <xdr:cNvPr id="75" name="円/楕円 74"/>
        <xdr:cNvSpPr/>
      </xdr:nvSpPr>
      <xdr:spPr bwMode="auto">
        <a:xfrm>
          <a:off x="2857500" y="287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759</xdr:rowOff>
    </xdr:from>
    <xdr:ext cx="762000" cy="259045"/>
    <xdr:sp macro="" textlink="">
      <xdr:nvSpPr>
        <xdr:cNvPr id="76" name="テキスト ボックス 75"/>
        <xdr:cNvSpPr txBox="1"/>
      </xdr:nvSpPr>
      <xdr:spPr>
        <a:xfrm>
          <a:off x="2527300" y="29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157632</xdr:rowOff>
    </xdr:from>
    <xdr:to>
      <xdr:col>4</xdr:col>
      <xdr:colOff>1117600</xdr:colOff>
      <xdr:row>35</xdr:row>
      <xdr:rowOff>205540</xdr:rowOff>
    </xdr:to>
    <xdr:cxnSp macro="">
      <xdr:nvCxnSpPr>
        <xdr:cNvPr id="111" name="直線コネクタ 110"/>
        <xdr:cNvCxnSpPr/>
      </xdr:nvCxnSpPr>
      <xdr:spPr bwMode="auto">
        <a:xfrm>
          <a:off x="5003800" y="6767982"/>
          <a:ext cx="647700" cy="4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155934</xdr:rowOff>
    </xdr:from>
    <xdr:to>
      <xdr:col>4</xdr:col>
      <xdr:colOff>469900</xdr:colOff>
      <xdr:row>35</xdr:row>
      <xdr:rowOff>157632</xdr:rowOff>
    </xdr:to>
    <xdr:cxnSp macro="">
      <xdr:nvCxnSpPr>
        <xdr:cNvPr id="114" name="直線コネクタ 113"/>
        <xdr:cNvCxnSpPr/>
      </xdr:nvCxnSpPr>
      <xdr:spPr bwMode="auto">
        <a:xfrm>
          <a:off x="4305300" y="6766284"/>
          <a:ext cx="6985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52254</xdr:rowOff>
    </xdr:from>
    <xdr:ext cx="736600" cy="259045"/>
    <xdr:sp macro="" textlink="">
      <xdr:nvSpPr>
        <xdr:cNvPr id="116" name="テキスト ボックス 115"/>
        <xdr:cNvSpPr txBox="1"/>
      </xdr:nvSpPr>
      <xdr:spPr>
        <a:xfrm>
          <a:off x="4622800" y="63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132683</xdr:rowOff>
    </xdr:from>
    <xdr:to>
      <xdr:col>3</xdr:col>
      <xdr:colOff>904875</xdr:colOff>
      <xdr:row>35</xdr:row>
      <xdr:rowOff>155934</xdr:rowOff>
    </xdr:to>
    <xdr:cxnSp macro="">
      <xdr:nvCxnSpPr>
        <xdr:cNvPr id="117" name="直線コネクタ 116"/>
        <xdr:cNvCxnSpPr/>
      </xdr:nvCxnSpPr>
      <xdr:spPr bwMode="auto">
        <a:xfrm>
          <a:off x="3606800" y="6743033"/>
          <a:ext cx="698500" cy="2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313772</xdr:rowOff>
    </xdr:from>
    <xdr:ext cx="762000" cy="259045"/>
    <xdr:sp macro="" textlink="">
      <xdr:nvSpPr>
        <xdr:cNvPr id="119" name="テキスト ボックス 118"/>
        <xdr:cNvSpPr txBox="1"/>
      </xdr:nvSpPr>
      <xdr:spPr>
        <a:xfrm>
          <a:off x="3924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70144</xdr:rowOff>
    </xdr:from>
    <xdr:to>
      <xdr:col>3</xdr:col>
      <xdr:colOff>206375</xdr:colOff>
      <xdr:row>35</xdr:row>
      <xdr:rowOff>132683</xdr:rowOff>
    </xdr:to>
    <xdr:cxnSp macro="">
      <xdr:nvCxnSpPr>
        <xdr:cNvPr id="120" name="直線コネクタ 119"/>
        <xdr:cNvCxnSpPr/>
      </xdr:nvCxnSpPr>
      <xdr:spPr bwMode="auto">
        <a:xfrm>
          <a:off x="2908300" y="6680494"/>
          <a:ext cx="698500" cy="62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80502</xdr:rowOff>
    </xdr:from>
    <xdr:ext cx="762000" cy="259045"/>
    <xdr:sp macro="" textlink="">
      <xdr:nvSpPr>
        <xdr:cNvPr id="122" name="テキスト ボックス 121"/>
        <xdr:cNvSpPr txBox="1"/>
      </xdr:nvSpPr>
      <xdr:spPr>
        <a:xfrm>
          <a:off x="32258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44873</xdr:rowOff>
    </xdr:from>
    <xdr:ext cx="762000" cy="259045"/>
    <xdr:sp macro="" textlink="">
      <xdr:nvSpPr>
        <xdr:cNvPr id="124" name="テキスト ボックス 123"/>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154740</xdr:rowOff>
    </xdr:from>
    <xdr:to>
      <xdr:col>5</xdr:col>
      <xdr:colOff>34925</xdr:colOff>
      <xdr:row>35</xdr:row>
      <xdr:rowOff>256340</xdr:rowOff>
    </xdr:to>
    <xdr:sp macro="" textlink="">
      <xdr:nvSpPr>
        <xdr:cNvPr id="130" name="円/楕円 129"/>
        <xdr:cNvSpPr/>
      </xdr:nvSpPr>
      <xdr:spPr bwMode="auto">
        <a:xfrm>
          <a:off x="5600700" y="676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126817</xdr:rowOff>
    </xdr:from>
    <xdr:ext cx="762000" cy="259045"/>
    <xdr:sp macro="" textlink="">
      <xdr:nvSpPr>
        <xdr:cNvPr id="131" name="人口1人当たり決算額の推移該当値テキスト445"/>
        <xdr:cNvSpPr txBox="1"/>
      </xdr:nvSpPr>
      <xdr:spPr>
        <a:xfrm>
          <a:off x="5740400" y="673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106832</xdr:rowOff>
    </xdr:from>
    <xdr:to>
      <xdr:col>4</xdr:col>
      <xdr:colOff>520700</xdr:colOff>
      <xdr:row>35</xdr:row>
      <xdr:rowOff>208432</xdr:rowOff>
    </xdr:to>
    <xdr:sp macro="" textlink="">
      <xdr:nvSpPr>
        <xdr:cNvPr id="132" name="円/楕円 131"/>
        <xdr:cNvSpPr/>
      </xdr:nvSpPr>
      <xdr:spPr bwMode="auto">
        <a:xfrm>
          <a:off x="4953000" y="671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193209</xdr:rowOff>
    </xdr:from>
    <xdr:ext cx="736600" cy="259045"/>
    <xdr:sp macro="" textlink="">
      <xdr:nvSpPr>
        <xdr:cNvPr id="133" name="テキスト ボックス 132"/>
        <xdr:cNvSpPr txBox="1"/>
      </xdr:nvSpPr>
      <xdr:spPr>
        <a:xfrm>
          <a:off x="4622800" y="680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105134</xdr:rowOff>
    </xdr:from>
    <xdr:to>
      <xdr:col>3</xdr:col>
      <xdr:colOff>955675</xdr:colOff>
      <xdr:row>35</xdr:row>
      <xdr:rowOff>206734</xdr:rowOff>
    </xdr:to>
    <xdr:sp macro="" textlink="">
      <xdr:nvSpPr>
        <xdr:cNvPr id="134" name="円/楕円 133"/>
        <xdr:cNvSpPr/>
      </xdr:nvSpPr>
      <xdr:spPr bwMode="auto">
        <a:xfrm>
          <a:off x="4254500" y="671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191511</xdr:rowOff>
    </xdr:from>
    <xdr:ext cx="762000" cy="259045"/>
    <xdr:sp macro="" textlink="">
      <xdr:nvSpPr>
        <xdr:cNvPr id="135" name="テキスト ボックス 134"/>
        <xdr:cNvSpPr txBox="1"/>
      </xdr:nvSpPr>
      <xdr:spPr>
        <a:xfrm>
          <a:off x="3924300" y="680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81883</xdr:rowOff>
    </xdr:from>
    <xdr:to>
      <xdr:col>3</xdr:col>
      <xdr:colOff>257175</xdr:colOff>
      <xdr:row>35</xdr:row>
      <xdr:rowOff>183483</xdr:rowOff>
    </xdr:to>
    <xdr:sp macro="" textlink="">
      <xdr:nvSpPr>
        <xdr:cNvPr id="136" name="円/楕円 135"/>
        <xdr:cNvSpPr/>
      </xdr:nvSpPr>
      <xdr:spPr bwMode="auto">
        <a:xfrm>
          <a:off x="3556000" y="669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168260</xdr:rowOff>
    </xdr:from>
    <xdr:ext cx="762000" cy="259045"/>
    <xdr:sp macro="" textlink="">
      <xdr:nvSpPr>
        <xdr:cNvPr id="137" name="テキスト ボックス 136"/>
        <xdr:cNvSpPr txBox="1"/>
      </xdr:nvSpPr>
      <xdr:spPr>
        <a:xfrm>
          <a:off x="3225800" y="677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19344</xdr:rowOff>
    </xdr:from>
    <xdr:to>
      <xdr:col>2</xdr:col>
      <xdr:colOff>692150</xdr:colOff>
      <xdr:row>35</xdr:row>
      <xdr:rowOff>120944</xdr:rowOff>
    </xdr:to>
    <xdr:sp macro="" textlink="">
      <xdr:nvSpPr>
        <xdr:cNvPr id="138" name="円/楕円 137"/>
        <xdr:cNvSpPr/>
      </xdr:nvSpPr>
      <xdr:spPr bwMode="auto">
        <a:xfrm>
          <a:off x="2857500" y="6629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105721</xdr:rowOff>
    </xdr:from>
    <xdr:ext cx="762000" cy="259045"/>
    <xdr:sp macro="" textlink="">
      <xdr:nvSpPr>
        <xdr:cNvPr id="139" name="テキスト ボックス 138"/>
        <xdr:cNvSpPr txBox="1"/>
      </xdr:nvSpPr>
      <xdr:spPr>
        <a:xfrm>
          <a:off x="2527300" y="671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a:t>
          </a:r>
          <a:r>
            <a:rPr kumimoji="1" lang="ja-JP" altLang="en-US" sz="1200">
              <a:latin typeface="ＭＳ ゴシック" pitchFamily="49" charset="-128"/>
              <a:ea typeface="ＭＳ ゴシック" pitchFamily="49" charset="-128"/>
            </a:rPr>
            <a:t>積立金の増加、取崩し額の減少により、前年度比２．３８ポイント上昇した。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実質収支額は、個人市民税が約１億円、固定資産税の償却資産分が約８億円増収となり、前年度と比較し２．３６ポイント改善した。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実質単年度収支は、繰越事業の繰越財源の大幅減、財政調整基金の取崩し額の減少により、黒字となった。</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一般会計において形式収支額が減額となったが、翌年度繰越財源が大幅に減額となったため、実質収支額が増額となり、前年度比２．３６ポイント上昇した。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今後は高齢化が進展し、医療費等の福祉分野の支出増大が見込まれるため、引き続き自主財源の確保を図り、財政運営の健全化を推進する必要がある。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実質公債費比率は市債の借入額の抑制に伴い緩やかに低下している。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今後は施設の老朽化や防災拠点施設整備等に伴う財政需要の増が見込まれるため、市債の償還額と借入額のバランスを考慮し、他の財源の確保に努め、引き続き低水準の維持を継続できるよう取り組む。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将来負担比率は、充当可能財源のうち、充当可能基金が約１９億円増加したことや基準財政需要額参入見込額が約５億円増加したことにより、将来負担額を上回ったため、算定されなかった。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充当可能財源には、学校教育施設建設基金など将来取崩しが見込まれているものあり、引き続き適正な基金運用を行いたい。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また、今後も新規発行債の抑制や基金運用の適正化を図り、財政運営の健全化に努める。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50936008</v>
      </c>
      <c r="BO4" s="379"/>
      <c r="BP4" s="379"/>
      <c r="BQ4" s="379"/>
      <c r="BR4" s="379"/>
      <c r="BS4" s="379"/>
      <c r="BT4" s="379"/>
      <c r="BU4" s="380"/>
      <c r="BV4" s="378">
        <v>51572169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v>
      </c>
      <c r="CU4" s="554"/>
      <c r="CV4" s="554"/>
      <c r="CW4" s="554"/>
      <c r="CX4" s="554"/>
      <c r="CY4" s="554"/>
      <c r="CZ4" s="554"/>
      <c r="DA4" s="555"/>
      <c r="DB4" s="553">
        <v>7.7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47207939</v>
      </c>
      <c r="BO5" s="384"/>
      <c r="BP5" s="384"/>
      <c r="BQ5" s="384"/>
      <c r="BR5" s="384"/>
      <c r="BS5" s="384"/>
      <c r="BT5" s="384"/>
      <c r="BU5" s="385"/>
      <c r="BV5" s="383">
        <v>45089699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74.8</v>
      </c>
      <c r="CU5" s="354"/>
      <c r="CV5" s="354"/>
      <c r="CW5" s="354"/>
      <c r="CX5" s="354"/>
      <c r="CY5" s="354"/>
      <c r="CZ5" s="354"/>
      <c r="DA5" s="355"/>
      <c r="DB5" s="353">
        <v>77.2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3728069</v>
      </c>
      <c r="BO6" s="384"/>
      <c r="BP6" s="384"/>
      <c r="BQ6" s="384"/>
      <c r="BR6" s="384"/>
      <c r="BS6" s="384"/>
      <c r="BT6" s="384"/>
      <c r="BU6" s="385"/>
      <c r="BV6" s="383">
        <v>6482470</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77.400000000000006</v>
      </c>
      <c r="CU6" s="528"/>
      <c r="CV6" s="528"/>
      <c r="CW6" s="528"/>
      <c r="CX6" s="528"/>
      <c r="CY6" s="528"/>
      <c r="CZ6" s="528"/>
      <c r="DA6" s="529"/>
      <c r="DB6" s="527">
        <v>80</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928345</v>
      </c>
      <c r="BO7" s="384"/>
      <c r="BP7" s="384"/>
      <c r="BQ7" s="384"/>
      <c r="BR7" s="384"/>
      <c r="BS7" s="384"/>
      <c r="BT7" s="384"/>
      <c r="BU7" s="385"/>
      <c r="BV7" s="383">
        <v>4489683</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27971224</v>
      </c>
      <c r="CU7" s="384"/>
      <c r="CV7" s="384"/>
      <c r="CW7" s="384"/>
      <c r="CX7" s="384"/>
      <c r="CY7" s="384"/>
      <c r="CZ7" s="384"/>
      <c r="DA7" s="385"/>
      <c r="DB7" s="383">
        <v>26039043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2799724</v>
      </c>
      <c r="BO8" s="384"/>
      <c r="BP8" s="384"/>
      <c r="BQ8" s="384"/>
      <c r="BR8" s="384"/>
      <c r="BS8" s="384"/>
      <c r="BT8" s="384"/>
      <c r="BU8" s="385"/>
      <c r="BV8" s="383">
        <v>1992787</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1.32</v>
      </c>
      <c r="CU8" s="491"/>
      <c r="CV8" s="491"/>
      <c r="CW8" s="491"/>
      <c r="CX8" s="491"/>
      <c r="CY8" s="491"/>
      <c r="CZ8" s="491"/>
      <c r="DA8" s="492"/>
      <c r="DB8" s="490">
        <v>1.34</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94795</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806937</v>
      </c>
      <c r="BO9" s="384"/>
      <c r="BP9" s="384"/>
      <c r="BQ9" s="384"/>
      <c r="BR9" s="384"/>
      <c r="BS9" s="384"/>
      <c r="BT9" s="384"/>
      <c r="BU9" s="385"/>
      <c r="BV9" s="383">
        <v>-221341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6.7</v>
      </c>
      <c r="CU9" s="354"/>
      <c r="CV9" s="354"/>
      <c r="CW9" s="354"/>
      <c r="CX9" s="354"/>
      <c r="CY9" s="354"/>
      <c r="CZ9" s="354"/>
      <c r="DA9" s="355"/>
      <c r="DB9" s="353">
        <v>5.8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91867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1158159</v>
      </c>
      <c r="BO10" s="384"/>
      <c r="BP10" s="384"/>
      <c r="BQ10" s="384"/>
      <c r="BR10" s="384"/>
      <c r="BS10" s="384"/>
      <c r="BT10" s="384"/>
      <c r="BU10" s="385"/>
      <c r="BV10" s="383">
        <v>1044444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94461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1686545</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92356</v>
      </c>
      <c r="S13" s="483"/>
      <c r="T13" s="483"/>
      <c r="U13" s="483"/>
      <c r="V13" s="484"/>
      <c r="W13" s="470" t="s">
        <v>124</v>
      </c>
      <c r="X13" s="396"/>
      <c r="Y13" s="396"/>
      <c r="Z13" s="396"/>
      <c r="AA13" s="396"/>
      <c r="AB13" s="397"/>
      <c r="AC13" s="359">
        <v>2521</v>
      </c>
      <c r="AD13" s="360"/>
      <c r="AE13" s="360"/>
      <c r="AF13" s="360"/>
      <c r="AG13" s="361"/>
      <c r="AH13" s="359">
        <v>3378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1965096</v>
      </c>
      <c r="BO13" s="384"/>
      <c r="BP13" s="384"/>
      <c r="BQ13" s="384"/>
      <c r="BR13" s="384"/>
      <c r="BS13" s="384"/>
      <c r="BT13" s="384"/>
      <c r="BU13" s="385"/>
      <c r="BV13" s="383">
        <v>-863442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94442</v>
      </c>
      <c r="S14" s="483"/>
      <c r="T14" s="483"/>
      <c r="U14" s="483"/>
      <c r="V14" s="484"/>
      <c r="W14" s="485"/>
      <c r="X14" s="399"/>
      <c r="Y14" s="399"/>
      <c r="Z14" s="399"/>
      <c r="AA14" s="399"/>
      <c r="AB14" s="400"/>
      <c r="AC14" s="475">
        <v>5.9</v>
      </c>
      <c r="AD14" s="476"/>
      <c r="AE14" s="476"/>
      <c r="AF14" s="476"/>
      <c r="AG14" s="477"/>
      <c r="AH14" s="475">
        <v>7.2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v>11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92308</v>
      </c>
      <c r="S15" s="483"/>
      <c r="T15" s="483"/>
      <c r="U15" s="483"/>
      <c r="V15" s="484"/>
      <c r="W15" s="470" t="s">
        <v>131</v>
      </c>
      <c r="X15" s="396"/>
      <c r="Y15" s="396"/>
      <c r="Z15" s="396"/>
      <c r="AA15" s="396"/>
      <c r="AB15" s="397"/>
      <c r="AC15" s="359">
        <v>16542</v>
      </c>
      <c r="AD15" s="360"/>
      <c r="AE15" s="360"/>
      <c r="AF15" s="360"/>
      <c r="AG15" s="361"/>
      <c r="AH15" s="359">
        <v>17580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19934827</v>
      </c>
      <c r="BO15" s="379"/>
      <c r="BP15" s="379"/>
      <c r="BQ15" s="379"/>
      <c r="BR15" s="379"/>
      <c r="BS15" s="379"/>
      <c r="BT15" s="379"/>
      <c r="BU15" s="380"/>
      <c r="BV15" s="378">
        <v>18157682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38.9</v>
      </c>
      <c r="AD16" s="476"/>
      <c r="AE16" s="476"/>
      <c r="AF16" s="476"/>
      <c r="AG16" s="477"/>
      <c r="AH16" s="475">
        <v>37.6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14738582</v>
      </c>
      <c r="BO16" s="384"/>
      <c r="BP16" s="384"/>
      <c r="BQ16" s="384"/>
      <c r="BR16" s="384"/>
      <c r="BS16" s="384"/>
      <c r="BT16" s="384"/>
      <c r="BU16" s="385"/>
      <c r="BV16" s="383">
        <v>14343256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23516</v>
      </c>
      <c r="AD17" s="360"/>
      <c r="AE17" s="360"/>
      <c r="AF17" s="360"/>
      <c r="AG17" s="361"/>
      <c r="AH17" s="359">
        <v>24964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25962142</v>
      </c>
      <c r="BO17" s="384"/>
      <c r="BP17" s="384"/>
      <c r="BQ17" s="384"/>
      <c r="BR17" s="384"/>
      <c r="BS17" s="384"/>
      <c r="BT17" s="384"/>
      <c r="BU17" s="385"/>
      <c r="BV17" s="383">
        <v>23623073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147.26</v>
      </c>
      <c r="M18" s="446"/>
      <c r="N18" s="446"/>
      <c r="O18" s="446"/>
      <c r="P18" s="446"/>
      <c r="Q18" s="446"/>
      <c r="R18" s="447"/>
      <c r="S18" s="447"/>
      <c r="T18" s="447"/>
      <c r="U18" s="447"/>
      <c r="V18" s="448"/>
      <c r="W18" s="462"/>
      <c r="X18" s="463"/>
      <c r="Y18" s="463"/>
      <c r="Z18" s="463"/>
      <c r="AA18" s="463"/>
      <c r="AB18" s="471"/>
      <c r="AC18" s="347">
        <v>55.2</v>
      </c>
      <c r="AD18" s="348"/>
      <c r="AE18" s="348"/>
      <c r="AF18" s="348"/>
      <c r="AG18" s="449"/>
      <c r="AH18" s="347">
        <v>53.4</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19678889</v>
      </c>
      <c r="BO18" s="384"/>
      <c r="BP18" s="384"/>
      <c r="BQ18" s="384"/>
      <c r="BR18" s="384"/>
      <c r="BS18" s="384"/>
      <c r="BT18" s="384"/>
      <c r="BU18" s="385"/>
      <c r="BV18" s="383">
        <v>19853912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644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32981568</v>
      </c>
      <c r="BO19" s="384"/>
      <c r="BP19" s="384"/>
      <c r="BQ19" s="384"/>
      <c r="BR19" s="384"/>
      <c r="BS19" s="384"/>
      <c r="BT19" s="384"/>
      <c r="BU19" s="385"/>
      <c r="BV19" s="383">
        <v>37284960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35901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19242431</v>
      </c>
      <c r="BO23" s="384"/>
      <c r="BP23" s="384"/>
      <c r="BQ23" s="384"/>
      <c r="BR23" s="384"/>
      <c r="BS23" s="384"/>
      <c r="BT23" s="384"/>
      <c r="BU23" s="385"/>
      <c r="BV23" s="383">
        <v>19180406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8200</v>
      </c>
      <c r="R24" s="360"/>
      <c r="S24" s="360"/>
      <c r="T24" s="360"/>
      <c r="U24" s="360"/>
      <c r="V24" s="361"/>
      <c r="W24" s="425"/>
      <c r="X24" s="416"/>
      <c r="Y24" s="417"/>
      <c r="Z24" s="356" t="s">
        <v>155</v>
      </c>
      <c r="AA24" s="357"/>
      <c r="AB24" s="357"/>
      <c r="AC24" s="357"/>
      <c r="AD24" s="357"/>
      <c r="AE24" s="357"/>
      <c r="AF24" s="357"/>
      <c r="AG24" s="358"/>
      <c r="AH24" s="359">
        <v>483</v>
      </c>
      <c r="AI24" s="360"/>
      <c r="AJ24" s="360"/>
      <c r="AK24" s="360"/>
      <c r="AL24" s="361"/>
      <c r="AM24" s="359">
        <v>1519518</v>
      </c>
      <c r="AN24" s="360"/>
      <c r="AO24" s="360"/>
      <c r="AP24" s="360"/>
      <c r="AQ24" s="360"/>
      <c r="AR24" s="361"/>
      <c r="AS24" s="359">
        <v>3146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15528858</v>
      </c>
      <c r="BO24" s="384"/>
      <c r="BP24" s="384"/>
      <c r="BQ24" s="384"/>
      <c r="BR24" s="384"/>
      <c r="BS24" s="384"/>
      <c r="BT24" s="384"/>
      <c r="BU24" s="385"/>
      <c r="BV24" s="383">
        <v>15664311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6400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4325979</v>
      </c>
      <c r="BO25" s="379"/>
      <c r="BP25" s="379"/>
      <c r="BQ25" s="379"/>
      <c r="BR25" s="379"/>
      <c r="BS25" s="379"/>
      <c r="BT25" s="379"/>
      <c r="BU25" s="380"/>
      <c r="BV25" s="378">
        <v>5997639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5800</v>
      </c>
      <c r="R26" s="360"/>
      <c r="S26" s="360"/>
      <c r="T26" s="360"/>
      <c r="U26" s="360"/>
      <c r="V26" s="361"/>
      <c r="W26" s="425"/>
      <c r="X26" s="416"/>
      <c r="Y26" s="417"/>
      <c r="Z26" s="356" t="s">
        <v>161</v>
      </c>
      <c r="AA26" s="436"/>
      <c r="AB26" s="436"/>
      <c r="AC26" s="436"/>
      <c r="AD26" s="436"/>
      <c r="AE26" s="436"/>
      <c r="AF26" s="436"/>
      <c r="AG26" s="437"/>
      <c r="AH26" s="359">
        <v>18</v>
      </c>
      <c r="AI26" s="360"/>
      <c r="AJ26" s="360"/>
      <c r="AK26" s="360"/>
      <c r="AL26" s="361"/>
      <c r="AM26" s="359">
        <v>55152</v>
      </c>
      <c r="AN26" s="360"/>
      <c r="AO26" s="360"/>
      <c r="AP26" s="360"/>
      <c r="AQ26" s="360"/>
      <c r="AR26" s="361"/>
      <c r="AS26" s="359">
        <v>3064</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3900</v>
      </c>
      <c r="R27" s="360"/>
      <c r="S27" s="360"/>
      <c r="T27" s="360"/>
      <c r="U27" s="360"/>
      <c r="V27" s="361"/>
      <c r="W27" s="425"/>
      <c r="X27" s="416"/>
      <c r="Y27" s="417"/>
      <c r="Z27" s="356" t="s">
        <v>164</v>
      </c>
      <c r="AA27" s="357"/>
      <c r="AB27" s="357"/>
      <c r="AC27" s="357"/>
      <c r="AD27" s="357"/>
      <c r="AE27" s="357"/>
      <c r="AF27" s="357"/>
      <c r="AG27" s="358"/>
      <c r="AH27" s="359">
        <v>55</v>
      </c>
      <c r="AI27" s="360"/>
      <c r="AJ27" s="360"/>
      <c r="AK27" s="360"/>
      <c r="AL27" s="361"/>
      <c r="AM27" s="359">
        <v>156200</v>
      </c>
      <c r="AN27" s="360"/>
      <c r="AO27" s="360"/>
      <c r="AP27" s="360"/>
      <c r="AQ27" s="360"/>
      <c r="AR27" s="361"/>
      <c r="AS27" s="359">
        <v>2840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600000</v>
      </c>
      <c r="BO27" s="387"/>
      <c r="BP27" s="387"/>
      <c r="BQ27" s="387"/>
      <c r="BR27" s="387"/>
      <c r="BS27" s="387"/>
      <c r="BT27" s="387"/>
      <c r="BU27" s="388"/>
      <c r="BV27" s="386">
        <v>600000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3500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7768633</v>
      </c>
      <c r="BO28" s="379"/>
      <c r="BP28" s="379"/>
      <c r="BQ28" s="379"/>
      <c r="BR28" s="379"/>
      <c r="BS28" s="379"/>
      <c r="BT28" s="379"/>
      <c r="BU28" s="380"/>
      <c r="BV28" s="378">
        <v>6610474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21</v>
      </c>
      <c r="M29" s="360"/>
      <c r="N29" s="360"/>
      <c r="O29" s="360"/>
      <c r="P29" s="361"/>
      <c r="Q29" s="359">
        <v>3300</v>
      </c>
      <c r="R29" s="360"/>
      <c r="S29" s="360"/>
      <c r="T29" s="360"/>
      <c r="U29" s="360"/>
      <c r="V29" s="361"/>
      <c r="W29" s="425"/>
      <c r="X29" s="416"/>
      <c r="Y29" s="417"/>
      <c r="Z29" s="356" t="s">
        <v>171</v>
      </c>
      <c r="AA29" s="357"/>
      <c r="AB29" s="357"/>
      <c r="AC29" s="357"/>
      <c r="AD29" s="357"/>
      <c r="AE29" s="357"/>
      <c r="AF29" s="357"/>
      <c r="AG29" s="358"/>
      <c r="AH29" s="359">
        <v>538</v>
      </c>
      <c r="AI29" s="360"/>
      <c r="AJ29" s="360"/>
      <c r="AK29" s="360"/>
      <c r="AL29" s="361"/>
      <c r="AM29" s="359">
        <v>1675718</v>
      </c>
      <c r="AN29" s="360"/>
      <c r="AO29" s="360"/>
      <c r="AP29" s="360"/>
      <c r="AQ29" s="360"/>
      <c r="AR29" s="361"/>
      <c r="AS29" s="359">
        <v>3115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853512</v>
      </c>
      <c r="BO29" s="384"/>
      <c r="BP29" s="384"/>
      <c r="BQ29" s="384"/>
      <c r="BR29" s="384"/>
      <c r="BS29" s="384"/>
      <c r="BT29" s="384"/>
      <c r="BU29" s="385"/>
      <c r="BV29" s="383">
        <v>752932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5754410</v>
      </c>
      <c r="BO30" s="387"/>
      <c r="BP30" s="387"/>
      <c r="BQ30" s="387"/>
      <c r="BR30" s="387"/>
      <c r="BS30" s="387"/>
      <c r="BT30" s="387"/>
      <c r="BU30" s="388"/>
      <c r="BV30" s="386">
        <v>3992001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神栖市水道事業会計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神栖市公共下水道事業特別会計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鹿島地方事務組合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神栖市文化・スポーツ振興公社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鹿島地方事務組合　環境事業特別会計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鹿島港湾運送</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鹿島地方事務組合　市場事業特別会計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鹿島地方事務組合　消防事業特別会計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20576</v>
      </c>
      <c r="J41" s="83">
        <v>20127</v>
      </c>
      <c r="K41" s="83">
        <v>19401</v>
      </c>
      <c r="L41" s="83">
        <v>19335</v>
      </c>
      <c r="M41" s="84">
        <v>19377</v>
      </c>
    </row>
    <row r="42" spans="2:13" ht="27.75" customHeight="1">
      <c r="B42" s="1169"/>
      <c r="C42" s="1170"/>
      <c r="D42" s="85"/>
      <c r="E42" s="1173" t="s">
        <v>26</v>
      </c>
      <c r="F42" s="1173"/>
      <c r="G42" s="1173"/>
      <c r="H42" s="1174"/>
      <c r="I42" s="86">
        <v>11</v>
      </c>
      <c r="J42" s="87">
        <v>7</v>
      </c>
      <c r="K42" s="87">
        <v>4</v>
      </c>
      <c r="L42" s="87" t="s">
        <v>475</v>
      </c>
      <c r="M42" s="88" t="s">
        <v>475</v>
      </c>
    </row>
    <row r="43" spans="2:13" ht="27.75" customHeight="1">
      <c r="B43" s="1169"/>
      <c r="C43" s="1170"/>
      <c r="D43" s="85"/>
      <c r="E43" s="1173" t="s">
        <v>27</v>
      </c>
      <c r="F43" s="1173"/>
      <c r="G43" s="1173"/>
      <c r="H43" s="1174"/>
      <c r="I43" s="86">
        <v>8670</v>
      </c>
      <c r="J43" s="87">
        <v>8665</v>
      </c>
      <c r="K43" s="87">
        <v>8252</v>
      </c>
      <c r="L43" s="87">
        <v>8180</v>
      </c>
      <c r="M43" s="88">
        <v>7893</v>
      </c>
    </row>
    <row r="44" spans="2:13" ht="27.75" customHeight="1">
      <c r="B44" s="1169"/>
      <c r="C44" s="1170"/>
      <c r="D44" s="85"/>
      <c r="E44" s="1173" t="s">
        <v>28</v>
      </c>
      <c r="F44" s="1173"/>
      <c r="G44" s="1173"/>
      <c r="H44" s="1174"/>
      <c r="I44" s="86">
        <v>2117</v>
      </c>
      <c r="J44" s="87">
        <v>1770</v>
      </c>
      <c r="K44" s="87">
        <v>1179</v>
      </c>
      <c r="L44" s="87">
        <v>927</v>
      </c>
      <c r="M44" s="88">
        <v>814</v>
      </c>
    </row>
    <row r="45" spans="2:13" ht="27.75" customHeight="1">
      <c r="B45" s="1169"/>
      <c r="C45" s="1170"/>
      <c r="D45" s="85"/>
      <c r="E45" s="1173" t="s">
        <v>29</v>
      </c>
      <c r="F45" s="1173"/>
      <c r="G45" s="1173"/>
      <c r="H45" s="1174"/>
      <c r="I45" s="86">
        <v>5147</v>
      </c>
      <c r="J45" s="87">
        <v>4620</v>
      </c>
      <c r="K45" s="87">
        <v>4634</v>
      </c>
      <c r="L45" s="87">
        <v>4560</v>
      </c>
      <c r="M45" s="88">
        <v>4274</v>
      </c>
    </row>
    <row r="46" spans="2:13" ht="27.75" customHeight="1">
      <c r="B46" s="1169"/>
      <c r="C46" s="1170"/>
      <c r="D46" s="85"/>
      <c r="E46" s="1173" t="s">
        <v>30</v>
      </c>
      <c r="F46" s="1173"/>
      <c r="G46" s="1173"/>
      <c r="H46" s="1174"/>
      <c r="I46" s="86">
        <v>12</v>
      </c>
      <c r="J46" s="87">
        <v>3</v>
      </c>
      <c r="K46" s="87">
        <v>8</v>
      </c>
      <c r="L46" s="87">
        <v>9</v>
      </c>
      <c r="M46" s="88">
        <v>4</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8984</v>
      </c>
      <c r="J49" s="87">
        <v>8750</v>
      </c>
      <c r="K49" s="87">
        <v>11436</v>
      </c>
      <c r="L49" s="87">
        <v>10226</v>
      </c>
      <c r="M49" s="88">
        <v>12120</v>
      </c>
    </row>
    <row r="50" spans="2:13" ht="27.75" customHeight="1">
      <c r="B50" s="1169"/>
      <c r="C50" s="1170"/>
      <c r="D50" s="85"/>
      <c r="E50" s="1173" t="s">
        <v>35</v>
      </c>
      <c r="F50" s="1173"/>
      <c r="G50" s="1173"/>
      <c r="H50" s="1174"/>
      <c r="I50" s="86" t="s">
        <v>475</v>
      </c>
      <c r="J50" s="87">
        <v>50</v>
      </c>
      <c r="K50" s="87">
        <v>90</v>
      </c>
      <c r="L50" s="87">
        <v>291</v>
      </c>
      <c r="M50" s="88">
        <v>294</v>
      </c>
    </row>
    <row r="51" spans="2:13" ht="27.75" customHeight="1">
      <c r="B51" s="1171"/>
      <c r="C51" s="1172"/>
      <c r="D51" s="85"/>
      <c r="E51" s="1173" t="s">
        <v>36</v>
      </c>
      <c r="F51" s="1173"/>
      <c r="G51" s="1173"/>
      <c r="H51" s="1174"/>
      <c r="I51" s="86">
        <v>18637</v>
      </c>
      <c r="J51" s="87">
        <v>19432</v>
      </c>
      <c r="K51" s="87">
        <v>19317</v>
      </c>
      <c r="L51" s="87">
        <v>19822</v>
      </c>
      <c r="M51" s="88">
        <v>20367</v>
      </c>
    </row>
    <row r="52" spans="2:13" ht="27.75" customHeight="1" thickBot="1">
      <c r="B52" s="1175" t="s">
        <v>37</v>
      </c>
      <c r="C52" s="1176"/>
      <c r="D52" s="90"/>
      <c r="E52" s="1177" t="s">
        <v>38</v>
      </c>
      <c r="F52" s="1177"/>
      <c r="G52" s="1177"/>
      <c r="H52" s="1178"/>
      <c r="I52" s="91">
        <v>8912</v>
      </c>
      <c r="J52" s="92">
        <v>6960</v>
      </c>
      <c r="K52" s="92">
        <v>2635</v>
      </c>
      <c r="L52" s="92">
        <v>2672</v>
      </c>
      <c r="M52" s="93">
        <v>-419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56776</v>
      </c>
      <c r="E3" s="116"/>
      <c r="F3" s="117">
        <v>70789</v>
      </c>
      <c r="G3" s="118"/>
      <c r="H3" s="119"/>
    </row>
    <row r="4" spans="1:8">
      <c r="A4" s="120"/>
      <c r="B4" s="121"/>
      <c r="C4" s="122"/>
      <c r="D4" s="123">
        <v>28637</v>
      </c>
      <c r="E4" s="124"/>
      <c r="F4" s="125">
        <v>40880</v>
      </c>
      <c r="G4" s="126"/>
      <c r="H4" s="127"/>
    </row>
    <row r="5" spans="1:8">
      <c r="A5" s="108" t="s">
        <v>509</v>
      </c>
      <c r="B5" s="113"/>
      <c r="C5" s="114"/>
      <c r="D5" s="115">
        <v>44847</v>
      </c>
      <c r="E5" s="116"/>
      <c r="F5" s="117">
        <v>66876</v>
      </c>
      <c r="G5" s="118"/>
      <c r="H5" s="119"/>
    </row>
    <row r="6" spans="1:8">
      <c r="A6" s="120"/>
      <c r="B6" s="121"/>
      <c r="C6" s="122"/>
      <c r="D6" s="123">
        <v>22842</v>
      </c>
      <c r="E6" s="124"/>
      <c r="F6" s="125">
        <v>36310</v>
      </c>
      <c r="G6" s="126"/>
      <c r="H6" s="127"/>
    </row>
    <row r="7" spans="1:8">
      <c r="A7" s="108" t="s">
        <v>510</v>
      </c>
      <c r="B7" s="113"/>
      <c r="C7" s="114"/>
      <c r="D7" s="115">
        <v>31244</v>
      </c>
      <c r="E7" s="116"/>
      <c r="F7" s="117">
        <v>51704</v>
      </c>
      <c r="G7" s="118"/>
      <c r="H7" s="119"/>
    </row>
    <row r="8" spans="1:8">
      <c r="A8" s="120"/>
      <c r="B8" s="121"/>
      <c r="C8" s="122"/>
      <c r="D8" s="123">
        <v>14974</v>
      </c>
      <c r="E8" s="124"/>
      <c r="F8" s="125">
        <v>26896</v>
      </c>
      <c r="G8" s="126"/>
      <c r="H8" s="127"/>
    </row>
    <row r="9" spans="1:8">
      <c r="A9" s="108" t="s">
        <v>511</v>
      </c>
      <c r="B9" s="113"/>
      <c r="C9" s="114"/>
      <c r="D9" s="115">
        <v>50788</v>
      </c>
      <c r="E9" s="116"/>
      <c r="F9" s="117">
        <v>52678</v>
      </c>
      <c r="G9" s="118"/>
      <c r="H9" s="119"/>
    </row>
    <row r="10" spans="1:8">
      <c r="A10" s="120"/>
      <c r="B10" s="121"/>
      <c r="C10" s="122"/>
      <c r="D10" s="123">
        <v>27460</v>
      </c>
      <c r="E10" s="124"/>
      <c r="F10" s="125">
        <v>30185</v>
      </c>
      <c r="G10" s="126"/>
      <c r="H10" s="127"/>
    </row>
    <row r="11" spans="1:8">
      <c r="A11" s="108" t="s">
        <v>512</v>
      </c>
      <c r="B11" s="113"/>
      <c r="C11" s="114"/>
      <c r="D11" s="115">
        <v>70589</v>
      </c>
      <c r="E11" s="116"/>
      <c r="F11" s="117">
        <v>69560</v>
      </c>
      <c r="G11" s="118"/>
      <c r="H11" s="119"/>
    </row>
    <row r="12" spans="1:8">
      <c r="A12" s="120"/>
      <c r="B12" s="121"/>
      <c r="C12" s="128"/>
      <c r="D12" s="123">
        <v>32114</v>
      </c>
      <c r="E12" s="124"/>
      <c r="F12" s="125">
        <v>35305</v>
      </c>
      <c r="G12" s="126"/>
      <c r="H12" s="127"/>
    </row>
    <row r="13" spans="1:8">
      <c r="A13" s="108"/>
      <c r="B13" s="113"/>
      <c r="C13" s="129"/>
      <c r="D13" s="130">
        <v>50849</v>
      </c>
      <c r="E13" s="131"/>
      <c r="F13" s="132">
        <v>62321</v>
      </c>
      <c r="G13" s="133"/>
      <c r="H13" s="119"/>
    </row>
    <row r="14" spans="1:8">
      <c r="A14" s="120"/>
      <c r="B14" s="121"/>
      <c r="C14" s="122"/>
      <c r="D14" s="123">
        <v>25205</v>
      </c>
      <c r="E14" s="124"/>
      <c r="F14" s="125">
        <v>33915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6.59</v>
      </c>
      <c r="C19" s="134">
        <f>ROUND(VALUE(SUBSTITUTE(実質収支比率等に係る経年分析!G$48,"▲","-")),2)</f>
        <v>8.08</v>
      </c>
      <c r="D19" s="134">
        <f>ROUND(VALUE(SUBSTITUTE(実質収支比率等に係る経年分析!H$48,"▲","-")),2)</f>
        <v>8.2799999999999994</v>
      </c>
      <c r="E19" s="134">
        <f>ROUND(VALUE(SUBSTITUTE(実質収支比率等に係る経年分析!I$48,"▲","-")),2)</f>
        <v>7.65</v>
      </c>
      <c r="F19" s="134">
        <f>ROUND(VALUE(SUBSTITUTE(実質収支比率等に係る経年分析!J$48,"▲","-")),2)</f>
        <v>10.01</v>
      </c>
    </row>
    <row r="20" spans="1:11">
      <c r="A20" s="134" t="s">
        <v>43</v>
      </c>
      <c r="B20" s="134">
        <f>ROUND(VALUE(SUBSTITUTE(実質収支比率等に係る経年分析!F$47,"▲","-")),2)</f>
        <v>16.809999999999999</v>
      </c>
      <c r="C20" s="134">
        <f>ROUND(VALUE(SUBSTITUTE(実質収支比率等に係る経年分析!G$47,"▲","-")),2)</f>
        <v>15.97</v>
      </c>
      <c r="D20" s="134">
        <f>ROUND(VALUE(SUBSTITUTE(実質収支比率等に係る経年分析!H$47,"▲","-")),2)</f>
        <v>27.13</v>
      </c>
      <c r="E20" s="134">
        <f>ROUND(VALUE(SUBSTITUTE(実質収支比率等に係る経年分析!I$47,"▲","-")),2)</f>
        <v>25.39</v>
      </c>
      <c r="F20" s="134">
        <f>ROUND(VALUE(SUBSTITUTE(実質収支比率等に係る経年分析!J$47,"▲","-")),2)</f>
        <v>27.77</v>
      </c>
    </row>
    <row r="21" spans="1:11">
      <c r="A21" s="134" t="s">
        <v>44</v>
      </c>
      <c r="B21" s="134">
        <f>IF(ISNUMBER(VALUE(SUBSTITUTE(実質収支比率等に係る経年分析!F$49,"▲","-"))),ROUND(VALUE(SUBSTITUTE(実質収支比率等に係る経年分析!F$49,"▲","-")),2),NA())</f>
        <v>-4</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10.84</v>
      </c>
      <c r="E21" s="134">
        <f>IF(ISNUMBER(VALUE(SUBSTITUTE(実質収支比率等に係る経年分析!I$49,"▲","-"))),ROUND(VALUE(SUBSTITUTE(実質収支比率等に係る経年分析!I$49,"▲","-")),2),NA())</f>
        <v>-3.32</v>
      </c>
      <c r="F21" s="134">
        <f>IF(ISNUMBER(VALUE(SUBSTITUTE(実質収支比率等に係る経年分析!J$49,"▲","-"))),ROUND(VALUE(SUBSTITUTE(実質収支比率等に係る経年分析!J$49,"▲","-")),2),NA())</f>
        <v>7.03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神栖市公共下水道事業特別会計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2.11</v>
      </c>
    </row>
    <row r="35" spans="1:16">
      <c r="A35" s="135" t="str">
        <f>IF(連結実質赤字比率に係る赤字・黒字の構成分析!C$35="",NA(),連結実質赤字比率に係る赤字・黒字の構成分析!C$35)</f>
        <v>神栖市水道事業会計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8.2799999999999994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1565</v>
      </c>
      <c r="E42" s="136"/>
      <c r="F42" s="136"/>
      <c r="G42" s="136">
        <f>'実質公債費比率（分子）の構造'!L$52</f>
        <v>1725</v>
      </c>
      <c r="H42" s="136"/>
      <c r="I42" s="136"/>
      <c r="J42" s="136">
        <f>'実質公債費比率（分子）の構造'!M$52</f>
        <v>1832</v>
      </c>
      <c r="K42" s="136"/>
      <c r="L42" s="136"/>
      <c r="M42" s="136">
        <f>'実質公債費比率（分子）の構造'!N$52</f>
        <v>1849</v>
      </c>
      <c r="N42" s="136"/>
      <c r="O42" s="136"/>
      <c r="P42" s="136">
        <f>'実質公債費比率（分子）の構造'!O$52</f>
        <v>1938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72</v>
      </c>
      <c r="C44" s="136"/>
      <c r="D44" s="136"/>
      <c r="E44" s="136">
        <f>'実質公債費比率（分子）の構造'!L$50</f>
        <v>70</v>
      </c>
      <c r="F44" s="136"/>
      <c r="G44" s="136"/>
      <c r="H44" s="136">
        <f>'実質公債費比率（分子）の構造'!M$50</f>
        <v>72</v>
      </c>
      <c r="I44" s="136"/>
      <c r="J44" s="136"/>
      <c r="K44" s="136">
        <f>'実質公債費比率（分子）の構造'!N$50</f>
        <v>80</v>
      </c>
      <c r="L44" s="136"/>
      <c r="M44" s="136"/>
      <c r="N44" s="136">
        <f>'実質公債費比率（分子）の構造'!O$50</f>
        <v>80</v>
      </c>
      <c r="O44" s="136"/>
      <c r="P44" s="136"/>
    </row>
    <row r="45" spans="1:16">
      <c r="A45" s="136" t="s">
        <v>54</v>
      </c>
      <c r="B45" s="136">
        <f>'実質公債費比率（分子）の構造'!K$49</f>
        <v>377</v>
      </c>
      <c r="C45" s="136"/>
      <c r="D45" s="136"/>
      <c r="E45" s="136">
        <f>'実質公債費比率（分子）の構造'!L$49</f>
        <v>367</v>
      </c>
      <c r="F45" s="136"/>
      <c r="G45" s="136"/>
      <c r="H45" s="136">
        <f>'実質公債費比率（分子）の構造'!M$49</f>
        <v>373</v>
      </c>
      <c r="I45" s="136"/>
      <c r="J45" s="136"/>
      <c r="K45" s="136">
        <f>'実質公債費比率（分子）の構造'!N$49</f>
        <v>382</v>
      </c>
      <c r="L45" s="136"/>
      <c r="M45" s="136"/>
      <c r="N45" s="136">
        <f>'実質公債費比率（分子）の構造'!O$49</f>
        <v>377</v>
      </c>
      <c r="O45" s="136"/>
      <c r="P45" s="136"/>
    </row>
    <row r="46" spans="1:16">
      <c r="A46" s="136" t="s">
        <v>55</v>
      </c>
      <c r="B46" s="136">
        <f>'実質公債費比率（分子）の構造'!K$48</f>
        <v>669</v>
      </c>
      <c r="C46" s="136"/>
      <c r="D46" s="136"/>
      <c r="E46" s="136">
        <f>'実質公債費比率（分子）の構造'!L$48</f>
        <v>716</v>
      </c>
      <c r="F46" s="136"/>
      <c r="G46" s="136"/>
      <c r="H46" s="136">
        <f>'実質公債費比率（分子）の構造'!M$48</f>
        <v>632</v>
      </c>
      <c r="I46" s="136"/>
      <c r="J46" s="136"/>
      <c r="K46" s="136">
        <f>'実質公債費比率（分子）の構造'!N$48</f>
        <v>702</v>
      </c>
      <c r="L46" s="136"/>
      <c r="M46" s="136"/>
      <c r="N46" s="136">
        <f>'実質公債費比率（分子）の構造'!O$48</f>
        <v>663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2148</v>
      </c>
      <c r="C49" s="136"/>
      <c r="D49" s="136"/>
      <c r="E49" s="136">
        <f>'実質公債費比率（分子）の構造'!L$45</f>
        <v>2106</v>
      </c>
      <c r="F49" s="136"/>
      <c r="G49" s="136"/>
      <c r="H49" s="136">
        <f>'実質公債費比率（分子）の構造'!M$45</f>
        <v>2218</v>
      </c>
      <c r="I49" s="136"/>
      <c r="J49" s="136"/>
      <c r="K49" s="136">
        <f>'実質公債費比率（分子）の構造'!N$45</f>
        <v>2179</v>
      </c>
      <c r="L49" s="136"/>
      <c r="M49" s="136"/>
      <c r="N49" s="136">
        <f>'実質公債費比率（分子）の構造'!O$45</f>
        <v>2174</v>
      </c>
      <c r="O49" s="136"/>
      <c r="P49" s="136"/>
    </row>
    <row r="50" spans="1:16">
      <c r="A50" s="136" t="s">
        <v>59</v>
      </c>
      <c r="B50" s="136" t="e">
        <f>NA()</f>
        <v>#N/A</v>
      </c>
      <c r="C50" s="136">
        <f>IF(ISNUMBER('実質公債費比率（分子）の構造'!K$53),'実質公債費比率（分子）の構造'!K$53,NA())</f>
        <v>1701</v>
      </c>
      <c r="D50" s="136" t="e">
        <f>NA()</f>
        <v>#N/A</v>
      </c>
      <c r="E50" s="136" t="e">
        <f>NA()</f>
        <v>#N/A</v>
      </c>
      <c r="F50" s="136">
        <f>IF(ISNUMBER('実質公債費比率（分子）の構造'!L$53),'実質公債費比率（分子）の構造'!L$53,NA())</f>
        <v>1534</v>
      </c>
      <c r="G50" s="136" t="e">
        <f>NA()</f>
        <v>#N/A</v>
      </c>
      <c r="H50" s="136" t="e">
        <f>NA()</f>
        <v>#N/A</v>
      </c>
      <c r="I50" s="136">
        <f>IF(ISNUMBER('実質公債費比率（分子）の構造'!M$53),'実質公債費比率（分子）の構造'!M$53,NA())</f>
        <v>1463</v>
      </c>
      <c r="J50" s="136" t="e">
        <f>NA()</f>
        <v>#N/A</v>
      </c>
      <c r="K50" s="136" t="e">
        <f>NA()</f>
        <v>#N/A</v>
      </c>
      <c r="L50" s="136">
        <f>IF(ISNUMBER('実質公債費比率（分子）の構造'!N$53),'実質公債費比率（分子）の構造'!N$53,NA())</f>
        <v>1494</v>
      </c>
      <c r="M50" s="136" t="e">
        <f>NA()</f>
        <v>#N/A</v>
      </c>
      <c r="N50" s="136" t="e">
        <f>NA()</f>
        <v>#N/A</v>
      </c>
      <c r="O50" s="136">
        <f>IF(ISNUMBER('実質公債費比率（分子）の構造'!O$53),'実質公債費比率（分子）の構造'!O$53,NA())</f>
        <v>1356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18637</v>
      </c>
      <c r="E56" s="135"/>
      <c r="F56" s="135"/>
      <c r="G56" s="135">
        <f>'将来負担比率（分子）の構造'!J$51</f>
        <v>19432</v>
      </c>
      <c r="H56" s="135"/>
      <c r="I56" s="135"/>
      <c r="J56" s="135">
        <f>'将来負担比率（分子）の構造'!K$51</f>
        <v>19317</v>
      </c>
      <c r="K56" s="135"/>
      <c r="L56" s="135"/>
      <c r="M56" s="135">
        <f>'将来負担比率（分子）の構造'!L$51</f>
        <v>19822</v>
      </c>
      <c r="N56" s="135"/>
      <c r="O56" s="135"/>
      <c r="P56" s="135">
        <f>'将来負担比率（分子）の構造'!M$51</f>
        <v>20367</v>
      </c>
    </row>
    <row r="57" spans="1:16">
      <c r="A57" s="135" t="s">
        <v>35</v>
      </c>
      <c r="B57" s="135"/>
      <c r="C57" s="135"/>
      <c r="D57" s="135" t="str">
        <f>'将来負担比率（分子）の構造'!I$50</f>
        <v>-</v>
      </c>
      <c r="E57" s="135"/>
      <c r="F57" s="135"/>
      <c r="G57" s="135">
        <f>'将来負担比率（分子）の構造'!J$50</f>
        <v>50</v>
      </c>
      <c r="H57" s="135"/>
      <c r="I57" s="135"/>
      <c r="J57" s="135">
        <f>'将来負担比率（分子）の構造'!K$50</f>
        <v>90</v>
      </c>
      <c r="K57" s="135"/>
      <c r="L57" s="135"/>
      <c r="M57" s="135">
        <f>'将来負担比率（分子）の構造'!L$50</f>
        <v>291</v>
      </c>
      <c r="N57" s="135"/>
      <c r="O57" s="135"/>
      <c r="P57" s="135">
        <f>'将来負担比率（分子）の構造'!M$50</f>
        <v>294</v>
      </c>
    </row>
    <row r="58" spans="1:16">
      <c r="A58" s="135" t="s">
        <v>34</v>
      </c>
      <c r="B58" s="135"/>
      <c r="C58" s="135"/>
      <c r="D58" s="135">
        <f>'将来負担比率（分子）の構造'!I$49</f>
        <v>8984</v>
      </c>
      <c r="E58" s="135"/>
      <c r="F58" s="135"/>
      <c r="G58" s="135">
        <f>'将来負担比率（分子）の構造'!J$49</f>
        <v>8750</v>
      </c>
      <c r="H58" s="135"/>
      <c r="I58" s="135"/>
      <c r="J58" s="135">
        <f>'将来負担比率（分子）の構造'!K$49</f>
        <v>11436</v>
      </c>
      <c r="K58" s="135"/>
      <c r="L58" s="135"/>
      <c r="M58" s="135">
        <f>'将来負担比率（分子）の構造'!L$49</f>
        <v>10226</v>
      </c>
      <c r="N58" s="135"/>
      <c r="O58" s="135"/>
      <c r="P58" s="135">
        <f>'将来負担比率（分子）の構造'!M$49</f>
        <v>12120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v>
      </c>
      <c r="C61" s="135"/>
      <c r="D61" s="135"/>
      <c r="E61" s="135">
        <f>'将来負担比率（分子）の構造'!J$46</f>
        <v>3</v>
      </c>
      <c r="F61" s="135"/>
      <c r="G61" s="135"/>
      <c r="H61" s="135">
        <f>'将来負担比率（分子）の構造'!K$46</f>
        <v>8</v>
      </c>
      <c r="I61" s="135"/>
      <c r="J61" s="135"/>
      <c r="K61" s="135">
        <f>'将来負担比率（分子）の構造'!L$46</f>
        <v>9</v>
      </c>
      <c r="L61" s="135"/>
      <c r="M61" s="135"/>
      <c r="N61" s="135">
        <f>'将来負担比率（分子）の構造'!M$46</f>
        <v>4</v>
      </c>
      <c r="O61" s="135"/>
      <c r="P61" s="135"/>
    </row>
    <row r="62" spans="1:16">
      <c r="A62" s="135" t="s">
        <v>29</v>
      </c>
      <c r="B62" s="135">
        <f>'将来負担比率（分子）の構造'!I$45</f>
        <v>5147</v>
      </c>
      <c r="C62" s="135"/>
      <c r="D62" s="135"/>
      <c r="E62" s="135">
        <f>'将来負担比率（分子）の構造'!J$45</f>
        <v>4620</v>
      </c>
      <c r="F62" s="135"/>
      <c r="G62" s="135"/>
      <c r="H62" s="135">
        <f>'将来負担比率（分子）の構造'!K$45</f>
        <v>4634</v>
      </c>
      <c r="I62" s="135"/>
      <c r="J62" s="135"/>
      <c r="K62" s="135">
        <f>'将来負担比率（分子）の構造'!L$45</f>
        <v>4560</v>
      </c>
      <c r="L62" s="135"/>
      <c r="M62" s="135"/>
      <c r="N62" s="135">
        <f>'将来負担比率（分子）の構造'!M$45</f>
        <v>4274</v>
      </c>
      <c r="O62" s="135"/>
      <c r="P62" s="135"/>
    </row>
    <row r="63" spans="1:16">
      <c r="A63" s="135" t="s">
        <v>28</v>
      </c>
      <c r="B63" s="135">
        <f>'将来負担比率（分子）の構造'!I$44</f>
        <v>2117</v>
      </c>
      <c r="C63" s="135"/>
      <c r="D63" s="135"/>
      <c r="E63" s="135">
        <f>'将来負担比率（分子）の構造'!J$44</f>
        <v>1770</v>
      </c>
      <c r="F63" s="135"/>
      <c r="G63" s="135"/>
      <c r="H63" s="135">
        <f>'将来負担比率（分子）の構造'!K$44</f>
        <v>1179</v>
      </c>
      <c r="I63" s="135"/>
      <c r="J63" s="135"/>
      <c r="K63" s="135">
        <f>'将来負担比率（分子）の構造'!L$44</f>
        <v>927</v>
      </c>
      <c r="L63" s="135"/>
      <c r="M63" s="135"/>
      <c r="N63" s="135">
        <f>'将来負担比率（分子）の構造'!M$44</f>
        <v>814</v>
      </c>
      <c r="O63" s="135"/>
      <c r="P63" s="135"/>
    </row>
    <row r="64" spans="1:16">
      <c r="A64" s="135" t="s">
        <v>27</v>
      </c>
      <c r="B64" s="135">
        <f>'将来負担比率（分子）の構造'!I$43</f>
        <v>8670</v>
      </c>
      <c r="C64" s="135"/>
      <c r="D64" s="135"/>
      <c r="E64" s="135">
        <f>'将来負担比率（分子）の構造'!J$43</f>
        <v>8665</v>
      </c>
      <c r="F64" s="135"/>
      <c r="G64" s="135"/>
      <c r="H64" s="135">
        <f>'将来負担比率（分子）の構造'!K$43</f>
        <v>8252</v>
      </c>
      <c r="I64" s="135"/>
      <c r="J64" s="135"/>
      <c r="K64" s="135">
        <f>'将来負担比率（分子）の構造'!L$43</f>
        <v>8180</v>
      </c>
      <c r="L64" s="135"/>
      <c r="M64" s="135"/>
      <c r="N64" s="135">
        <f>'将来負担比率（分子）の構造'!M$43</f>
        <v>7893</v>
      </c>
      <c r="O64" s="135"/>
      <c r="P64" s="135"/>
    </row>
    <row r="65" spans="1:16">
      <c r="A65" s="135" t="s">
        <v>26</v>
      </c>
      <c r="B65" s="135">
        <f>'将来負担比率（分子）の構造'!I$42</f>
        <v>11</v>
      </c>
      <c r="C65" s="135"/>
      <c r="D65" s="135"/>
      <c r="E65" s="135">
        <f>'将来負担比率（分子）の構造'!J$42</f>
        <v>7</v>
      </c>
      <c r="F65" s="135"/>
      <c r="G65" s="135"/>
      <c r="H65" s="135">
        <f>'将来負担比率（分子）の構造'!K$42</f>
        <v>4</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20576</v>
      </c>
      <c r="C66" s="135"/>
      <c r="D66" s="135"/>
      <c r="E66" s="135">
        <f>'将来負担比率（分子）の構造'!J$41</f>
        <v>20127</v>
      </c>
      <c r="F66" s="135"/>
      <c r="G66" s="135"/>
      <c r="H66" s="135">
        <f>'将来負担比率（分子）の構造'!K$41</f>
        <v>19401</v>
      </c>
      <c r="I66" s="135"/>
      <c r="J66" s="135"/>
      <c r="K66" s="135">
        <f>'将来負担比率（分子）の構造'!L$41</f>
        <v>19335</v>
      </c>
      <c r="L66" s="135"/>
      <c r="M66" s="135"/>
      <c r="N66" s="135">
        <f>'将来負担比率（分子）の構造'!M$41</f>
        <v>19377</v>
      </c>
      <c r="O66" s="135"/>
      <c r="P66" s="135"/>
    </row>
    <row r="67" spans="1:16">
      <c r="A67" s="135" t="s">
        <v>63</v>
      </c>
      <c r="B67" s="135" t="e">
        <f>NA()</f>
        <v>#N/A</v>
      </c>
      <c r="C67" s="135">
        <f>IF(ISNUMBER('将来負担比率（分子）の構造'!I$52), IF('将来負担比率（分子）の構造'!I$52 &lt; 0, 0, '将来負担比率（分子）の構造'!I$52), NA())</f>
        <v>8912</v>
      </c>
      <c r="D67" s="135" t="e">
        <f>NA()</f>
        <v>#N/A</v>
      </c>
      <c r="E67" s="135" t="e">
        <f>NA()</f>
        <v>#N/A</v>
      </c>
      <c r="F67" s="135">
        <f>IF(ISNUMBER('将来負担比率（分子）の構造'!J$52), IF('将来負担比率（分子）の構造'!J$52 &lt; 0, 0, '将来負担比率（分子）の構造'!J$52), NA())</f>
        <v>6960</v>
      </c>
      <c r="G67" s="135" t="e">
        <f>NA()</f>
        <v>#N/A</v>
      </c>
      <c r="H67" s="135" t="e">
        <f>NA()</f>
        <v>#N/A</v>
      </c>
      <c r="I67" s="135">
        <f>IF(ISNUMBER('将来負担比率（分子）の構造'!K$52), IF('将来負担比率（分子）の構造'!K$52 &lt; 0, 0, '将来負担比率（分子）の構造'!K$52), NA())</f>
        <v>2635</v>
      </c>
      <c r="J67" s="135" t="e">
        <f>NA()</f>
        <v>#N/A</v>
      </c>
      <c r="K67" s="135" t="e">
        <f>NA()</f>
        <v>#N/A</v>
      </c>
      <c r="L67" s="135">
        <f>IF(ISNUMBER('将来負担比率（分子）の構造'!L$52), IF('将来負担比率（分子）の構造'!L$52 &lt; 0, 0, '将来負担比率（分子）の構造'!L$52), NA())</f>
        <v>2672</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22025726</v>
      </c>
      <c r="S5" s="637"/>
      <c r="T5" s="637"/>
      <c r="U5" s="637"/>
      <c r="V5" s="637"/>
      <c r="W5" s="637"/>
      <c r="X5" s="637"/>
      <c r="Y5" s="684"/>
      <c r="Z5" s="697">
        <v>43.2</v>
      </c>
      <c r="AA5" s="697"/>
      <c r="AB5" s="697"/>
      <c r="AC5" s="697"/>
      <c r="AD5" s="698">
        <v>22025726</v>
      </c>
      <c r="AE5" s="698"/>
      <c r="AF5" s="698"/>
      <c r="AG5" s="698"/>
      <c r="AH5" s="698"/>
      <c r="AI5" s="698"/>
      <c r="AJ5" s="698"/>
      <c r="AK5" s="698"/>
      <c r="AL5" s="685">
        <v>86.6</v>
      </c>
      <c r="AM5" s="654"/>
      <c r="AN5" s="654"/>
      <c r="AO5" s="686"/>
      <c r="AP5" s="673" t="s">
        <v>209</v>
      </c>
      <c r="AQ5" s="674"/>
      <c r="AR5" s="674"/>
      <c r="AS5" s="674"/>
      <c r="AT5" s="674"/>
      <c r="AU5" s="674"/>
      <c r="AV5" s="674"/>
      <c r="AW5" s="674"/>
      <c r="AX5" s="674"/>
      <c r="AY5" s="674"/>
      <c r="AZ5" s="674"/>
      <c r="BA5" s="674"/>
      <c r="BB5" s="674"/>
      <c r="BC5" s="674"/>
      <c r="BD5" s="674"/>
      <c r="BE5" s="674"/>
      <c r="BF5" s="675"/>
      <c r="BG5" s="586">
        <v>22000141</v>
      </c>
      <c r="BH5" s="587"/>
      <c r="BI5" s="587"/>
      <c r="BJ5" s="587"/>
      <c r="BK5" s="587"/>
      <c r="BL5" s="587"/>
      <c r="BM5" s="587"/>
      <c r="BN5" s="588"/>
      <c r="BO5" s="639">
        <v>99.9</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888925</v>
      </c>
      <c r="S6" s="587"/>
      <c r="T6" s="587"/>
      <c r="U6" s="587"/>
      <c r="V6" s="587"/>
      <c r="W6" s="587"/>
      <c r="X6" s="587"/>
      <c r="Y6" s="588"/>
      <c r="Z6" s="639">
        <v>1.7</v>
      </c>
      <c r="AA6" s="639"/>
      <c r="AB6" s="639"/>
      <c r="AC6" s="639"/>
      <c r="AD6" s="640">
        <v>888925</v>
      </c>
      <c r="AE6" s="640"/>
      <c r="AF6" s="640"/>
      <c r="AG6" s="640"/>
      <c r="AH6" s="640"/>
      <c r="AI6" s="640"/>
      <c r="AJ6" s="640"/>
      <c r="AK6" s="640"/>
      <c r="AL6" s="609">
        <v>3.5</v>
      </c>
      <c r="AM6" s="641"/>
      <c r="AN6" s="641"/>
      <c r="AO6" s="642"/>
      <c r="AP6" s="583" t="s">
        <v>215</v>
      </c>
      <c r="AQ6" s="584"/>
      <c r="AR6" s="584"/>
      <c r="AS6" s="584"/>
      <c r="AT6" s="584"/>
      <c r="AU6" s="584"/>
      <c r="AV6" s="584"/>
      <c r="AW6" s="584"/>
      <c r="AX6" s="584"/>
      <c r="AY6" s="584"/>
      <c r="AZ6" s="584"/>
      <c r="BA6" s="584"/>
      <c r="BB6" s="584"/>
      <c r="BC6" s="584"/>
      <c r="BD6" s="584"/>
      <c r="BE6" s="584"/>
      <c r="BF6" s="585"/>
      <c r="BG6" s="586">
        <v>22000141</v>
      </c>
      <c r="BH6" s="587"/>
      <c r="BI6" s="587"/>
      <c r="BJ6" s="587"/>
      <c r="BK6" s="587"/>
      <c r="BL6" s="587"/>
      <c r="BM6" s="587"/>
      <c r="BN6" s="588"/>
      <c r="BO6" s="639">
        <v>99.9</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226987</v>
      </c>
      <c r="CS6" s="587"/>
      <c r="CT6" s="587"/>
      <c r="CU6" s="587"/>
      <c r="CV6" s="587"/>
      <c r="CW6" s="587"/>
      <c r="CX6" s="587"/>
      <c r="CY6" s="588"/>
      <c r="CZ6" s="639">
        <v>0.5</v>
      </c>
      <c r="DA6" s="639"/>
      <c r="DB6" s="639"/>
      <c r="DC6" s="639"/>
      <c r="DD6" s="592" t="s">
        <v>210</v>
      </c>
      <c r="DE6" s="587"/>
      <c r="DF6" s="587"/>
      <c r="DG6" s="587"/>
      <c r="DH6" s="587"/>
      <c r="DI6" s="587"/>
      <c r="DJ6" s="587"/>
      <c r="DK6" s="587"/>
      <c r="DL6" s="587"/>
      <c r="DM6" s="587"/>
      <c r="DN6" s="587"/>
      <c r="DO6" s="587"/>
      <c r="DP6" s="588"/>
      <c r="DQ6" s="592">
        <v>226982</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24760</v>
      </c>
      <c r="S7" s="587"/>
      <c r="T7" s="587"/>
      <c r="U7" s="587"/>
      <c r="V7" s="587"/>
      <c r="W7" s="587"/>
      <c r="X7" s="587"/>
      <c r="Y7" s="588"/>
      <c r="Z7" s="639">
        <v>0</v>
      </c>
      <c r="AA7" s="639"/>
      <c r="AB7" s="639"/>
      <c r="AC7" s="639"/>
      <c r="AD7" s="640">
        <v>24760</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6932367</v>
      </c>
      <c r="BH7" s="587"/>
      <c r="BI7" s="587"/>
      <c r="BJ7" s="587"/>
      <c r="BK7" s="587"/>
      <c r="BL7" s="587"/>
      <c r="BM7" s="587"/>
      <c r="BN7" s="588"/>
      <c r="BO7" s="639">
        <v>31.5</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5821095</v>
      </c>
      <c r="CS7" s="587"/>
      <c r="CT7" s="587"/>
      <c r="CU7" s="587"/>
      <c r="CV7" s="587"/>
      <c r="CW7" s="587"/>
      <c r="CX7" s="587"/>
      <c r="CY7" s="588"/>
      <c r="CZ7" s="639">
        <v>12.3</v>
      </c>
      <c r="DA7" s="639"/>
      <c r="DB7" s="639"/>
      <c r="DC7" s="639"/>
      <c r="DD7" s="592">
        <v>42920</v>
      </c>
      <c r="DE7" s="587"/>
      <c r="DF7" s="587"/>
      <c r="DG7" s="587"/>
      <c r="DH7" s="587"/>
      <c r="DI7" s="587"/>
      <c r="DJ7" s="587"/>
      <c r="DK7" s="587"/>
      <c r="DL7" s="587"/>
      <c r="DM7" s="587"/>
      <c r="DN7" s="587"/>
      <c r="DO7" s="587"/>
      <c r="DP7" s="588"/>
      <c r="DQ7" s="592">
        <v>4065278</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41050</v>
      </c>
      <c r="S8" s="587"/>
      <c r="T8" s="587"/>
      <c r="U8" s="587"/>
      <c r="V8" s="587"/>
      <c r="W8" s="587"/>
      <c r="X8" s="587"/>
      <c r="Y8" s="588"/>
      <c r="Z8" s="639">
        <v>0.1</v>
      </c>
      <c r="AA8" s="639"/>
      <c r="AB8" s="639"/>
      <c r="AC8" s="639"/>
      <c r="AD8" s="640">
        <v>41050</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130130</v>
      </c>
      <c r="BH8" s="587"/>
      <c r="BI8" s="587"/>
      <c r="BJ8" s="587"/>
      <c r="BK8" s="587"/>
      <c r="BL8" s="587"/>
      <c r="BM8" s="587"/>
      <c r="BN8" s="588"/>
      <c r="BO8" s="639">
        <v>0.6</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12157197</v>
      </c>
      <c r="CS8" s="587"/>
      <c r="CT8" s="587"/>
      <c r="CU8" s="587"/>
      <c r="CV8" s="587"/>
      <c r="CW8" s="587"/>
      <c r="CX8" s="587"/>
      <c r="CY8" s="588"/>
      <c r="CZ8" s="639">
        <v>25.8</v>
      </c>
      <c r="DA8" s="639"/>
      <c r="DB8" s="639"/>
      <c r="DC8" s="639"/>
      <c r="DD8" s="592">
        <v>42651</v>
      </c>
      <c r="DE8" s="587"/>
      <c r="DF8" s="587"/>
      <c r="DG8" s="587"/>
      <c r="DH8" s="587"/>
      <c r="DI8" s="587"/>
      <c r="DJ8" s="587"/>
      <c r="DK8" s="587"/>
      <c r="DL8" s="587"/>
      <c r="DM8" s="587"/>
      <c r="DN8" s="587"/>
      <c r="DO8" s="587"/>
      <c r="DP8" s="588"/>
      <c r="DQ8" s="592">
        <v>6440158</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68528</v>
      </c>
      <c r="S9" s="587"/>
      <c r="T9" s="587"/>
      <c r="U9" s="587"/>
      <c r="V9" s="587"/>
      <c r="W9" s="587"/>
      <c r="X9" s="587"/>
      <c r="Y9" s="588"/>
      <c r="Z9" s="639">
        <v>0.1</v>
      </c>
      <c r="AA9" s="639"/>
      <c r="AB9" s="639"/>
      <c r="AC9" s="639"/>
      <c r="AD9" s="640">
        <v>68528</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4763959</v>
      </c>
      <c r="BH9" s="587"/>
      <c r="BI9" s="587"/>
      <c r="BJ9" s="587"/>
      <c r="BK9" s="587"/>
      <c r="BL9" s="587"/>
      <c r="BM9" s="587"/>
      <c r="BN9" s="588"/>
      <c r="BO9" s="639">
        <v>21.6</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4325574</v>
      </c>
      <c r="CS9" s="587"/>
      <c r="CT9" s="587"/>
      <c r="CU9" s="587"/>
      <c r="CV9" s="587"/>
      <c r="CW9" s="587"/>
      <c r="CX9" s="587"/>
      <c r="CY9" s="588"/>
      <c r="CZ9" s="639">
        <v>9.1999999999999993</v>
      </c>
      <c r="DA9" s="639"/>
      <c r="DB9" s="639"/>
      <c r="DC9" s="639"/>
      <c r="DD9" s="592">
        <v>492882</v>
      </c>
      <c r="DE9" s="587"/>
      <c r="DF9" s="587"/>
      <c r="DG9" s="587"/>
      <c r="DH9" s="587"/>
      <c r="DI9" s="587"/>
      <c r="DJ9" s="587"/>
      <c r="DK9" s="587"/>
      <c r="DL9" s="587"/>
      <c r="DM9" s="587"/>
      <c r="DN9" s="587"/>
      <c r="DO9" s="587"/>
      <c r="DP9" s="588"/>
      <c r="DQ9" s="592">
        <v>3824631</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985370</v>
      </c>
      <c r="S10" s="587"/>
      <c r="T10" s="587"/>
      <c r="U10" s="587"/>
      <c r="V10" s="587"/>
      <c r="W10" s="587"/>
      <c r="X10" s="587"/>
      <c r="Y10" s="588"/>
      <c r="Z10" s="639">
        <v>1.9</v>
      </c>
      <c r="AA10" s="639"/>
      <c r="AB10" s="639"/>
      <c r="AC10" s="639"/>
      <c r="AD10" s="640">
        <v>985370</v>
      </c>
      <c r="AE10" s="640"/>
      <c r="AF10" s="640"/>
      <c r="AG10" s="640"/>
      <c r="AH10" s="640"/>
      <c r="AI10" s="640"/>
      <c r="AJ10" s="640"/>
      <c r="AK10" s="640"/>
      <c r="AL10" s="609">
        <v>3.9</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432516</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20955</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23023</v>
      </c>
      <c r="S11" s="587"/>
      <c r="T11" s="587"/>
      <c r="U11" s="587"/>
      <c r="V11" s="587"/>
      <c r="W11" s="587"/>
      <c r="X11" s="587"/>
      <c r="Y11" s="588"/>
      <c r="Z11" s="639">
        <v>0</v>
      </c>
      <c r="AA11" s="639"/>
      <c r="AB11" s="639"/>
      <c r="AC11" s="639"/>
      <c r="AD11" s="640">
        <v>23023</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1605762</v>
      </c>
      <c r="BH11" s="587"/>
      <c r="BI11" s="587"/>
      <c r="BJ11" s="587"/>
      <c r="BK11" s="587"/>
      <c r="BL11" s="587"/>
      <c r="BM11" s="587"/>
      <c r="BN11" s="588"/>
      <c r="BO11" s="639">
        <v>7.3</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683686</v>
      </c>
      <c r="CS11" s="587"/>
      <c r="CT11" s="587"/>
      <c r="CU11" s="587"/>
      <c r="CV11" s="587"/>
      <c r="CW11" s="587"/>
      <c r="CX11" s="587"/>
      <c r="CY11" s="588"/>
      <c r="CZ11" s="639">
        <v>1.4</v>
      </c>
      <c r="DA11" s="639"/>
      <c r="DB11" s="639"/>
      <c r="DC11" s="639"/>
      <c r="DD11" s="592">
        <v>283073</v>
      </c>
      <c r="DE11" s="587"/>
      <c r="DF11" s="587"/>
      <c r="DG11" s="587"/>
      <c r="DH11" s="587"/>
      <c r="DI11" s="587"/>
      <c r="DJ11" s="587"/>
      <c r="DK11" s="587"/>
      <c r="DL11" s="587"/>
      <c r="DM11" s="587"/>
      <c r="DN11" s="587"/>
      <c r="DO11" s="587"/>
      <c r="DP11" s="588"/>
      <c r="DQ11" s="592">
        <v>384542</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13729762</v>
      </c>
      <c r="BH12" s="587"/>
      <c r="BI12" s="587"/>
      <c r="BJ12" s="587"/>
      <c r="BK12" s="587"/>
      <c r="BL12" s="587"/>
      <c r="BM12" s="587"/>
      <c r="BN12" s="588"/>
      <c r="BO12" s="639">
        <v>62.3</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455254</v>
      </c>
      <c r="CS12" s="587"/>
      <c r="CT12" s="587"/>
      <c r="CU12" s="587"/>
      <c r="CV12" s="587"/>
      <c r="CW12" s="587"/>
      <c r="CX12" s="587"/>
      <c r="CY12" s="588"/>
      <c r="CZ12" s="639">
        <v>1</v>
      </c>
      <c r="DA12" s="639"/>
      <c r="DB12" s="639"/>
      <c r="DC12" s="639"/>
      <c r="DD12" s="592">
        <v>69612</v>
      </c>
      <c r="DE12" s="587"/>
      <c r="DF12" s="587"/>
      <c r="DG12" s="587"/>
      <c r="DH12" s="587"/>
      <c r="DI12" s="587"/>
      <c r="DJ12" s="587"/>
      <c r="DK12" s="587"/>
      <c r="DL12" s="587"/>
      <c r="DM12" s="587"/>
      <c r="DN12" s="587"/>
      <c r="DO12" s="587"/>
      <c r="DP12" s="588"/>
      <c r="DQ12" s="592">
        <v>362847</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94472</v>
      </c>
      <c r="S13" s="587"/>
      <c r="T13" s="587"/>
      <c r="U13" s="587"/>
      <c r="V13" s="587"/>
      <c r="W13" s="587"/>
      <c r="X13" s="587"/>
      <c r="Y13" s="588"/>
      <c r="Z13" s="639">
        <v>0.2</v>
      </c>
      <c r="AA13" s="639"/>
      <c r="AB13" s="639"/>
      <c r="AC13" s="639"/>
      <c r="AD13" s="640">
        <v>94472</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13437148</v>
      </c>
      <c r="BH13" s="587"/>
      <c r="BI13" s="587"/>
      <c r="BJ13" s="587"/>
      <c r="BK13" s="587"/>
      <c r="BL13" s="587"/>
      <c r="BM13" s="587"/>
      <c r="BN13" s="588"/>
      <c r="BO13" s="639">
        <v>61</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5100697</v>
      </c>
      <c r="CS13" s="587"/>
      <c r="CT13" s="587"/>
      <c r="CU13" s="587"/>
      <c r="CV13" s="587"/>
      <c r="CW13" s="587"/>
      <c r="CX13" s="587"/>
      <c r="CY13" s="588"/>
      <c r="CZ13" s="639">
        <v>10.8</v>
      </c>
      <c r="DA13" s="639"/>
      <c r="DB13" s="639"/>
      <c r="DC13" s="639"/>
      <c r="DD13" s="592">
        <v>2823040</v>
      </c>
      <c r="DE13" s="587"/>
      <c r="DF13" s="587"/>
      <c r="DG13" s="587"/>
      <c r="DH13" s="587"/>
      <c r="DI13" s="587"/>
      <c r="DJ13" s="587"/>
      <c r="DK13" s="587"/>
      <c r="DL13" s="587"/>
      <c r="DM13" s="587"/>
      <c r="DN13" s="587"/>
      <c r="DO13" s="587"/>
      <c r="DP13" s="588"/>
      <c r="DQ13" s="592">
        <v>2358475</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183984</v>
      </c>
      <c r="BH14" s="587"/>
      <c r="BI14" s="587"/>
      <c r="BJ14" s="587"/>
      <c r="BK14" s="587"/>
      <c r="BL14" s="587"/>
      <c r="BM14" s="587"/>
      <c r="BN14" s="588"/>
      <c r="BO14" s="639">
        <v>0.8</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2066388</v>
      </c>
      <c r="CS14" s="587"/>
      <c r="CT14" s="587"/>
      <c r="CU14" s="587"/>
      <c r="CV14" s="587"/>
      <c r="CW14" s="587"/>
      <c r="CX14" s="587"/>
      <c r="CY14" s="588"/>
      <c r="CZ14" s="639">
        <v>4.4000000000000004</v>
      </c>
      <c r="DA14" s="639"/>
      <c r="DB14" s="639"/>
      <c r="DC14" s="639"/>
      <c r="DD14" s="592">
        <v>76865</v>
      </c>
      <c r="DE14" s="587"/>
      <c r="DF14" s="587"/>
      <c r="DG14" s="587"/>
      <c r="DH14" s="587"/>
      <c r="DI14" s="587"/>
      <c r="DJ14" s="587"/>
      <c r="DK14" s="587"/>
      <c r="DL14" s="587"/>
      <c r="DM14" s="587"/>
      <c r="DN14" s="587"/>
      <c r="DO14" s="587"/>
      <c r="DP14" s="588"/>
      <c r="DQ14" s="592">
        <v>2043094</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55274</v>
      </c>
      <c r="S15" s="587"/>
      <c r="T15" s="587"/>
      <c r="U15" s="587"/>
      <c r="V15" s="587"/>
      <c r="W15" s="587"/>
      <c r="X15" s="587"/>
      <c r="Y15" s="588"/>
      <c r="Z15" s="639">
        <v>0.1</v>
      </c>
      <c r="AA15" s="639"/>
      <c r="AB15" s="639"/>
      <c r="AC15" s="639"/>
      <c r="AD15" s="640">
        <v>55274</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1154028</v>
      </c>
      <c r="BH15" s="587"/>
      <c r="BI15" s="587"/>
      <c r="BJ15" s="587"/>
      <c r="BK15" s="587"/>
      <c r="BL15" s="587"/>
      <c r="BM15" s="587"/>
      <c r="BN15" s="588"/>
      <c r="BO15" s="639">
        <v>5.2</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7124395</v>
      </c>
      <c r="CS15" s="587"/>
      <c r="CT15" s="587"/>
      <c r="CU15" s="587"/>
      <c r="CV15" s="587"/>
      <c r="CW15" s="587"/>
      <c r="CX15" s="587"/>
      <c r="CY15" s="588"/>
      <c r="CZ15" s="639">
        <v>15.1</v>
      </c>
      <c r="DA15" s="639"/>
      <c r="DB15" s="639"/>
      <c r="DC15" s="639"/>
      <c r="DD15" s="592">
        <v>2836858</v>
      </c>
      <c r="DE15" s="587"/>
      <c r="DF15" s="587"/>
      <c r="DG15" s="587"/>
      <c r="DH15" s="587"/>
      <c r="DI15" s="587"/>
      <c r="DJ15" s="587"/>
      <c r="DK15" s="587"/>
      <c r="DL15" s="587"/>
      <c r="DM15" s="587"/>
      <c r="DN15" s="587"/>
      <c r="DO15" s="587"/>
      <c r="DP15" s="588"/>
      <c r="DQ15" s="592">
        <v>4662160</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4152110</v>
      </c>
      <c r="S16" s="587"/>
      <c r="T16" s="587"/>
      <c r="U16" s="587"/>
      <c r="V16" s="587"/>
      <c r="W16" s="587"/>
      <c r="X16" s="587"/>
      <c r="Y16" s="588"/>
      <c r="Z16" s="639">
        <v>8.1999999999999993</v>
      </c>
      <c r="AA16" s="639"/>
      <c r="AB16" s="639"/>
      <c r="AC16" s="639"/>
      <c r="AD16" s="640">
        <v>1163322</v>
      </c>
      <c r="AE16" s="640"/>
      <c r="AF16" s="640"/>
      <c r="AG16" s="640"/>
      <c r="AH16" s="640"/>
      <c r="AI16" s="640"/>
      <c r="AJ16" s="640"/>
      <c r="AK16" s="640"/>
      <c r="AL16" s="609">
        <v>4.5999999999999996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7017189</v>
      </c>
      <c r="CS16" s="587"/>
      <c r="CT16" s="587"/>
      <c r="CU16" s="587"/>
      <c r="CV16" s="587"/>
      <c r="CW16" s="587"/>
      <c r="CX16" s="587"/>
      <c r="CY16" s="588"/>
      <c r="CZ16" s="639">
        <v>14.9</v>
      </c>
      <c r="DA16" s="639"/>
      <c r="DB16" s="639"/>
      <c r="DC16" s="639"/>
      <c r="DD16" s="592" t="s">
        <v>112</v>
      </c>
      <c r="DE16" s="587"/>
      <c r="DF16" s="587"/>
      <c r="DG16" s="587"/>
      <c r="DH16" s="587"/>
      <c r="DI16" s="587"/>
      <c r="DJ16" s="587"/>
      <c r="DK16" s="587"/>
      <c r="DL16" s="587"/>
      <c r="DM16" s="587"/>
      <c r="DN16" s="587"/>
      <c r="DO16" s="587"/>
      <c r="DP16" s="588"/>
      <c r="DQ16" s="592">
        <v>2693562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1163322</v>
      </c>
      <c r="S17" s="587"/>
      <c r="T17" s="587"/>
      <c r="U17" s="587"/>
      <c r="V17" s="587"/>
      <c r="W17" s="587"/>
      <c r="X17" s="587"/>
      <c r="Y17" s="588"/>
      <c r="Z17" s="639">
        <v>2.2999999999999998</v>
      </c>
      <c r="AA17" s="639"/>
      <c r="AB17" s="639"/>
      <c r="AC17" s="639"/>
      <c r="AD17" s="640">
        <v>1163322</v>
      </c>
      <c r="AE17" s="640"/>
      <c r="AF17" s="640"/>
      <c r="AG17" s="640"/>
      <c r="AH17" s="640"/>
      <c r="AI17" s="640"/>
      <c r="AJ17" s="640"/>
      <c r="AK17" s="640"/>
      <c r="AL17" s="609">
        <v>4.5999999999999996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2208522</v>
      </c>
      <c r="CS17" s="587"/>
      <c r="CT17" s="587"/>
      <c r="CU17" s="587"/>
      <c r="CV17" s="587"/>
      <c r="CW17" s="587"/>
      <c r="CX17" s="587"/>
      <c r="CY17" s="588"/>
      <c r="CZ17" s="639">
        <v>4.7</v>
      </c>
      <c r="DA17" s="639"/>
      <c r="DB17" s="639"/>
      <c r="DC17" s="639"/>
      <c r="DD17" s="592" t="s">
        <v>112</v>
      </c>
      <c r="DE17" s="587"/>
      <c r="DF17" s="587"/>
      <c r="DG17" s="587"/>
      <c r="DH17" s="587"/>
      <c r="DI17" s="587"/>
      <c r="DJ17" s="587"/>
      <c r="DK17" s="587"/>
      <c r="DL17" s="587"/>
      <c r="DM17" s="587"/>
      <c r="DN17" s="587"/>
      <c r="DO17" s="587"/>
      <c r="DP17" s="588"/>
      <c r="DQ17" s="592">
        <v>2195202</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204540</v>
      </c>
      <c r="S18" s="587"/>
      <c r="T18" s="587"/>
      <c r="U18" s="587"/>
      <c r="V18" s="587"/>
      <c r="W18" s="587"/>
      <c r="X18" s="587"/>
      <c r="Y18" s="588"/>
      <c r="Z18" s="639">
        <v>0.4</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2784248</v>
      </c>
      <c r="S19" s="587"/>
      <c r="T19" s="587"/>
      <c r="U19" s="587"/>
      <c r="V19" s="587"/>
      <c r="W19" s="587"/>
      <c r="X19" s="587"/>
      <c r="Y19" s="588"/>
      <c r="Z19" s="639">
        <v>5.5</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25585</v>
      </c>
      <c r="BH19" s="587"/>
      <c r="BI19" s="587"/>
      <c r="BJ19" s="587"/>
      <c r="BK19" s="587"/>
      <c r="BL19" s="587"/>
      <c r="BM19" s="587"/>
      <c r="BN19" s="588"/>
      <c r="BO19" s="639">
        <v>0.1</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28359238</v>
      </c>
      <c r="S20" s="587"/>
      <c r="T20" s="587"/>
      <c r="U20" s="587"/>
      <c r="V20" s="587"/>
      <c r="W20" s="587"/>
      <c r="X20" s="587"/>
      <c r="Y20" s="588"/>
      <c r="Z20" s="639">
        <v>55.7</v>
      </c>
      <c r="AA20" s="639"/>
      <c r="AB20" s="639"/>
      <c r="AC20" s="639"/>
      <c r="AD20" s="640">
        <v>25370450</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25585</v>
      </c>
      <c r="BH20" s="587"/>
      <c r="BI20" s="587"/>
      <c r="BJ20" s="587"/>
      <c r="BK20" s="587"/>
      <c r="BL20" s="587"/>
      <c r="BM20" s="587"/>
      <c r="BN20" s="588"/>
      <c r="BO20" s="639">
        <v>0.1</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47207939</v>
      </c>
      <c r="CS20" s="587"/>
      <c r="CT20" s="587"/>
      <c r="CU20" s="587"/>
      <c r="CV20" s="587"/>
      <c r="CW20" s="587"/>
      <c r="CX20" s="587"/>
      <c r="CY20" s="588"/>
      <c r="CZ20" s="639">
        <v>100</v>
      </c>
      <c r="DA20" s="639"/>
      <c r="DB20" s="639"/>
      <c r="DC20" s="639"/>
      <c r="DD20" s="592">
        <v>6667901</v>
      </c>
      <c r="DE20" s="587"/>
      <c r="DF20" s="587"/>
      <c r="DG20" s="587"/>
      <c r="DH20" s="587"/>
      <c r="DI20" s="587"/>
      <c r="DJ20" s="587"/>
      <c r="DK20" s="587"/>
      <c r="DL20" s="587"/>
      <c r="DM20" s="587"/>
      <c r="DN20" s="587"/>
      <c r="DO20" s="587"/>
      <c r="DP20" s="588"/>
      <c r="DQ20" s="592">
        <v>29256931</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14766</v>
      </c>
      <c r="S21" s="587"/>
      <c r="T21" s="587"/>
      <c r="U21" s="587"/>
      <c r="V21" s="587"/>
      <c r="W21" s="587"/>
      <c r="X21" s="587"/>
      <c r="Y21" s="588"/>
      <c r="Z21" s="639">
        <v>0</v>
      </c>
      <c r="AA21" s="639"/>
      <c r="AB21" s="639"/>
      <c r="AC21" s="639"/>
      <c r="AD21" s="640">
        <v>14766</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25585</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451455</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227278</v>
      </c>
      <c r="S23" s="587"/>
      <c r="T23" s="587"/>
      <c r="U23" s="587"/>
      <c r="V23" s="587"/>
      <c r="W23" s="587"/>
      <c r="X23" s="587"/>
      <c r="Y23" s="588"/>
      <c r="Z23" s="639">
        <v>0.4</v>
      </c>
      <c r="AA23" s="639"/>
      <c r="AB23" s="639"/>
      <c r="AC23" s="639"/>
      <c r="AD23" s="640">
        <v>24845</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91369</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14558879</v>
      </c>
      <c r="CS24" s="637"/>
      <c r="CT24" s="637"/>
      <c r="CU24" s="637"/>
      <c r="CV24" s="637"/>
      <c r="CW24" s="637"/>
      <c r="CX24" s="637"/>
      <c r="CY24" s="684"/>
      <c r="CZ24" s="688">
        <v>30.8</v>
      </c>
      <c r="DA24" s="689"/>
      <c r="DB24" s="689"/>
      <c r="DC24" s="690"/>
      <c r="DD24" s="683">
        <v>9221387</v>
      </c>
      <c r="DE24" s="637"/>
      <c r="DF24" s="637"/>
      <c r="DG24" s="637"/>
      <c r="DH24" s="637"/>
      <c r="DI24" s="637"/>
      <c r="DJ24" s="637"/>
      <c r="DK24" s="684"/>
      <c r="DL24" s="683">
        <v>9161513</v>
      </c>
      <c r="DM24" s="637"/>
      <c r="DN24" s="637"/>
      <c r="DO24" s="637"/>
      <c r="DP24" s="637"/>
      <c r="DQ24" s="637"/>
      <c r="DR24" s="637"/>
      <c r="DS24" s="637"/>
      <c r="DT24" s="637"/>
      <c r="DU24" s="637"/>
      <c r="DV24" s="684"/>
      <c r="DW24" s="685">
        <v>34.799999999999997</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9822422</v>
      </c>
      <c r="S25" s="587"/>
      <c r="T25" s="587"/>
      <c r="U25" s="587"/>
      <c r="V25" s="587"/>
      <c r="W25" s="587"/>
      <c r="X25" s="587"/>
      <c r="Y25" s="588"/>
      <c r="Z25" s="639">
        <v>19.3</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4795951</v>
      </c>
      <c r="CS25" s="605"/>
      <c r="CT25" s="605"/>
      <c r="CU25" s="605"/>
      <c r="CV25" s="605"/>
      <c r="CW25" s="605"/>
      <c r="CX25" s="605"/>
      <c r="CY25" s="606"/>
      <c r="CZ25" s="589">
        <v>10.199999999999999</v>
      </c>
      <c r="DA25" s="607"/>
      <c r="DB25" s="607"/>
      <c r="DC25" s="608"/>
      <c r="DD25" s="592">
        <v>4464195</v>
      </c>
      <c r="DE25" s="605"/>
      <c r="DF25" s="605"/>
      <c r="DG25" s="605"/>
      <c r="DH25" s="605"/>
      <c r="DI25" s="605"/>
      <c r="DJ25" s="605"/>
      <c r="DK25" s="606"/>
      <c r="DL25" s="592">
        <v>4448130</v>
      </c>
      <c r="DM25" s="605"/>
      <c r="DN25" s="605"/>
      <c r="DO25" s="605"/>
      <c r="DP25" s="605"/>
      <c r="DQ25" s="605"/>
      <c r="DR25" s="605"/>
      <c r="DS25" s="605"/>
      <c r="DT25" s="605"/>
      <c r="DU25" s="605"/>
      <c r="DV25" s="606"/>
      <c r="DW25" s="609">
        <v>16.899999999999999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2884887</v>
      </c>
      <c r="CS26" s="587"/>
      <c r="CT26" s="587"/>
      <c r="CU26" s="587"/>
      <c r="CV26" s="587"/>
      <c r="CW26" s="587"/>
      <c r="CX26" s="587"/>
      <c r="CY26" s="588"/>
      <c r="CZ26" s="589">
        <v>6.1</v>
      </c>
      <c r="DA26" s="607"/>
      <c r="DB26" s="607"/>
      <c r="DC26" s="608"/>
      <c r="DD26" s="592">
        <v>2609492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2088997</v>
      </c>
      <c r="S27" s="587"/>
      <c r="T27" s="587"/>
      <c r="U27" s="587"/>
      <c r="V27" s="587"/>
      <c r="W27" s="587"/>
      <c r="X27" s="587"/>
      <c r="Y27" s="588"/>
      <c r="Z27" s="639">
        <v>4.0999999999999996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22025726</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7554406</v>
      </c>
      <c r="CS27" s="605"/>
      <c r="CT27" s="605"/>
      <c r="CU27" s="605"/>
      <c r="CV27" s="605"/>
      <c r="CW27" s="605"/>
      <c r="CX27" s="605"/>
      <c r="CY27" s="606"/>
      <c r="CZ27" s="589">
        <v>16</v>
      </c>
      <c r="DA27" s="607"/>
      <c r="DB27" s="607"/>
      <c r="DC27" s="608"/>
      <c r="DD27" s="592">
        <v>2561990</v>
      </c>
      <c r="DE27" s="605"/>
      <c r="DF27" s="605"/>
      <c r="DG27" s="605"/>
      <c r="DH27" s="605"/>
      <c r="DI27" s="605"/>
      <c r="DJ27" s="605"/>
      <c r="DK27" s="606"/>
      <c r="DL27" s="592">
        <v>2518181</v>
      </c>
      <c r="DM27" s="605"/>
      <c r="DN27" s="605"/>
      <c r="DO27" s="605"/>
      <c r="DP27" s="605"/>
      <c r="DQ27" s="605"/>
      <c r="DR27" s="605"/>
      <c r="DS27" s="605"/>
      <c r="DT27" s="605"/>
      <c r="DU27" s="605"/>
      <c r="DV27" s="606"/>
      <c r="DW27" s="609">
        <v>9.6</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89738</v>
      </c>
      <c r="S28" s="587"/>
      <c r="T28" s="587"/>
      <c r="U28" s="587"/>
      <c r="V28" s="587"/>
      <c r="W28" s="587"/>
      <c r="X28" s="587"/>
      <c r="Y28" s="588"/>
      <c r="Z28" s="639">
        <v>0.2</v>
      </c>
      <c r="AA28" s="639"/>
      <c r="AB28" s="639"/>
      <c r="AC28" s="639"/>
      <c r="AD28" s="640">
        <v>9167</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2208522</v>
      </c>
      <c r="CS28" s="587"/>
      <c r="CT28" s="587"/>
      <c r="CU28" s="587"/>
      <c r="CV28" s="587"/>
      <c r="CW28" s="587"/>
      <c r="CX28" s="587"/>
      <c r="CY28" s="588"/>
      <c r="CZ28" s="589">
        <v>4.7</v>
      </c>
      <c r="DA28" s="607"/>
      <c r="DB28" s="607"/>
      <c r="DC28" s="608"/>
      <c r="DD28" s="592">
        <v>2195202</v>
      </c>
      <c r="DE28" s="587"/>
      <c r="DF28" s="587"/>
      <c r="DG28" s="587"/>
      <c r="DH28" s="587"/>
      <c r="DI28" s="587"/>
      <c r="DJ28" s="587"/>
      <c r="DK28" s="588"/>
      <c r="DL28" s="592">
        <v>2195202</v>
      </c>
      <c r="DM28" s="587"/>
      <c r="DN28" s="587"/>
      <c r="DO28" s="587"/>
      <c r="DP28" s="587"/>
      <c r="DQ28" s="587"/>
      <c r="DR28" s="587"/>
      <c r="DS28" s="587"/>
      <c r="DT28" s="587"/>
      <c r="DU28" s="587"/>
      <c r="DV28" s="588"/>
      <c r="DW28" s="609">
        <v>8.3000000000000007</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29381</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2208522</v>
      </c>
      <c r="CS29" s="605"/>
      <c r="CT29" s="605"/>
      <c r="CU29" s="605"/>
      <c r="CV29" s="605"/>
      <c r="CW29" s="605"/>
      <c r="CX29" s="605"/>
      <c r="CY29" s="606"/>
      <c r="CZ29" s="589">
        <v>4.7</v>
      </c>
      <c r="DA29" s="607"/>
      <c r="DB29" s="607"/>
      <c r="DC29" s="608"/>
      <c r="DD29" s="592">
        <v>2195202</v>
      </c>
      <c r="DE29" s="605"/>
      <c r="DF29" s="605"/>
      <c r="DG29" s="605"/>
      <c r="DH29" s="605"/>
      <c r="DI29" s="605"/>
      <c r="DJ29" s="605"/>
      <c r="DK29" s="606"/>
      <c r="DL29" s="592">
        <v>2195202</v>
      </c>
      <c r="DM29" s="605"/>
      <c r="DN29" s="605"/>
      <c r="DO29" s="605"/>
      <c r="DP29" s="605"/>
      <c r="DQ29" s="605"/>
      <c r="DR29" s="605"/>
      <c r="DS29" s="605"/>
      <c r="DT29" s="605"/>
      <c r="DU29" s="605"/>
      <c r="DV29" s="606"/>
      <c r="DW29" s="609">
        <v>8.3000000000000007</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384975</v>
      </c>
      <c r="S30" s="587"/>
      <c r="T30" s="587"/>
      <c r="U30" s="587"/>
      <c r="V30" s="587"/>
      <c r="W30" s="587"/>
      <c r="X30" s="587"/>
      <c r="Y30" s="588"/>
      <c r="Z30" s="639">
        <v>0.8</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98.6</v>
      </c>
      <c r="BH30" s="653"/>
      <c r="BI30" s="653"/>
      <c r="BJ30" s="653"/>
      <c r="BK30" s="653"/>
      <c r="BL30" s="653"/>
      <c r="BM30" s="654">
        <v>93.6</v>
      </c>
      <c r="BN30" s="653"/>
      <c r="BO30" s="653"/>
      <c r="BP30" s="653"/>
      <c r="BQ30" s="655"/>
      <c r="BR30" s="652">
        <v>98.4</v>
      </c>
      <c r="BS30" s="653"/>
      <c r="BT30" s="653"/>
      <c r="BU30" s="653"/>
      <c r="BV30" s="653"/>
      <c r="BW30" s="653"/>
      <c r="BX30" s="654">
        <v>92.4</v>
      </c>
      <c r="BY30" s="653"/>
      <c r="BZ30" s="653"/>
      <c r="CA30" s="653"/>
      <c r="CB30" s="655"/>
      <c r="CD30" s="658"/>
      <c r="CE30" s="659"/>
      <c r="CF30" s="623" t="s">
        <v>293</v>
      </c>
      <c r="CG30" s="620"/>
      <c r="CH30" s="620"/>
      <c r="CI30" s="620"/>
      <c r="CJ30" s="620"/>
      <c r="CK30" s="620"/>
      <c r="CL30" s="620"/>
      <c r="CM30" s="620"/>
      <c r="CN30" s="620"/>
      <c r="CO30" s="620"/>
      <c r="CP30" s="620"/>
      <c r="CQ30" s="621"/>
      <c r="CR30" s="586">
        <v>1946635</v>
      </c>
      <c r="CS30" s="587"/>
      <c r="CT30" s="587"/>
      <c r="CU30" s="587"/>
      <c r="CV30" s="587"/>
      <c r="CW30" s="587"/>
      <c r="CX30" s="587"/>
      <c r="CY30" s="588"/>
      <c r="CZ30" s="589">
        <v>4.0999999999999996</v>
      </c>
      <c r="DA30" s="607"/>
      <c r="DB30" s="607"/>
      <c r="DC30" s="608"/>
      <c r="DD30" s="592">
        <v>1933315</v>
      </c>
      <c r="DE30" s="587"/>
      <c r="DF30" s="587"/>
      <c r="DG30" s="587"/>
      <c r="DH30" s="587"/>
      <c r="DI30" s="587"/>
      <c r="DJ30" s="587"/>
      <c r="DK30" s="588"/>
      <c r="DL30" s="592">
        <v>1933315</v>
      </c>
      <c r="DM30" s="587"/>
      <c r="DN30" s="587"/>
      <c r="DO30" s="587"/>
      <c r="DP30" s="587"/>
      <c r="DQ30" s="587"/>
      <c r="DR30" s="587"/>
      <c r="DS30" s="587"/>
      <c r="DT30" s="587"/>
      <c r="DU30" s="587"/>
      <c r="DV30" s="588"/>
      <c r="DW30" s="609">
        <v>7.4</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6482470</v>
      </c>
      <c r="S31" s="587"/>
      <c r="T31" s="587"/>
      <c r="U31" s="587"/>
      <c r="V31" s="587"/>
      <c r="W31" s="587"/>
      <c r="X31" s="587"/>
      <c r="Y31" s="588"/>
      <c r="Z31" s="639">
        <v>12.7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97.4</v>
      </c>
      <c r="BH31" s="605"/>
      <c r="BI31" s="605"/>
      <c r="BJ31" s="605"/>
      <c r="BK31" s="605"/>
      <c r="BL31" s="605"/>
      <c r="BM31" s="641">
        <v>90.6</v>
      </c>
      <c r="BN31" s="651"/>
      <c r="BO31" s="651"/>
      <c r="BP31" s="651"/>
      <c r="BQ31" s="615"/>
      <c r="BR31" s="650">
        <v>97.4</v>
      </c>
      <c r="BS31" s="605"/>
      <c r="BT31" s="605"/>
      <c r="BU31" s="605"/>
      <c r="BV31" s="605"/>
      <c r="BW31" s="605"/>
      <c r="BX31" s="641">
        <v>89.8</v>
      </c>
      <c r="BY31" s="651"/>
      <c r="BZ31" s="651"/>
      <c r="CA31" s="651"/>
      <c r="CB31" s="615"/>
      <c r="CD31" s="658"/>
      <c r="CE31" s="659"/>
      <c r="CF31" s="623" t="s">
        <v>297</v>
      </c>
      <c r="CG31" s="620"/>
      <c r="CH31" s="620"/>
      <c r="CI31" s="620"/>
      <c r="CJ31" s="620"/>
      <c r="CK31" s="620"/>
      <c r="CL31" s="620"/>
      <c r="CM31" s="620"/>
      <c r="CN31" s="620"/>
      <c r="CO31" s="620"/>
      <c r="CP31" s="620"/>
      <c r="CQ31" s="621"/>
      <c r="CR31" s="586">
        <v>261887</v>
      </c>
      <c r="CS31" s="605"/>
      <c r="CT31" s="605"/>
      <c r="CU31" s="605"/>
      <c r="CV31" s="605"/>
      <c r="CW31" s="605"/>
      <c r="CX31" s="605"/>
      <c r="CY31" s="606"/>
      <c r="CZ31" s="589">
        <v>0.6</v>
      </c>
      <c r="DA31" s="607"/>
      <c r="DB31" s="607"/>
      <c r="DC31" s="608"/>
      <c r="DD31" s="592">
        <v>261887</v>
      </c>
      <c r="DE31" s="605"/>
      <c r="DF31" s="605"/>
      <c r="DG31" s="605"/>
      <c r="DH31" s="605"/>
      <c r="DI31" s="605"/>
      <c r="DJ31" s="605"/>
      <c r="DK31" s="606"/>
      <c r="DL31" s="592">
        <v>261887</v>
      </c>
      <c r="DM31" s="605"/>
      <c r="DN31" s="605"/>
      <c r="DO31" s="605"/>
      <c r="DP31" s="605"/>
      <c r="DQ31" s="605"/>
      <c r="DR31" s="605"/>
      <c r="DS31" s="605"/>
      <c r="DT31" s="605"/>
      <c r="DU31" s="605"/>
      <c r="DV31" s="606"/>
      <c r="DW31" s="609">
        <v>1</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885259</v>
      </c>
      <c r="S32" s="587"/>
      <c r="T32" s="587"/>
      <c r="U32" s="587"/>
      <c r="V32" s="587"/>
      <c r="W32" s="587"/>
      <c r="X32" s="587"/>
      <c r="Y32" s="588"/>
      <c r="Z32" s="639">
        <v>1.7</v>
      </c>
      <c r="AA32" s="639"/>
      <c r="AB32" s="639"/>
      <c r="AC32" s="639"/>
      <c r="AD32" s="640">
        <v>5053</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99.1</v>
      </c>
      <c r="BH32" s="571"/>
      <c r="BI32" s="571"/>
      <c r="BJ32" s="571"/>
      <c r="BK32" s="571"/>
      <c r="BL32" s="571"/>
      <c r="BM32" s="634">
        <v>94.7</v>
      </c>
      <c r="BN32" s="571"/>
      <c r="BO32" s="571"/>
      <c r="BP32" s="571"/>
      <c r="BQ32" s="628"/>
      <c r="BR32" s="649">
        <v>98.9</v>
      </c>
      <c r="BS32" s="571"/>
      <c r="BT32" s="571"/>
      <c r="BU32" s="571"/>
      <c r="BV32" s="571"/>
      <c r="BW32" s="571"/>
      <c r="BX32" s="634">
        <v>93.4</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2008660</v>
      </c>
      <c r="S33" s="587"/>
      <c r="T33" s="587"/>
      <c r="U33" s="587"/>
      <c r="V33" s="587"/>
      <c r="W33" s="587"/>
      <c r="X33" s="587"/>
      <c r="Y33" s="588"/>
      <c r="Z33" s="639">
        <v>3.9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18963970</v>
      </c>
      <c r="CS33" s="605"/>
      <c r="CT33" s="605"/>
      <c r="CU33" s="605"/>
      <c r="CV33" s="605"/>
      <c r="CW33" s="605"/>
      <c r="CX33" s="605"/>
      <c r="CY33" s="606"/>
      <c r="CZ33" s="589">
        <v>40.200000000000003</v>
      </c>
      <c r="DA33" s="607"/>
      <c r="DB33" s="607"/>
      <c r="DC33" s="608"/>
      <c r="DD33" s="592">
        <v>15721143</v>
      </c>
      <c r="DE33" s="605"/>
      <c r="DF33" s="605"/>
      <c r="DG33" s="605"/>
      <c r="DH33" s="605"/>
      <c r="DI33" s="605"/>
      <c r="DJ33" s="605"/>
      <c r="DK33" s="606"/>
      <c r="DL33" s="592">
        <v>10517376</v>
      </c>
      <c r="DM33" s="605"/>
      <c r="DN33" s="605"/>
      <c r="DO33" s="605"/>
      <c r="DP33" s="605"/>
      <c r="DQ33" s="605"/>
      <c r="DR33" s="605"/>
      <c r="DS33" s="605"/>
      <c r="DT33" s="605"/>
      <c r="DU33" s="605"/>
      <c r="DV33" s="606"/>
      <c r="DW33" s="609">
        <v>40</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v>26347</v>
      </c>
      <c r="S34" s="587"/>
      <c r="T34" s="587"/>
      <c r="U34" s="587"/>
      <c r="V34" s="587"/>
      <c r="W34" s="587"/>
      <c r="X34" s="587"/>
      <c r="Y34" s="588"/>
      <c r="Z34" s="639">
        <v>0.1</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6252035</v>
      </c>
      <c r="CS34" s="587"/>
      <c r="CT34" s="587"/>
      <c r="CU34" s="587"/>
      <c r="CV34" s="587"/>
      <c r="CW34" s="587"/>
      <c r="CX34" s="587"/>
      <c r="CY34" s="588"/>
      <c r="CZ34" s="589">
        <v>13.2</v>
      </c>
      <c r="DA34" s="607"/>
      <c r="DB34" s="607"/>
      <c r="DC34" s="608"/>
      <c r="DD34" s="592">
        <v>5210508</v>
      </c>
      <c r="DE34" s="587"/>
      <c r="DF34" s="587"/>
      <c r="DG34" s="587"/>
      <c r="DH34" s="587"/>
      <c r="DI34" s="587"/>
      <c r="DJ34" s="587"/>
      <c r="DK34" s="588"/>
      <c r="DL34" s="592">
        <v>4503661</v>
      </c>
      <c r="DM34" s="587"/>
      <c r="DN34" s="587"/>
      <c r="DO34" s="587"/>
      <c r="DP34" s="587"/>
      <c r="DQ34" s="587"/>
      <c r="DR34" s="587"/>
      <c r="DS34" s="587"/>
      <c r="DT34" s="587"/>
      <c r="DU34" s="587"/>
      <c r="DV34" s="588"/>
      <c r="DW34" s="609">
        <v>17.100000000000001</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845760</v>
      </c>
      <c r="S35" s="587"/>
      <c r="T35" s="587"/>
      <c r="U35" s="587"/>
      <c r="V35" s="587"/>
      <c r="W35" s="587"/>
      <c r="X35" s="587"/>
      <c r="Y35" s="588"/>
      <c r="Z35" s="639">
        <v>1.7</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3707136</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588915</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802433</v>
      </c>
      <c r="CS35" s="605"/>
      <c r="CT35" s="605"/>
      <c r="CU35" s="605"/>
      <c r="CV35" s="605"/>
      <c r="CW35" s="605"/>
      <c r="CX35" s="605"/>
      <c r="CY35" s="606"/>
      <c r="CZ35" s="589">
        <v>1.7</v>
      </c>
      <c r="DA35" s="607"/>
      <c r="DB35" s="607"/>
      <c r="DC35" s="608"/>
      <c r="DD35" s="592">
        <v>788041</v>
      </c>
      <c r="DE35" s="605"/>
      <c r="DF35" s="605"/>
      <c r="DG35" s="605"/>
      <c r="DH35" s="605"/>
      <c r="DI35" s="605"/>
      <c r="DJ35" s="605"/>
      <c r="DK35" s="606"/>
      <c r="DL35" s="592">
        <v>786535</v>
      </c>
      <c r="DM35" s="605"/>
      <c r="DN35" s="605"/>
      <c r="DO35" s="605"/>
      <c r="DP35" s="605"/>
      <c r="DQ35" s="605"/>
      <c r="DR35" s="605"/>
      <c r="DS35" s="605"/>
      <c r="DT35" s="605"/>
      <c r="DU35" s="605"/>
      <c r="DV35" s="606"/>
      <c r="DW35" s="609">
        <v>3</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50936008</v>
      </c>
      <c r="S36" s="627"/>
      <c r="T36" s="627"/>
      <c r="U36" s="627"/>
      <c r="V36" s="627"/>
      <c r="W36" s="627"/>
      <c r="X36" s="627"/>
      <c r="Y36" s="630"/>
      <c r="Z36" s="631">
        <v>100</v>
      </c>
      <c r="AA36" s="631"/>
      <c r="AB36" s="631"/>
      <c r="AC36" s="631"/>
      <c r="AD36" s="632">
        <v>25424281</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928562</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149382</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4890609</v>
      </c>
      <c r="CS36" s="587"/>
      <c r="CT36" s="587"/>
      <c r="CU36" s="587"/>
      <c r="CV36" s="587"/>
      <c r="CW36" s="587"/>
      <c r="CX36" s="587"/>
      <c r="CY36" s="588"/>
      <c r="CZ36" s="589">
        <v>10.4</v>
      </c>
      <c r="DA36" s="607"/>
      <c r="DB36" s="607"/>
      <c r="DC36" s="608"/>
      <c r="DD36" s="592">
        <v>4625189</v>
      </c>
      <c r="DE36" s="587"/>
      <c r="DF36" s="587"/>
      <c r="DG36" s="587"/>
      <c r="DH36" s="587"/>
      <c r="DI36" s="587"/>
      <c r="DJ36" s="587"/>
      <c r="DK36" s="588"/>
      <c r="DL36" s="592">
        <v>3670486</v>
      </c>
      <c r="DM36" s="587"/>
      <c r="DN36" s="587"/>
      <c r="DO36" s="587"/>
      <c r="DP36" s="587"/>
      <c r="DQ36" s="587"/>
      <c r="DR36" s="587"/>
      <c r="DS36" s="587"/>
      <c r="DT36" s="587"/>
      <c r="DU36" s="587"/>
      <c r="DV36" s="588"/>
      <c r="DW36" s="609">
        <v>14</v>
      </c>
      <c r="DX36" s="610"/>
      <c r="DY36" s="610"/>
      <c r="DZ36" s="610"/>
      <c r="EA36" s="610"/>
      <c r="EB36" s="610"/>
      <c r="EC36" s="611"/>
    </row>
    <row r="37" spans="2:133" ht="11.25" customHeight="1">
      <c r="AQ37" s="612" t="s">
        <v>315</v>
      </c>
      <c r="AR37" s="613"/>
      <c r="AS37" s="613"/>
      <c r="AT37" s="613"/>
      <c r="AU37" s="613"/>
      <c r="AV37" s="613"/>
      <c r="AW37" s="613"/>
      <c r="AX37" s="613"/>
      <c r="AY37" s="614"/>
      <c r="AZ37" s="586">
        <v>317153</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16632</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2771130</v>
      </c>
      <c r="CS37" s="605"/>
      <c r="CT37" s="605"/>
      <c r="CU37" s="605"/>
      <c r="CV37" s="605"/>
      <c r="CW37" s="605"/>
      <c r="CX37" s="605"/>
      <c r="CY37" s="606"/>
      <c r="CZ37" s="589">
        <v>5.9</v>
      </c>
      <c r="DA37" s="607"/>
      <c r="DB37" s="607"/>
      <c r="DC37" s="608"/>
      <c r="DD37" s="592">
        <v>2771130</v>
      </c>
      <c r="DE37" s="605"/>
      <c r="DF37" s="605"/>
      <c r="DG37" s="605"/>
      <c r="DH37" s="605"/>
      <c r="DI37" s="605"/>
      <c r="DJ37" s="605"/>
      <c r="DK37" s="606"/>
      <c r="DL37" s="592">
        <v>2771130</v>
      </c>
      <c r="DM37" s="605"/>
      <c r="DN37" s="605"/>
      <c r="DO37" s="605"/>
      <c r="DP37" s="605"/>
      <c r="DQ37" s="605"/>
      <c r="DR37" s="605"/>
      <c r="DS37" s="605"/>
      <c r="DT37" s="605"/>
      <c r="DU37" s="605"/>
      <c r="DV37" s="606"/>
      <c r="DW37" s="609">
        <v>10.5</v>
      </c>
      <c r="DX37" s="610"/>
      <c r="DY37" s="610"/>
      <c r="DZ37" s="610"/>
      <c r="EA37" s="610"/>
      <c r="EB37" s="610"/>
      <c r="EC37" s="611"/>
    </row>
    <row r="38" spans="2:133" ht="11.25" customHeight="1">
      <c r="AQ38" s="612" t="s">
        <v>318</v>
      </c>
      <c r="AR38" s="613"/>
      <c r="AS38" s="613"/>
      <c r="AT38" s="613"/>
      <c r="AU38" s="613"/>
      <c r="AV38" s="613"/>
      <c r="AW38" s="613"/>
      <c r="AX38" s="613"/>
      <c r="AY38" s="614"/>
      <c r="AZ38" s="586">
        <v>58400</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31497</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3389983</v>
      </c>
      <c r="CS38" s="587"/>
      <c r="CT38" s="587"/>
      <c r="CU38" s="587"/>
      <c r="CV38" s="587"/>
      <c r="CW38" s="587"/>
      <c r="CX38" s="587"/>
      <c r="CY38" s="588"/>
      <c r="CZ38" s="589">
        <v>7.2</v>
      </c>
      <c r="DA38" s="607"/>
      <c r="DB38" s="607"/>
      <c r="DC38" s="608"/>
      <c r="DD38" s="592">
        <v>2988296</v>
      </c>
      <c r="DE38" s="587"/>
      <c r="DF38" s="587"/>
      <c r="DG38" s="587"/>
      <c r="DH38" s="587"/>
      <c r="DI38" s="587"/>
      <c r="DJ38" s="587"/>
      <c r="DK38" s="588"/>
      <c r="DL38" s="592">
        <v>1556694</v>
      </c>
      <c r="DM38" s="587"/>
      <c r="DN38" s="587"/>
      <c r="DO38" s="587"/>
      <c r="DP38" s="587"/>
      <c r="DQ38" s="587"/>
      <c r="DR38" s="587"/>
      <c r="DS38" s="587"/>
      <c r="DT38" s="587"/>
      <c r="DU38" s="587"/>
      <c r="DV38" s="588"/>
      <c r="DW38" s="609">
        <v>5.9</v>
      </c>
      <c r="DX38" s="610"/>
      <c r="DY38" s="610"/>
      <c r="DZ38" s="610"/>
      <c r="EA38" s="610"/>
      <c r="EB38" s="610"/>
      <c r="EC38" s="611"/>
    </row>
    <row r="39" spans="2:133" ht="11.25" customHeight="1">
      <c r="AQ39" s="612" t="s">
        <v>321</v>
      </c>
      <c r="AR39" s="613"/>
      <c r="AS39" s="613"/>
      <c r="AT39" s="613"/>
      <c r="AU39" s="613"/>
      <c r="AV39" s="613"/>
      <c r="AW39" s="613"/>
      <c r="AX39" s="613"/>
      <c r="AY39" s="614"/>
      <c r="AZ39" s="586">
        <v>35689</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94</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3389886</v>
      </c>
      <c r="CS39" s="605"/>
      <c r="CT39" s="605"/>
      <c r="CU39" s="605"/>
      <c r="CV39" s="605"/>
      <c r="CW39" s="605"/>
      <c r="CX39" s="605"/>
      <c r="CY39" s="606"/>
      <c r="CZ39" s="589">
        <v>7.2</v>
      </c>
      <c r="DA39" s="607"/>
      <c r="DB39" s="607"/>
      <c r="DC39" s="608"/>
      <c r="DD39" s="592">
        <v>1957465</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990975</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98</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239024</v>
      </c>
      <c r="CS40" s="587"/>
      <c r="CT40" s="587"/>
      <c r="CU40" s="587"/>
      <c r="CV40" s="587"/>
      <c r="CW40" s="587"/>
      <c r="CX40" s="587"/>
      <c r="CY40" s="588"/>
      <c r="CZ40" s="589">
        <v>0.5</v>
      </c>
      <c r="DA40" s="607"/>
      <c r="DB40" s="607"/>
      <c r="DC40" s="608"/>
      <c r="DD40" s="592">
        <v>151644</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1376357</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205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13685090</v>
      </c>
      <c r="CS42" s="587"/>
      <c r="CT42" s="587"/>
      <c r="CU42" s="587"/>
      <c r="CV42" s="587"/>
      <c r="CW42" s="587"/>
      <c r="CX42" s="587"/>
      <c r="CY42" s="588"/>
      <c r="CZ42" s="589">
        <v>29</v>
      </c>
      <c r="DA42" s="590"/>
      <c r="DB42" s="590"/>
      <c r="DC42" s="591"/>
      <c r="DD42" s="592">
        <v>4314401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285145</v>
      </c>
      <c r="CS43" s="605"/>
      <c r="CT43" s="605"/>
      <c r="CU43" s="605"/>
      <c r="CV43" s="605"/>
      <c r="CW43" s="605"/>
      <c r="CX43" s="605"/>
      <c r="CY43" s="606"/>
      <c r="CZ43" s="589">
        <v>0.6</v>
      </c>
      <c r="DA43" s="607"/>
      <c r="DB43" s="607"/>
      <c r="DC43" s="608"/>
      <c r="DD43" s="592">
        <v>285145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6667901</v>
      </c>
      <c r="CS44" s="587"/>
      <c r="CT44" s="587"/>
      <c r="CU44" s="587"/>
      <c r="CV44" s="587"/>
      <c r="CW44" s="587"/>
      <c r="CX44" s="587"/>
      <c r="CY44" s="588"/>
      <c r="CZ44" s="589">
        <v>14.1</v>
      </c>
      <c r="DA44" s="590"/>
      <c r="DB44" s="590"/>
      <c r="DC44" s="591"/>
      <c r="DD44" s="592">
        <v>1620839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3577417</v>
      </c>
      <c r="CS45" s="605"/>
      <c r="CT45" s="605"/>
      <c r="CU45" s="605"/>
      <c r="CV45" s="605"/>
      <c r="CW45" s="605"/>
      <c r="CX45" s="605"/>
      <c r="CY45" s="606"/>
      <c r="CZ45" s="589">
        <v>7.6</v>
      </c>
      <c r="DA45" s="607"/>
      <c r="DB45" s="607"/>
      <c r="DC45" s="608"/>
      <c r="DD45" s="592">
        <v>179810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3033482</v>
      </c>
      <c r="CS46" s="587"/>
      <c r="CT46" s="587"/>
      <c r="CU46" s="587"/>
      <c r="CV46" s="587"/>
      <c r="CW46" s="587"/>
      <c r="CX46" s="587"/>
      <c r="CY46" s="588"/>
      <c r="CZ46" s="589">
        <v>6.4</v>
      </c>
      <c r="DA46" s="590"/>
      <c r="DB46" s="590"/>
      <c r="DC46" s="591"/>
      <c r="DD46" s="592">
        <v>1413883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7017189</v>
      </c>
      <c r="CS47" s="605"/>
      <c r="CT47" s="605"/>
      <c r="CU47" s="605"/>
      <c r="CV47" s="605"/>
      <c r="CW47" s="605"/>
      <c r="CX47" s="605"/>
      <c r="CY47" s="606"/>
      <c r="CZ47" s="589">
        <v>14.9</v>
      </c>
      <c r="DA47" s="607"/>
      <c r="DB47" s="607"/>
      <c r="DC47" s="608"/>
      <c r="DD47" s="592">
        <v>2693562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47207939</v>
      </c>
      <c r="CS49" s="571"/>
      <c r="CT49" s="571"/>
      <c r="CU49" s="571"/>
      <c r="CV49" s="571"/>
      <c r="CW49" s="571"/>
      <c r="CX49" s="571"/>
      <c r="CY49" s="572"/>
      <c r="CZ49" s="573">
        <v>100</v>
      </c>
      <c r="DA49" s="574"/>
      <c r="DB49" s="574"/>
      <c r="DC49" s="575"/>
      <c r="DD49" s="576">
        <v>29256931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50971</v>
      </c>
      <c r="R7" s="1099"/>
      <c r="S7" s="1099"/>
      <c r="T7" s="1099"/>
      <c r="U7" s="1099"/>
      <c r="V7" s="1099">
        <v>47243</v>
      </c>
      <c r="W7" s="1099"/>
      <c r="X7" s="1099"/>
      <c r="Y7" s="1099"/>
      <c r="Z7" s="1099"/>
      <c r="AA7" s="1099">
        <v>3728</v>
      </c>
      <c r="AB7" s="1099"/>
      <c r="AC7" s="1099"/>
      <c r="AD7" s="1099"/>
      <c r="AE7" s="1100"/>
      <c r="AF7" s="1101">
        <v>2800</v>
      </c>
      <c r="AG7" s="1102"/>
      <c r="AH7" s="1102"/>
      <c r="AI7" s="1102"/>
      <c r="AJ7" s="1103"/>
      <c r="AK7" s="1085">
        <v>385</v>
      </c>
      <c r="AL7" s="1086"/>
      <c r="AM7" s="1086"/>
      <c r="AN7" s="1086"/>
      <c r="AO7" s="1086"/>
      <c r="AP7" s="1086">
        <v>19377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530</v>
      </c>
      <c r="BT7" s="1090"/>
      <c r="BU7" s="1090"/>
      <c r="BV7" s="1090"/>
      <c r="BW7" s="1090"/>
      <c r="BX7" s="1090"/>
      <c r="BY7" s="1090"/>
      <c r="BZ7" s="1090"/>
      <c r="CA7" s="1090"/>
      <c r="CB7" s="1090"/>
      <c r="CC7" s="1090"/>
      <c r="CD7" s="1090"/>
      <c r="CE7" s="1090"/>
      <c r="CF7" s="1090"/>
      <c r="CG7" s="1091"/>
      <c r="CH7" s="1082" t="s">
        <v>533</v>
      </c>
      <c r="CI7" s="1083"/>
      <c r="CJ7" s="1083"/>
      <c r="CK7" s="1083"/>
      <c r="CL7" s="1084"/>
      <c r="CM7" s="1082">
        <v>97</v>
      </c>
      <c r="CN7" s="1083"/>
      <c r="CO7" s="1083"/>
      <c r="CP7" s="1083"/>
      <c r="CQ7" s="1084"/>
      <c r="CR7" s="1082">
        <v>110</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531</v>
      </c>
      <c r="BT8" s="1009"/>
      <c r="BU8" s="1009"/>
      <c r="BV8" s="1009"/>
      <c r="BW8" s="1009"/>
      <c r="BX8" s="1009"/>
      <c r="BY8" s="1009"/>
      <c r="BZ8" s="1009"/>
      <c r="CA8" s="1009"/>
      <c r="CB8" s="1009"/>
      <c r="CC8" s="1009"/>
      <c r="CD8" s="1009"/>
      <c r="CE8" s="1009"/>
      <c r="CF8" s="1009"/>
      <c r="CG8" s="1010"/>
      <c r="CH8" s="983">
        <v>316</v>
      </c>
      <c r="CI8" s="984"/>
      <c r="CJ8" s="984"/>
      <c r="CK8" s="984"/>
      <c r="CL8" s="985"/>
      <c r="CM8" s="983">
        <v>2519</v>
      </c>
      <c r="CN8" s="984"/>
      <c r="CO8" s="984"/>
      <c r="CP8" s="984"/>
      <c r="CQ8" s="985"/>
      <c r="CR8" s="983">
        <v>126</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50971</v>
      </c>
      <c r="R23" s="1063"/>
      <c r="S23" s="1063"/>
      <c r="T23" s="1063"/>
      <c r="U23" s="1063"/>
      <c r="V23" s="1063">
        <v>47243</v>
      </c>
      <c r="W23" s="1063"/>
      <c r="X23" s="1063"/>
      <c r="Y23" s="1063"/>
      <c r="Z23" s="1063"/>
      <c r="AA23" s="1063">
        <v>3728</v>
      </c>
      <c r="AB23" s="1063"/>
      <c r="AC23" s="1063"/>
      <c r="AD23" s="1063"/>
      <c r="AE23" s="1064"/>
      <c r="AF23" s="1065">
        <v>2800</v>
      </c>
      <c r="AG23" s="1063"/>
      <c r="AH23" s="1063"/>
      <c r="AI23" s="1063"/>
      <c r="AJ23" s="1066"/>
      <c r="AK23" s="1067"/>
      <c r="AL23" s="1068"/>
      <c r="AM23" s="1068"/>
      <c r="AN23" s="1068"/>
      <c r="AO23" s="1068"/>
      <c r="AP23" s="1063">
        <v>19377</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10957</v>
      </c>
      <c r="R28" s="1048"/>
      <c r="S28" s="1048"/>
      <c r="T28" s="1048"/>
      <c r="U28" s="1048"/>
      <c r="V28" s="1048">
        <v>10368</v>
      </c>
      <c r="W28" s="1048"/>
      <c r="X28" s="1048"/>
      <c r="Y28" s="1048"/>
      <c r="Z28" s="1048"/>
      <c r="AA28" s="1048">
        <v>589</v>
      </c>
      <c r="AB28" s="1048"/>
      <c r="AC28" s="1048"/>
      <c r="AD28" s="1048"/>
      <c r="AE28" s="1049"/>
      <c r="AF28" s="1050">
        <v>589</v>
      </c>
      <c r="AG28" s="1048"/>
      <c r="AH28" s="1048"/>
      <c r="AI28" s="1048"/>
      <c r="AJ28" s="1051"/>
      <c r="AK28" s="1052">
        <v>877</v>
      </c>
      <c r="AL28" s="1040"/>
      <c r="AM28" s="1040"/>
      <c r="AN28" s="1040"/>
      <c r="AO28" s="1040"/>
      <c r="AP28" s="1040" t="s">
        <v>532</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4404</v>
      </c>
      <c r="R29" s="1038"/>
      <c r="S29" s="1038"/>
      <c r="T29" s="1038"/>
      <c r="U29" s="1038"/>
      <c r="V29" s="1038">
        <v>4300</v>
      </c>
      <c r="W29" s="1038"/>
      <c r="X29" s="1038"/>
      <c r="Y29" s="1038"/>
      <c r="Z29" s="1038"/>
      <c r="AA29" s="1038">
        <v>104</v>
      </c>
      <c r="AB29" s="1038"/>
      <c r="AC29" s="1038"/>
      <c r="AD29" s="1038"/>
      <c r="AE29" s="1039"/>
      <c r="AF29" s="1013">
        <v>104</v>
      </c>
      <c r="AG29" s="1014"/>
      <c r="AH29" s="1014"/>
      <c r="AI29" s="1014"/>
      <c r="AJ29" s="1015"/>
      <c r="AK29" s="974">
        <v>821</v>
      </c>
      <c r="AL29" s="965"/>
      <c r="AM29" s="965"/>
      <c r="AN29" s="965"/>
      <c r="AO29" s="965"/>
      <c r="AP29" s="965" t="s">
        <v>532</v>
      </c>
      <c r="AQ29" s="965"/>
      <c r="AR29" s="965"/>
      <c r="AS29" s="965"/>
      <c r="AT29" s="965"/>
      <c r="AU29" s="965" t="s">
        <v>532</v>
      </c>
      <c r="AV29" s="965"/>
      <c r="AW29" s="965"/>
      <c r="AX29" s="965"/>
      <c r="AY29" s="965"/>
      <c r="AZ29" s="1036" t="s">
        <v>532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546</v>
      </c>
      <c r="R30" s="1038"/>
      <c r="S30" s="1038"/>
      <c r="T30" s="1038"/>
      <c r="U30" s="1038"/>
      <c r="V30" s="1038">
        <v>533</v>
      </c>
      <c r="W30" s="1038"/>
      <c r="X30" s="1038"/>
      <c r="Y30" s="1038"/>
      <c r="Z30" s="1038"/>
      <c r="AA30" s="1038">
        <v>13</v>
      </c>
      <c r="AB30" s="1038"/>
      <c r="AC30" s="1038"/>
      <c r="AD30" s="1038"/>
      <c r="AE30" s="1039"/>
      <c r="AF30" s="1013">
        <v>13</v>
      </c>
      <c r="AG30" s="1014"/>
      <c r="AH30" s="1014"/>
      <c r="AI30" s="1014"/>
      <c r="AJ30" s="1015"/>
      <c r="AK30" s="974">
        <v>167</v>
      </c>
      <c r="AL30" s="965"/>
      <c r="AM30" s="965"/>
      <c r="AN30" s="965"/>
      <c r="AO30" s="965"/>
      <c r="AP30" s="965" t="s">
        <v>532</v>
      </c>
      <c r="AQ30" s="965"/>
      <c r="AR30" s="965"/>
      <c r="AS30" s="965"/>
      <c r="AT30" s="965"/>
      <c r="AU30" s="965" t="s">
        <v>532</v>
      </c>
      <c r="AV30" s="965"/>
      <c r="AW30" s="965"/>
      <c r="AX30" s="965"/>
      <c r="AY30" s="965"/>
      <c r="AZ30" s="1036" t="s">
        <v>532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2247</v>
      </c>
      <c r="R31" s="1038"/>
      <c r="S31" s="1038"/>
      <c r="T31" s="1038"/>
      <c r="U31" s="1038"/>
      <c r="V31" s="1038">
        <v>2288</v>
      </c>
      <c r="W31" s="1038"/>
      <c r="X31" s="1038"/>
      <c r="Y31" s="1038"/>
      <c r="Z31" s="1038"/>
      <c r="AA31" s="1038">
        <v>-41</v>
      </c>
      <c r="AB31" s="1038"/>
      <c r="AC31" s="1038"/>
      <c r="AD31" s="1038"/>
      <c r="AE31" s="1039"/>
      <c r="AF31" s="1013">
        <v>1356</v>
      </c>
      <c r="AG31" s="1014"/>
      <c r="AH31" s="1014"/>
      <c r="AI31" s="1014"/>
      <c r="AJ31" s="1015"/>
      <c r="AK31" s="974">
        <v>150</v>
      </c>
      <c r="AL31" s="965"/>
      <c r="AM31" s="965"/>
      <c r="AN31" s="965"/>
      <c r="AO31" s="965"/>
      <c r="AP31" s="965">
        <v>4206</v>
      </c>
      <c r="AQ31" s="965"/>
      <c r="AR31" s="965"/>
      <c r="AS31" s="965"/>
      <c r="AT31" s="965"/>
      <c r="AU31" s="965">
        <v>2158</v>
      </c>
      <c r="AV31" s="965"/>
      <c r="AW31" s="965"/>
      <c r="AX31" s="965"/>
      <c r="AY31" s="965"/>
      <c r="AZ31" s="1036" t="s">
        <v>533</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3160</v>
      </c>
      <c r="R32" s="1038"/>
      <c r="S32" s="1038"/>
      <c r="T32" s="1038"/>
      <c r="U32" s="1038"/>
      <c r="V32" s="1038">
        <v>2921</v>
      </c>
      <c r="W32" s="1038"/>
      <c r="X32" s="1038"/>
      <c r="Y32" s="1038"/>
      <c r="Z32" s="1038"/>
      <c r="AA32" s="1038">
        <v>239</v>
      </c>
      <c r="AB32" s="1038"/>
      <c r="AC32" s="1038"/>
      <c r="AD32" s="1038"/>
      <c r="AE32" s="1039"/>
      <c r="AF32" s="1013">
        <v>59</v>
      </c>
      <c r="AG32" s="1014"/>
      <c r="AH32" s="1014"/>
      <c r="AI32" s="1014"/>
      <c r="AJ32" s="1015"/>
      <c r="AK32" s="974">
        <v>929</v>
      </c>
      <c r="AL32" s="965"/>
      <c r="AM32" s="965"/>
      <c r="AN32" s="965"/>
      <c r="AO32" s="965"/>
      <c r="AP32" s="965">
        <v>5741</v>
      </c>
      <c r="AQ32" s="965"/>
      <c r="AR32" s="965"/>
      <c r="AS32" s="965"/>
      <c r="AT32" s="965"/>
      <c r="AU32" s="965">
        <v>5735</v>
      </c>
      <c r="AV32" s="965"/>
      <c r="AW32" s="965"/>
      <c r="AX32" s="965"/>
      <c r="AY32" s="965"/>
      <c r="AZ32" s="1036" t="s">
        <v>533</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2121</v>
      </c>
      <c r="AG63" s="953"/>
      <c r="AH63" s="953"/>
      <c r="AI63" s="953"/>
      <c r="AJ63" s="1024"/>
      <c r="AK63" s="1025"/>
      <c r="AL63" s="957"/>
      <c r="AM63" s="957"/>
      <c r="AN63" s="957"/>
      <c r="AO63" s="957"/>
      <c r="AP63" s="953">
        <v>9947</v>
      </c>
      <c r="AQ63" s="953"/>
      <c r="AR63" s="953"/>
      <c r="AS63" s="953"/>
      <c r="AT63" s="953"/>
      <c r="AU63" s="953">
        <v>7893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thickBot="1">
      <c r="A68" s="209">
        <v>1</v>
      </c>
      <c r="B68" s="976" t="s">
        <v>534</v>
      </c>
      <c r="C68" s="977"/>
      <c r="D68" s="977"/>
      <c r="E68" s="977"/>
      <c r="F68" s="977"/>
      <c r="G68" s="977"/>
      <c r="H68" s="977"/>
      <c r="I68" s="977"/>
      <c r="J68" s="977"/>
      <c r="K68" s="977"/>
      <c r="L68" s="977"/>
      <c r="M68" s="977"/>
      <c r="N68" s="977"/>
      <c r="O68" s="977"/>
      <c r="P68" s="978"/>
      <c r="Q68" s="982">
        <v>105</v>
      </c>
      <c r="R68" s="979"/>
      <c r="S68" s="979"/>
      <c r="T68" s="979"/>
      <c r="U68" s="979"/>
      <c r="V68" s="979">
        <v>99</v>
      </c>
      <c r="W68" s="979"/>
      <c r="X68" s="979"/>
      <c r="Y68" s="979"/>
      <c r="Z68" s="979"/>
      <c r="AA68" s="979">
        <v>6</v>
      </c>
      <c r="AB68" s="979"/>
      <c r="AC68" s="979"/>
      <c r="AD68" s="979"/>
      <c r="AE68" s="979"/>
      <c r="AF68" s="979">
        <v>6</v>
      </c>
      <c r="AG68" s="979"/>
      <c r="AH68" s="979"/>
      <c r="AI68" s="979"/>
      <c r="AJ68" s="979"/>
      <c r="AK68" s="979">
        <v>95</v>
      </c>
      <c r="AL68" s="979"/>
      <c r="AM68" s="979"/>
      <c r="AN68" s="979"/>
      <c r="AO68" s="979"/>
      <c r="AP68" s="979" t="s">
        <v>532</v>
      </c>
      <c r="AQ68" s="979"/>
      <c r="AR68" s="979"/>
      <c r="AS68" s="979"/>
      <c r="AT68" s="979"/>
      <c r="AU68" s="979" t="s">
        <v>532</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thickTop="1" thickBot="1">
      <c r="A69" s="212">
        <v>2</v>
      </c>
      <c r="B69" s="976" t="s">
        <v>535</v>
      </c>
      <c r="C69" s="977"/>
      <c r="D69" s="977"/>
      <c r="E69" s="977"/>
      <c r="F69" s="977"/>
      <c r="G69" s="977"/>
      <c r="H69" s="977"/>
      <c r="I69" s="977"/>
      <c r="J69" s="977"/>
      <c r="K69" s="977"/>
      <c r="L69" s="977"/>
      <c r="M69" s="977"/>
      <c r="N69" s="977"/>
      <c r="O69" s="977"/>
      <c r="P69" s="978"/>
      <c r="Q69" s="971">
        <v>1826</v>
      </c>
      <c r="R69" s="965"/>
      <c r="S69" s="965"/>
      <c r="T69" s="965"/>
      <c r="U69" s="965"/>
      <c r="V69" s="965">
        <v>1797</v>
      </c>
      <c r="W69" s="965"/>
      <c r="X69" s="965"/>
      <c r="Y69" s="965"/>
      <c r="Z69" s="965"/>
      <c r="AA69" s="965">
        <v>29</v>
      </c>
      <c r="AB69" s="965"/>
      <c r="AC69" s="965"/>
      <c r="AD69" s="965"/>
      <c r="AE69" s="965"/>
      <c r="AF69" s="965">
        <v>56</v>
      </c>
      <c r="AG69" s="965"/>
      <c r="AH69" s="965"/>
      <c r="AI69" s="965"/>
      <c r="AJ69" s="965"/>
      <c r="AK69" s="965" t="s">
        <v>532</v>
      </c>
      <c r="AL69" s="965"/>
      <c r="AM69" s="965"/>
      <c r="AN69" s="965"/>
      <c r="AO69" s="965"/>
      <c r="AP69" s="965">
        <v>710</v>
      </c>
      <c r="AQ69" s="965"/>
      <c r="AR69" s="965"/>
      <c r="AS69" s="965"/>
      <c r="AT69" s="965"/>
      <c r="AU69" s="965">
        <v>357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thickTop="1" thickBot="1">
      <c r="A70" s="212">
        <v>3</v>
      </c>
      <c r="B70" s="976" t="s">
        <v>536</v>
      </c>
      <c r="C70" s="977"/>
      <c r="D70" s="977"/>
      <c r="E70" s="977"/>
      <c r="F70" s="977"/>
      <c r="G70" s="977"/>
      <c r="H70" s="977"/>
      <c r="I70" s="977"/>
      <c r="J70" s="977"/>
      <c r="K70" s="977"/>
      <c r="L70" s="977"/>
      <c r="M70" s="977"/>
      <c r="N70" s="977"/>
      <c r="O70" s="977"/>
      <c r="P70" s="978"/>
      <c r="Q70" s="971">
        <v>371</v>
      </c>
      <c r="R70" s="965"/>
      <c r="S70" s="965"/>
      <c r="T70" s="965"/>
      <c r="U70" s="965"/>
      <c r="V70" s="965">
        <v>369</v>
      </c>
      <c r="W70" s="965"/>
      <c r="X70" s="965"/>
      <c r="Y70" s="965"/>
      <c r="Z70" s="965"/>
      <c r="AA70" s="965">
        <v>2</v>
      </c>
      <c r="AB70" s="965"/>
      <c r="AC70" s="965"/>
      <c r="AD70" s="965"/>
      <c r="AE70" s="965"/>
      <c r="AF70" s="965">
        <v>1</v>
      </c>
      <c r="AG70" s="965"/>
      <c r="AH70" s="965"/>
      <c r="AI70" s="965"/>
      <c r="AJ70" s="965"/>
      <c r="AK70" s="965">
        <v>2</v>
      </c>
      <c r="AL70" s="965"/>
      <c r="AM70" s="965"/>
      <c r="AN70" s="965"/>
      <c r="AO70" s="965"/>
      <c r="AP70" s="965">
        <v>269</v>
      </c>
      <c r="AQ70" s="965"/>
      <c r="AR70" s="965"/>
      <c r="AS70" s="965"/>
      <c r="AT70" s="965"/>
      <c r="AU70" s="965">
        <v>115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thickTop="1">
      <c r="A71" s="212">
        <v>4</v>
      </c>
      <c r="B71" s="976" t="s">
        <v>537</v>
      </c>
      <c r="C71" s="977"/>
      <c r="D71" s="977"/>
      <c r="E71" s="977"/>
      <c r="F71" s="977"/>
      <c r="G71" s="977"/>
      <c r="H71" s="977"/>
      <c r="I71" s="977"/>
      <c r="J71" s="977"/>
      <c r="K71" s="977"/>
      <c r="L71" s="977"/>
      <c r="M71" s="977"/>
      <c r="N71" s="977"/>
      <c r="O71" s="977"/>
      <c r="P71" s="978"/>
      <c r="Q71" s="971">
        <v>3026</v>
      </c>
      <c r="R71" s="965"/>
      <c r="S71" s="965"/>
      <c r="T71" s="965"/>
      <c r="U71" s="965"/>
      <c r="V71" s="965">
        <v>2970</v>
      </c>
      <c r="W71" s="965"/>
      <c r="X71" s="965"/>
      <c r="Y71" s="965"/>
      <c r="Z71" s="965"/>
      <c r="AA71" s="965">
        <v>56</v>
      </c>
      <c r="AB71" s="965"/>
      <c r="AC71" s="965"/>
      <c r="AD71" s="965"/>
      <c r="AE71" s="965"/>
      <c r="AF71" s="965">
        <v>29</v>
      </c>
      <c r="AG71" s="965"/>
      <c r="AH71" s="965"/>
      <c r="AI71" s="965"/>
      <c r="AJ71" s="965"/>
      <c r="AK71" s="965" t="s">
        <v>532</v>
      </c>
      <c r="AL71" s="965"/>
      <c r="AM71" s="965"/>
      <c r="AN71" s="965"/>
      <c r="AO71" s="965"/>
      <c r="AP71" s="965">
        <v>525</v>
      </c>
      <c r="AQ71" s="965"/>
      <c r="AR71" s="965"/>
      <c r="AS71" s="965"/>
      <c r="AT71" s="965"/>
      <c r="AU71" s="965">
        <v>342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92</v>
      </c>
      <c r="AG88" s="953"/>
      <c r="AH88" s="953"/>
      <c r="AI88" s="953"/>
      <c r="AJ88" s="953"/>
      <c r="AK88" s="957"/>
      <c r="AL88" s="957"/>
      <c r="AM88" s="957"/>
      <c r="AN88" s="957"/>
      <c r="AO88" s="957"/>
      <c r="AP88" s="953">
        <v>1504</v>
      </c>
      <c r="AQ88" s="953"/>
      <c r="AR88" s="953"/>
      <c r="AS88" s="953"/>
      <c r="AT88" s="953"/>
      <c r="AU88" s="953">
        <v>814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236</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2217775</v>
      </c>
      <c r="AB110" s="871"/>
      <c r="AC110" s="871"/>
      <c r="AD110" s="871"/>
      <c r="AE110" s="872"/>
      <c r="AF110" s="873">
        <v>2178608</v>
      </c>
      <c r="AG110" s="871"/>
      <c r="AH110" s="871"/>
      <c r="AI110" s="871"/>
      <c r="AJ110" s="872"/>
      <c r="AK110" s="873">
        <v>2173986</v>
      </c>
      <c r="AL110" s="871"/>
      <c r="AM110" s="871"/>
      <c r="AN110" s="871"/>
      <c r="AO110" s="872"/>
      <c r="AP110" s="874">
        <v>8.3000000000000007</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19400734</v>
      </c>
      <c r="BR110" s="798"/>
      <c r="BS110" s="798"/>
      <c r="BT110" s="798"/>
      <c r="BU110" s="798"/>
      <c r="BV110" s="798">
        <v>19334714</v>
      </c>
      <c r="BW110" s="798"/>
      <c r="BX110" s="798"/>
      <c r="BY110" s="798"/>
      <c r="BZ110" s="798"/>
      <c r="CA110" s="798">
        <v>19377441</v>
      </c>
      <c r="CB110" s="798"/>
      <c r="CC110" s="798"/>
      <c r="CD110" s="798"/>
      <c r="CE110" s="798"/>
      <c r="CF110" s="859">
        <v>74.400000000000006</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3586</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8251624</v>
      </c>
      <c r="BR112" s="769"/>
      <c r="BS112" s="769"/>
      <c r="BT112" s="769"/>
      <c r="BU112" s="769"/>
      <c r="BV112" s="769">
        <v>8180174</v>
      </c>
      <c r="BW112" s="769"/>
      <c r="BX112" s="769"/>
      <c r="BY112" s="769"/>
      <c r="BZ112" s="769"/>
      <c r="CA112" s="769">
        <v>7892981</v>
      </c>
      <c r="CB112" s="769"/>
      <c r="CC112" s="769"/>
      <c r="CD112" s="769"/>
      <c r="CE112" s="769"/>
      <c r="CF112" s="846">
        <v>30.3</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631720</v>
      </c>
      <c r="AB113" s="907"/>
      <c r="AC113" s="907"/>
      <c r="AD113" s="907"/>
      <c r="AE113" s="908"/>
      <c r="AF113" s="909">
        <v>701782</v>
      </c>
      <c r="AG113" s="907"/>
      <c r="AH113" s="907"/>
      <c r="AI113" s="907"/>
      <c r="AJ113" s="908"/>
      <c r="AK113" s="909">
        <v>663334</v>
      </c>
      <c r="AL113" s="907"/>
      <c r="AM113" s="907"/>
      <c r="AN113" s="907"/>
      <c r="AO113" s="908"/>
      <c r="AP113" s="910">
        <v>2.5</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1179449</v>
      </c>
      <c r="BR113" s="769"/>
      <c r="BS113" s="769"/>
      <c r="BT113" s="769"/>
      <c r="BU113" s="769"/>
      <c r="BV113" s="769">
        <v>926885</v>
      </c>
      <c r="BW113" s="769"/>
      <c r="BX113" s="769"/>
      <c r="BY113" s="769"/>
      <c r="BZ113" s="769"/>
      <c r="CA113" s="769">
        <v>814041</v>
      </c>
      <c r="CB113" s="769"/>
      <c r="CC113" s="769"/>
      <c r="CD113" s="769"/>
      <c r="CE113" s="769"/>
      <c r="CF113" s="846">
        <v>3.1</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373154</v>
      </c>
      <c r="AB114" s="782"/>
      <c r="AC114" s="782"/>
      <c r="AD114" s="782"/>
      <c r="AE114" s="783"/>
      <c r="AF114" s="784">
        <v>382157</v>
      </c>
      <c r="AG114" s="782"/>
      <c r="AH114" s="782"/>
      <c r="AI114" s="782"/>
      <c r="AJ114" s="783"/>
      <c r="AK114" s="784">
        <v>376786</v>
      </c>
      <c r="AL114" s="782"/>
      <c r="AM114" s="782"/>
      <c r="AN114" s="782"/>
      <c r="AO114" s="783"/>
      <c r="AP114" s="752">
        <v>1.4</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4634101</v>
      </c>
      <c r="BR114" s="769"/>
      <c r="BS114" s="769"/>
      <c r="BT114" s="769"/>
      <c r="BU114" s="769"/>
      <c r="BV114" s="769">
        <v>4560176</v>
      </c>
      <c r="BW114" s="769"/>
      <c r="BX114" s="769"/>
      <c r="BY114" s="769"/>
      <c r="BZ114" s="769"/>
      <c r="CA114" s="769">
        <v>4273679</v>
      </c>
      <c r="CB114" s="769"/>
      <c r="CC114" s="769"/>
      <c r="CD114" s="769"/>
      <c r="CE114" s="769"/>
      <c r="CF114" s="846">
        <v>16.399999999999999</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72478</v>
      </c>
      <c r="AB115" s="907"/>
      <c r="AC115" s="907"/>
      <c r="AD115" s="907"/>
      <c r="AE115" s="908"/>
      <c r="AF115" s="909">
        <v>79855</v>
      </c>
      <c r="AG115" s="907"/>
      <c r="AH115" s="907"/>
      <c r="AI115" s="907"/>
      <c r="AJ115" s="908"/>
      <c r="AK115" s="909">
        <v>79688</v>
      </c>
      <c r="AL115" s="907"/>
      <c r="AM115" s="907"/>
      <c r="AN115" s="907"/>
      <c r="AO115" s="908"/>
      <c r="AP115" s="910">
        <v>0.3</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8067</v>
      </c>
      <c r="BR115" s="769"/>
      <c r="BS115" s="769"/>
      <c r="BT115" s="769"/>
      <c r="BU115" s="769"/>
      <c r="BV115" s="769">
        <v>9175</v>
      </c>
      <c r="BW115" s="769"/>
      <c r="BX115" s="769"/>
      <c r="BY115" s="769"/>
      <c r="BZ115" s="769"/>
      <c r="CA115" s="769">
        <v>3791</v>
      </c>
      <c r="CB115" s="769"/>
      <c r="CC115" s="769"/>
      <c r="CD115" s="769"/>
      <c r="CE115" s="769"/>
      <c r="CF115" s="846">
        <v>0</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3295127</v>
      </c>
      <c r="AB117" s="893"/>
      <c r="AC117" s="893"/>
      <c r="AD117" s="893"/>
      <c r="AE117" s="894"/>
      <c r="AF117" s="896">
        <v>3342402</v>
      </c>
      <c r="AG117" s="893"/>
      <c r="AH117" s="893"/>
      <c r="AI117" s="893"/>
      <c r="AJ117" s="894"/>
      <c r="AK117" s="896">
        <v>3293794</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430</v>
      </c>
      <c r="BP118" s="836"/>
      <c r="BQ118" s="855">
        <v>33477561</v>
      </c>
      <c r="BR118" s="856"/>
      <c r="BS118" s="856"/>
      <c r="BT118" s="856"/>
      <c r="BU118" s="856"/>
      <c r="BV118" s="856">
        <v>33011124</v>
      </c>
      <c r="BW118" s="856"/>
      <c r="BX118" s="856"/>
      <c r="BY118" s="856"/>
      <c r="BZ118" s="856"/>
      <c r="CA118" s="856">
        <v>32361933</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11436243</v>
      </c>
      <c r="BR119" s="798"/>
      <c r="BS119" s="798"/>
      <c r="BT119" s="798"/>
      <c r="BU119" s="798"/>
      <c r="BV119" s="798">
        <v>10226467</v>
      </c>
      <c r="BW119" s="798"/>
      <c r="BX119" s="798"/>
      <c r="BY119" s="798"/>
      <c r="BZ119" s="798"/>
      <c r="CA119" s="798">
        <v>12120024</v>
      </c>
      <c r="CB119" s="798"/>
      <c r="CC119" s="798"/>
      <c r="CD119" s="798"/>
      <c r="CE119" s="798"/>
      <c r="CF119" s="859">
        <v>46.5</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3586</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89635</v>
      </c>
      <c r="BR120" s="769"/>
      <c r="BS120" s="769"/>
      <c r="BT120" s="769"/>
      <c r="BU120" s="769"/>
      <c r="BV120" s="769">
        <v>290868</v>
      </c>
      <c r="BW120" s="769"/>
      <c r="BX120" s="769"/>
      <c r="BY120" s="769"/>
      <c r="BZ120" s="769"/>
      <c r="CA120" s="769">
        <v>293984</v>
      </c>
      <c r="CB120" s="769"/>
      <c r="CC120" s="769"/>
      <c r="CD120" s="769"/>
      <c r="CE120" s="769"/>
      <c r="CF120" s="846">
        <v>1.1000000000000001</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5926522</v>
      </c>
      <c r="DH120" s="798"/>
      <c r="DI120" s="798"/>
      <c r="DJ120" s="798"/>
      <c r="DK120" s="798"/>
      <c r="DL120" s="798">
        <v>5808843</v>
      </c>
      <c r="DM120" s="798"/>
      <c r="DN120" s="798"/>
      <c r="DO120" s="798"/>
      <c r="DP120" s="798"/>
      <c r="DQ120" s="798">
        <v>5735108</v>
      </c>
      <c r="DR120" s="798"/>
      <c r="DS120" s="798"/>
      <c r="DT120" s="798"/>
      <c r="DU120" s="798"/>
      <c r="DV120" s="799">
        <v>22</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3590</v>
      </c>
      <c r="AB121" s="782"/>
      <c r="AC121" s="782"/>
      <c r="AD121" s="782"/>
      <c r="AE121" s="783"/>
      <c r="AF121" s="784">
        <v>3586</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19317069</v>
      </c>
      <c r="BR121" s="856"/>
      <c r="BS121" s="856"/>
      <c r="BT121" s="856"/>
      <c r="BU121" s="856"/>
      <c r="BV121" s="856">
        <v>19821553</v>
      </c>
      <c r="BW121" s="856"/>
      <c r="BX121" s="856"/>
      <c r="BY121" s="856"/>
      <c r="BZ121" s="856"/>
      <c r="CA121" s="856">
        <v>20366844</v>
      </c>
      <c r="CB121" s="856"/>
      <c r="CC121" s="856"/>
      <c r="CD121" s="856"/>
      <c r="CE121" s="856"/>
      <c r="CF121" s="857">
        <v>78.2</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2325102</v>
      </c>
      <c r="DH121" s="769"/>
      <c r="DI121" s="769"/>
      <c r="DJ121" s="769"/>
      <c r="DK121" s="769"/>
      <c r="DL121" s="769">
        <v>2371331</v>
      </c>
      <c r="DM121" s="769"/>
      <c r="DN121" s="769"/>
      <c r="DO121" s="769"/>
      <c r="DP121" s="769"/>
      <c r="DQ121" s="769">
        <v>2157873</v>
      </c>
      <c r="DR121" s="769"/>
      <c r="DS121" s="769"/>
      <c r="DT121" s="769"/>
      <c r="DU121" s="769"/>
      <c r="DV121" s="821">
        <v>8.3000000000000007</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439</v>
      </c>
      <c r="BP122" s="836"/>
      <c r="BQ122" s="837">
        <v>30842947</v>
      </c>
      <c r="BR122" s="838"/>
      <c r="BS122" s="838"/>
      <c r="BT122" s="838"/>
      <c r="BU122" s="838"/>
      <c r="BV122" s="838">
        <v>30338888</v>
      </c>
      <c r="BW122" s="838"/>
      <c r="BX122" s="838"/>
      <c r="BY122" s="838"/>
      <c r="BZ122" s="838"/>
      <c r="CA122" s="838">
        <v>32780852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10.5</v>
      </c>
      <c r="BR123" s="830"/>
      <c r="BS123" s="830"/>
      <c r="BT123" s="830"/>
      <c r="BU123" s="830"/>
      <c r="BV123" s="830">
        <v>11</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68888</v>
      </c>
      <c r="AB127" s="782"/>
      <c r="AC127" s="782"/>
      <c r="AD127" s="782"/>
      <c r="AE127" s="783"/>
      <c r="AF127" s="784">
        <v>76269</v>
      </c>
      <c r="AG127" s="782"/>
      <c r="AH127" s="782"/>
      <c r="AI127" s="782"/>
      <c r="AJ127" s="783"/>
      <c r="AK127" s="784">
        <v>79688</v>
      </c>
      <c r="AL127" s="782"/>
      <c r="AM127" s="782"/>
      <c r="AN127" s="782"/>
      <c r="AO127" s="783"/>
      <c r="AP127" s="752">
        <v>0.3</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11.91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8067</v>
      </c>
      <c r="DH127" s="818"/>
      <c r="DI127" s="818"/>
      <c r="DJ127" s="818"/>
      <c r="DK127" s="818"/>
      <c r="DL127" s="818">
        <v>9175</v>
      </c>
      <c r="DM127" s="818"/>
      <c r="DN127" s="818"/>
      <c r="DO127" s="818"/>
      <c r="DP127" s="818"/>
      <c r="DQ127" s="818">
        <v>3791</v>
      </c>
      <c r="DR127" s="818"/>
      <c r="DS127" s="818"/>
      <c r="DT127" s="818"/>
      <c r="DU127" s="818"/>
      <c r="DV127" s="819">
        <v>0</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11344</v>
      </c>
      <c r="AB128" s="722"/>
      <c r="AC128" s="722"/>
      <c r="AD128" s="722"/>
      <c r="AE128" s="723"/>
      <c r="AF128" s="724">
        <v>22372</v>
      </c>
      <c r="AG128" s="722"/>
      <c r="AH128" s="722"/>
      <c r="AI128" s="722"/>
      <c r="AJ128" s="723"/>
      <c r="AK128" s="724">
        <v>13320</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16.91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26731652</v>
      </c>
      <c r="AB129" s="782"/>
      <c r="AC129" s="782"/>
      <c r="AD129" s="782"/>
      <c r="AE129" s="783"/>
      <c r="AF129" s="784">
        <v>26039043</v>
      </c>
      <c r="AG129" s="782"/>
      <c r="AH129" s="782"/>
      <c r="AI129" s="782"/>
      <c r="AJ129" s="783"/>
      <c r="AK129" s="784">
        <v>27971224</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5.7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1820371</v>
      </c>
      <c r="AB130" s="782"/>
      <c r="AC130" s="782"/>
      <c r="AD130" s="782"/>
      <c r="AE130" s="783"/>
      <c r="AF130" s="784">
        <v>1810920</v>
      </c>
      <c r="AG130" s="782"/>
      <c r="AH130" s="782"/>
      <c r="AI130" s="782"/>
      <c r="AJ130" s="783"/>
      <c r="AK130" s="784">
        <v>1925399</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24911281</v>
      </c>
      <c r="AB131" s="715"/>
      <c r="AC131" s="715"/>
      <c r="AD131" s="715"/>
      <c r="AE131" s="716"/>
      <c r="AF131" s="717">
        <v>24228123</v>
      </c>
      <c r="AG131" s="715"/>
      <c r="AH131" s="715"/>
      <c r="AI131" s="715"/>
      <c r="AJ131" s="716"/>
      <c r="AK131" s="717">
        <v>26045825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5.8744951729999997</v>
      </c>
      <c r="AB132" s="738"/>
      <c r="AC132" s="738"/>
      <c r="AD132" s="738"/>
      <c r="AE132" s="739"/>
      <c r="AF132" s="740">
        <v>6.228753255</v>
      </c>
      <c r="AG132" s="738"/>
      <c r="AH132" s="738"/>
      <c r="AI132" s="738"/>
      <c r="AJ132" s="739"/>
      <c r="AK132" s="740">
        <v>5.2026572399999997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6.1</v>
      </c>
      <c r="AB133" s="747"/>
      <c r="AC133" s="747"/>
      <c r="AD133" s="747"/>
      <c r="AE133" s="748"/>
      <c r="AF133" s="746">
        <v>6</v>
      </c>
      <c r="AG133" s="747"/>
      <c r="AH133" s="747"/>
      <c r="AI133" s="747"/>
      <c r="AJ133" s="748"/>
      <c r="AK133" s="746">
        <v>5.7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4795951</v>
      </c>
      <c r="L9" s="264">
        <v>50772</v>
      </c>
      <c r="M9" s="265">
        <v>65478</v>
      </c>
      <c r="N9" s="266">
        <v>-22.5</v>
      </c>
    </row>
    <row r="10" spans="1:16">
      <c r="A10" s="248"/>
      <c r="B10" s="244"/>
      <c r="C10" s="244"/>
      <c r="D10" s="244"/>
      <c r="E10" s="244"/>
      <c r="F10" s="244"/>
      <c r="G10" s="1131" t="s">
        <v>472</v>
      </c>
      <c r="H10" s="1132"/>
      <c r="I10" s="1132"/>
      <c r="J10" s="1133"/>
      <c r="K10" s="267">
        <v>262640</v>
      </c>
      <c r="L10" s="268">
        <v>2780</v>
      </c>
      <c r="M10" s="269">
        <v>5891</v>
      </c>
      <c r="N10" s="270">
        <v>-52.8</v>
      </c>
    </row>
    <row r="11" spans="1:16" ht="13.5" customHeight="1">
      <c r="A11" s="248"/>
      <c r="B11" s="244"/>
      <c r="C11" s="244"/>
      <c r="D11" s="244"/>
      <c r="E11" s="244"/>
      <c r="F11" s="244"/>
      <c r="G11" s="1131" t="s">
        <v>473</v>
      </c>
      <c r="H11" s="1132"/>
      <c r="I11" s="1132"/>
      <c r="J11" s="1133"/>
      <c r="K11" s="267">
        <v>1555843</v>
      </c>
      <c r="L11" s="268">
        <v>16471</v>
      </c>
      <c r="M11" s="269">
        <v>8462</v>
      </c>
      <c r="N11" s="270">
        <v>94.6</v>
      </c>
    </row>
    <row r="12" spans="1:16" ht="13.5" customHeight="1">
      <c r="A12" s="248"/>
      <c r="B12" s="244"/>
      <c r="C12" s="244"/>
      <c r="D12" s="244"/>
      <c r="E12" s="244"/>
      <c r="F12" s="244"/>
      <c r="G12" s="1131" t="s">
        <v>474</v>
      </c>
      <c r="H12" s="1132"/>
      <c r="I12" s="1132"/>
      <c r="J12" s="1133"/>
      <c r="K12" s="267" t="s">
        <v>475</v>
      </c>
      <c r="L12" s="268" t="s">
        <v>475</v>
      </c>
      <c r="M12" s="269">
        <v>902</v>
      </c>
      <c r="N12" s="270" t="s">
        <v>475</v>
      </c>
    </row>
    <row r="13" spans="1:16" ht="13.5" customHeight="1">
      <c r="A13" s="248"/>
      <c r="B13" s="244"/>
      <c r="C13" s="244"/>
      <c r="D13" s="244"/>
      <c r="E13" s="244"/>
      <c r="F13" s="244"/>
      <c r="G13" s="1131" t="s">
        <v>476</v>
      </c>
      <c r="H13" s="1132"/>
      <c r="I13" s="1132"/>
      <c r="J13" s="1133"/>
      <c r="K13" s="267" t="s">
        <v>475</v>
      </c>
      <c r="L13" s="268" t="s">
        <v>475</v>
      </c>
      <c r="M13" s="269" t="s">
        <v>475</v>
      </c>
      <c r="N13" s="270" t="s">
        <v>475</v>
      </c>
    </row>
    <row r="14" spans="1:16" ht="13.5" customHeight="1">
      <c r="A14" s="248"/>
      <c r="B14" s="244"/>
      <c r="C14" s="244"/>
      <c r="D14" s="244"/>
      <c r="E14" s="244"/>
      <c r="F14" s="244"/>
      <c r="G14" s="1131" t="s">
        <v>477</v>
      </c>
      <c r="H14" s="1132"/>
      <c r="I14" s="1132"/>
      <c r="J14" s="1133"/>
      <c r="K14" s="267">
        <v>346677</v>
      </c>
      <c r="L14" s="268">
        <v>3670</v>
      </c>
      <c r="M14" s="269">
        <v>2295</v>
      </c>
      <c r="N14" s="270">
        <v>59.9</v>
      </c>
    </row>
    <row r="15" spans="1:16" ht="13.5" customHeight="1">
      <c r="A15" s="248"/>
      <c r="B15" s="244"/>
      <c r="C15" s="244"/>
      <c r="D15" s="244"/>
      <c r="E15" s="244"/>
      <c r="F15" s="244"/>
      <c r="G15" s="1131" t="s">
        <v>478</v>
      </c>
      <c r="H15" s="1132"/>
      <c r="I15" s="1132"/>
      <c r="J15" s="1133"/>
      <c r="K15" s="267">
        <v>285145</v>
      </c>
      <c r="L15" s="268">
        <v>3019</v>
      </c>
      <c r="M15" s="269">
        <v>1610</v>
      </c>
      <c r="N15" s="270">
        <v>87.5</v>
      </c>
    </row>
    <row r="16" spans="1:16">
      <c r="A16" s="248"/>
      <c r="B16" s="244"/>
      <c r="C16" s="244"/>
      <c r="D16" s="244"/>
      <c r="E16" s="244"/>
      <c r="F16" s="244"/>
      <c r="G16" s="1134" t="s">
        <v>479</v>
      </c>
      <c r="H16" s="1135"/>
      <c r="I16" s="1135"/>
      <c r="J16" s="1136"/>
      <c r="K16" s="268">
        <v>-658754</v>
      </c>
      <c r="L16" s="268">
        <v>-6974</v>
      </c>
      <c r="M16" s="269">
        <v>-7674</v>
      </c>
      <c r="N16" s="270">
        <v>-9.1</v>
      </c>
    </row>
    <row r="17" spans="1:16">
      <c r="A17" s="248"/>
      <c r="B17" s="244"/>
      <c r="C17" s="244"/>
      <c r="D17" s="244"/>
      <c r="E17" s="244"/>
      <c r="F17" s="244"/>
      <c r="G17" s="1134" t="s">
        <v>171</v>
      </c>
      <c r="H17" s="1135"/>
      <c r="I17" s="1135"/>
      <c r="J17" s="1136"/>
      <c r="K17" s="268">
        <v>6587502</v>
      </c>
      <c r="L17" s="268">
        <v>69738</v>
      </c>
      <c r="M17" s="269">
        <v>76965</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5.7</v>
      </c>
      <c r="L21" s="281">
        <v>7.53</v>
      </c>
      <c r="M21" s="282">
        <v>-1.83</v>
      </c>
      <c r="N21" s="249"/>
      <c r="O21" s="283"/>
      <c r="P21" s="279"/>
    </row>
    <row r="22" spans="1:16" s="284" customFormat="1">
      <c r="A22" s="279"/>
      <c r="B22" s="249"/>
      <c r="C22" s="249"/>
      <c r="D22" s="249"/>
      <c r="E22" s="249"/>
      <c r="F22" s="249"/>
      <c r="G22" s="1128" t="s">
        <v>485</v>
      </c>
      <c r="H22" s="1129"/>
      <c r="I22" s="1129"/>
      <c r="J22" s="1130"/>
      <c r="K22" s="285">
        <v>98.7</v>
      </c>
      <c r="L22" s="286">
        <v>97.3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2173986</v>
      </c>
      <c r="L32" s="294">
        <v>23015</v>
      </c>
      <c r="M32" s="295">
        <v>44941</v>
      </c>
      <c r="N32" s="296">
        <v>-48.8</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v>79</v>
      </c>
      <c r="N34" s="296" t="s">
        <v>475</v>
      </c>
    </row>
    <row r="35" spans="1:16" ht="27" customHeight="1">
      <c r="A35" s="248"/>
      <c r="B35" s="244"/>
      <c r="C35" s="244"/>
      <c r="D35" s="244"/>
      <c r="E35" s="244"/>
      <c r="F35" s="244"/>
      <c r="G35" s="1119" t="s">
        <v>492</v>
      </c>
      <c r="H35" s="1120"/>
      <c r="I35" s="1120"/>
      <c r="J35" s="1121"/>
      <c r="K35" s="294">
        <v>663334</v>
      </c>
      <c r="L35" s="294">
        <v>7022</v>
      </c>
      <c r="M35" s="295">
        <v>13887</v>
      </c>
      <c r="N35" s="296">
        <v>-49.4</v>
      </c>
    </row>
    <row r="36" spans="1:16" ht="27" customHeight="1">
      <c r="A36" s="248"/>
      <c r="B36" s="244"/>
      <c r="C36" s="244"/>
      <c r="D36" s="244"/>
      <c r="E36" s="244"/>
      <c r="F36" s="244"/>
      <c r="G36" s="1119" t="s">
        <v>493</v>
      </c>
      <c r="H36" s="1120"/>
      <c r="I36" s="1120"/>
      <c r="J36" s="1121"/>
      <c r="K36" s="294">
        <v>376786</v>
      </c>
      <c r="L36" s="294">
        <v>3989</v>
      </c>
      <c r="M36" s="295">
        <v>3159</v>
      </c>
      <c r="N36" s="296">
        <v>26.3</v>
      </c>
    </row>
    <row r="37" spans="1:16" ht="13.5" customHeight="1">
      <c r="A37" s="248"/>
      <c r="B37" s="244"/>
      <c r="C37" s="244"/>
      <c r="D37" s="244"/>
      <c r="E37" s="244"/>
      <c r="F37" s="244"/>
      <c r="G37" s="1119" t="s">
        <v>494</v>
      </c>
      <c r="H37" s="1120"/>
      <c r="I37" s="1120"/>
      <c r="J37" s="1121"/>
      <c r="K37" s="294">
        <v>79688</v>
      </c>
      <c r="L37" s="294">
        <v>844</v>
      </c>
      <c r="M37" s="295">
        <v>1648</v>
      </c>
      <c r="N37" s="296">
        <v>-48.8</v>
      </c>
    </row>
    <row r="38" spans="1:16" ht="27" customHeight="1">
      <c r="A38" s="248"/>
      <c r="B38" s="244"/>
      <c r="C38" s="244"/>
      <c r="D38" s="244"/>
      <c r="E38" s="244"/>
      <c r="F38" s="244"/>
      <c r="G38" s="1122" t="s">
        <v>495</v>
      </c>
      <c r="H38" s="1123"/>
      <c r="I38" s="1123"/>
      <c r="J38" s="1124"/>
      <c r="K38" s="297" t="s">
        <v>475</v>
      </c>
      <c r="L38" s="297" t="s">
        <v>475</v>
      </c>
      <c r="M38" s="298">
        <v>3</v>
      </c>
      <c r="N38" s="299" t="s">
        <v>475</v>
      </c>
      <c r="O38" s="293"/>
    </row>
    <row r="39" spans="1:16">
      <c r="A39" s="248"/>
      <c r="B39" s="244"/>
      <c r="C39" s="244"/>
      <c r="D39" s="244"/>
      <c r="E39" s="244"/>
      <c r="F39" s="244"/>
      <c r="G39" s="1122" t="s">
        <v>496</v>
      </c>
      <c r="H39" s="1123"/>
      <c r="I39" s="1123"/>
      <c r="J39" s="1124"/>
      <c r="K39" s="300">
        <v>-13320</v>
      </c>
      <c r="L39" s="300">
        <v>-141</v>
      </c>
      <c r="M39" s="301">
        <v>-4297</v>
      </c>
      <c r="N39" s="302">
        <v>-96.7</v>
      </c>
      <c r="O39" s="293"/>
    </row>
    <row r="40" spans="1:16" ht="27" customHeight="1">
      <c r="A40" s="248"/>
      <c r="B40" s="244"/>
      <c r="C40" s="244"/>
      <c r="D40" s="244"/>
      <c r="E40" s="244"/>
      <c r="F40" s="244"/>
      <c r="G40" s="1119" t="s">
        <v>497</v>
      </c>
      <c r="H40" s="1120"/>
      <c r="I40" s="1120"/>
      <c r="J40" s="1121"/>
      <c r="K40" s="300">
        <v>-1925399</v>
      </c>
      <c r="L40" s="300">
        <v>-20383</v>
      </c>
      <c r="M40" s="301">
        <v>-39944</v>
      </c>
      <c r="N40" s="302">
        <v>-49</v>
      </c>
      <c r="O40" s="293"/>
    </row>
    <row r="41" spans="1:16">
      <c r="A41" s="248"/>
      <c r="B41" s="244"/>
      <c r="C41" s="244"/>
      <c r="D41" s="244"/>
      <c r="E41" s="244"/>
      <c r="F41" s="244"/>
      <c r="G41" s="1125" t="s">
        <v>281</v>
      </c>
      <c r="H41" s="1126"/>
      <c r="I41" s="1126"/>
      <c r="J41" s="1127"/>
      <c r="K41" s="294">
        <v>1355075</v>
      </c>
      <c r="L41" s="300">
        <v>14345</v>
      </c>
      <c r="M41" s="301">
        <v>19475</v>
      </c>
      <c r="N41" s="302">
        <v>-26.3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5218922</v>
      </c>
      <c r="J51" s="320">
        <v>56776</v>
      </c>
      <c r="K51" s="321">
        <v>20.8</v>
      </c>
      <c r="L51" s="322">
        <v>70789</v>
      </c>
      <c r="M51" s="323">
        <v>23.4</v>
      </c>
      <c r="N51" s="324">
        <v>-2.6</v>
      </c>
    </row>
    <row r="52" spans="1:14">
      <c r="A52" s="248"/>
      <c r="B52" s="244"/>
      <c r="C52" s="244"/>
      <c r="D52" s="244"/>
      <c r="E52" s="244"/>
      <c r="F52" s="244"/>
      <c r="G52" s="325"/>
      <c r="H52" s="326" t="s">
        <v>508</v>
      </c>
      <c r="I52" s="327">
        <v>2632387</v>
      </c>
      <c r="J52" s="328">
        <v>28637</v>
      </c>
      <c r="K52" s="329">
        <v>-8.3000000000000007</v>
      </c>
      <c r="L52" s="330">
        <v>40880</v>
      </c>
      <c r="M52" s="331">
        <v>25.2</v>
      </c>
      <c r="N52" s="332">
        <v>-33.5</v>
      </c>
    </row>
    <row r="53" spans="1:14">
      <c r="A53" s="248"/>
      <c r="B53" s="244"/>
      <c r="C53" s="244"/>
      <c r="D53" s="244"/>
      <c r="E53" s="244"/>
      <c r="F53" s="244"/>
      <c r="G53" s="310" t="s">
        <v>509</v>
      </c>
      <c r="H53" s="311"/>
      <c r="I53" s="319">
        <v>4145938</v>
      </c>
      <c r="J53" s="320">
        <v>44847</v>
      </c>
      <c r="K53" s="321">
        <v>-21</v>
      </c>
      <c r="L53" s="322">
        <v>66876</v>
      </c>
      <c r="M53" s="323">
        <v>-5.5</v>
      </c>
      <c r="N53" s="324">
        <v>-15.5</v>
      </c>
    </row>
    <row r="54" spans="1:14">
      <c r="A54" s="248"/>
      <c r="B54" s="244"/>
      <c r="C54" s="244"/>
      <c r="D54" s="244"/>
      <c r="E54" s="244"/>
      <c r="F54" s="244"/>
      <c r="G54" s="325"/>
      <c r="H54" s="326" t="s">
        <v>508</v>
      </c>
      <c r="I54" s="327">
        <v>2111660</v>
      </c>
      <c r="J54" s="328">
        <v>22842</v>
      </c>
      <c r="K54" s="329">
        <v>-20.2</v>
      </c>
      <c r="L54" s="330">
        <v>36310</v>
      </c>
      <c r="M54" s="331">
        <v>-11.2</v>
      </c>
      <c r="N54" s="332">
        <v>-9</v>
      </c>
    </row>
    <row r="55" spans="1:14">
      <c r="A55" s="248"/>
      <c r="B55" s="244"/>
      <c r="C55" s="244"/>
      <c r="D55" s="244"/>
      <c r="E55" s="244"/>
      <c r="F55" s="244"/>
      <c r="G55" s="310" t="s">
        <v>510</v>
      </c>
      <c r="H55" s="311"/>
      <c r="I55" s="319">
        <v>2882227</v>
      </c>
      <c r="J55" s="320">
        <v>31244</v>
      </c>
      <c r="K55" s="321">
        <v>-30.3</v>
      </c>
      <c r="L55" s="322">
        <v>51704</v>
      </c>
      <c r="M55" s="323">
        <v>-22.7</v>
      </c>
      <c r="N55" s="324">
        <v>-7.6</v>
      </c>
    </row>
    <row r="56" spans="1:14">
      <c r="A56" s="248"/>
      <c r="B56" s="244"/>
      <c r="C56" s="244"/>
      <c r="D56" s="244"/>
      <c r="E56" s="244"/>
      <c r="F56" s="244"/>
      <c r="G56" s="325"/>
      <c r="H56" s="326" t="s">
        <v>508</v>
      </c>
      <c r="I56" s="327">
        <v>1381328</v>
      </c>
      <c r="J56" s="328">
        <v>14974</v>
      </c>
      <c r="K56" s="329">
        <v>-34.4</v>
      </c>
      <c r="L56" s="330">
        <v>26896</v>
      </c>
      <c r="M56" s="331">
        <v>-25.9</v>
      </c>
      <c r="N56" s="332">
        <v>-8.5</v>
      </c>
    </row>
    <row r="57" spans="1:14">
      <c r="A57" s="248"/>
      <c r="B57" s="244"/>
      <c r="C57" s="244"/>
      <c r="D57" s="244"/>
      <c r="E57" s="244"/>
      <c r="F57" s="244"/>
      <c r="G57" s="310" t="s">
        <v>511</v>
      </c>
      <c r="H57" s="311"/>
      <c r="I57" s="319">
        <v>4796543</v>
      </c>
      <c r="J57" s="320">
        <v>50788</v>
      </c>
      <c r="K57" s="321">
        <v>62.6</v>
      </c>
      <c r="L57" s="322">
        <v>52678</v>
      </c>
      <c r="M57" s="323">
        <v>1.9</v>
      </c>
      <c r="N57" s="324">
        <v>60.7</v>
      </c>
    </row>
    <row r="58" spans="1:14">
      <c r="A58" s="248"/>
      <c r="B58" s="244"/>
      <c r="C58" s="244"/>
      <c r="D58" s="244"/>
      <c r="E58" s="244"/>
      <c r="F58" s="244"/>
      <c r="G58" s="325"/>
      <c r="H58" s="326" t="s">
        <v>508</v>
      </c>
      <c r="I58" s="327">
        <v>2593389</v>
      </c>
      <c r="J58" s="328">
        <v>27460</v>
      </c>
      <c r="K58" s="329">
        <v>83.4</v>
      </c>
      <c r="L58" s="330">
        <v>30185</v>
      </c>
      <c r="M58" s="331">
        <v>12.2</v>
      </c>
      <c r="N58" s="332">
        <v>71.2</v>
      </c>
    </row>
    <row r="59" spans="1:14">
      <c r="A59" s="248"/>
      <c r="B59" s="244"/>
      <c r="C59" s="244"/>
      <c r="D59" s="244"/>
      <c r="E59" s="244"/>
      <c r="F59" s="244"/>
      <c r="G59" s="310" t="s">
        <v>512</v>
      </c>
      <c r="H59" s="311"/>
      <c r="I59" s="319">
        <v>6667901</v>
      </c>
      <c r="J59" s="320">
        <v>70589</v>
      </c>
      <c r="K59" s="321">
        <v>39</v>
      </c>
      <c r="L59" s="322">
        <v>69560</v>
      </c>
      <c r="M59" s="323">
        <v>32</v>
      </c>
      <c r="N59" s="324">
        <v>7</v>
      </c>
    </row>
    <row r="60" spans="1:14">
      <c r="A60" s="248"/>
      <c r="B60" s="244"/>
      <c r="C60" s="244"/>
      <c r="D60" s="244"/>
      <c r="E60" s="244"/>
      <c r="F60" s="244"/>
      <c r="G60" s="325"/>
      <c r="H60" s="326" t="s">
        <v>508</v>
      </c>
      <c r="I60" s="333">
        <v>3033482</v>
      </c>
      <c r="J60" s="328">
        <v>32114</v>
      </c>
      <c r="K60" s="329">
        <v>16.899999999999999</v>
      </c>
      <c r="L60" s="330">
        <v>35305</v>
      </c>
      <c r="M60" s="331">
        <v>17</v>
      </c>
      <c r="N60" s="332">
        <v>-0.1</v>
      </c>
    </row>
    <row r="61" spans="1:14">
      <c r="A61" s="248"/>
      <c r="B61" s="244"/>
      <c r="C61" s="244"/>
      <c r="D61" s="244"/>
      <c r="E61" s="244"/>
      <c r="F61" s="244"/>
      <c r="G61" s="310" t="s">
        <v>513</v>
      </c>
      <c r="H61" s="334"/>
      <c r="I61" s="335">
        <v>4742306</v>
      </c>
      <c r="J61" s="336">
        <v>50849</v>
      </c>
      <c r="K61" s="337">
        <v>14.2</v>
      </c>
      <c r="L61" s="338">
        <v>62321</v>
      </c>
      <c r="M61" s="339">
        <v>5.8</v>
      </c>
      <c r="N61" s="324">
        <v>8.4</v>
      </c>
    </row>
    <row r="62" spans="1:14">
      <c r="A62" s="248"/>
      <c r="B62" s="244"/>
      <c r="C62" s="244"/>
      <c r="D62" s="244"/>
      <c r="E62" s="244"/>
      <c r="F62" s="244"/>
      <c r="G62" s="325"/>
      <c r="H62" s="326" t="s">
        <v>508</v>
      </c>
      <c r="I62" s="327">
        <v>2350449</v>
      </c>
      <c r="J62" s="328">
        <v>25205</v>
      </c>
      <c r="K62" s="329">
        <v>7.5</v>
      </c>
      <c r="L62" s="330">
        <v>33915</v>
      </c>
      <c r="M62" s="331">
        <v>3.5</v>
      </c>
      <c r="N62" s="332">
        <v>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16.809999999999999</v>
      </c>
      <c r="G47" s="12">
        <v>15.97</v>
      </c>
      <c r="H47" s="12">
        <v>27.13</v>
      </c>
      <c r="I47" s="12">
        <v>25.39</v>
      </c>
      <c r="J47" s="13">
        <v>27.77</v>
      </c>
    </row>
    <row r="48" spans="2:10" ht="57.75" customHeight="1">
      <c r="B48" s="14"/>
      <c r="C48" s="1139" t="s">
        <v>4</v>
      </c>
      <c r="D48" s="1139"/>
      <c r="E48" s="1140"/>
      <c r="F48" s="15">
        <v>6.59</v>
      </c>
      <c r="G48" s="16">
        <v>8.08</v>
      </c>
      <c r="H48" s="16">
        <v>8.2799999999999994</v>
      </c>
      <c r="I48" s="16">
        <v>7.65</v>
      </c>
      <c r="J48" s="17">
        <v>10.01</v>
      </c>
    </row>
    <row r="49" spans="2:10" ht="57.75" customHeight="1" thickBot="1">
      <c r="B49" s="18"/>
      <c r="C49" s="1141" t="s">
        <v>5</v>
      </c>
      <c r="D49" s="1141"/>
      <c r="E49" s="1142"/>
      <c r="F49" s="19" t="s">
        <v>520</v>
      </c>
      <c r="G49" s="20">
        <v>0.3</v>
      </c>
      <c r="H49" s="20">
        <v>10.84</v>
      </c>
      <c r="I49" s="20" t="s">
        <v>521</v>
      </c>
      <c r="J49" s="21">
        <v>7.03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r:id="rId1"/>
  <headerFooter alignWithMargins="0">
    <oddFooter>&amp;C&amp;P / &amp;N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6.59</v>
      </c>
      <c r="G34" s="33">
        <v>8.08</v>
      </c>
      <c r="H34" s="33">
        <v>8.2799999999999994</v>
      </c>
      <c r="I34" s="33">
        <v>7.65</v>
      </c>
      <c r="J34" s="34">
        <v>10.01</v>
      </c>
      <c r="K34" s="22"/>
      <c r="L34" s="22"/>
      <c r="M34" s="22"/>
      <c r="N34" s="22"/>
      <c r="O34" s="22"/>
      <c r="P34" s="22"/>
    </row>
    <row r="35" spans="1:16" ht="39" customHeight="1">
      <c r="A35" s="22"/>
      <c r="B35" s="35"/>
      <c r="C35" s="1143" t="s">
        <v>523</v>
      </c>
      <c r="D35" s="1144"/>
      <c r="E35" s="1145"/>
      <c r="F35" s="36">
        <v>5.27</v>
      </c>
      <c r="G35" s="37">
        <v>5.18</v>
      </c>
      <c r="H35" s="37">
        <v>4.62</v>
      </c>
      <c r="I35" s="37">
        <v>4.7</v>
      </c>
      <c r="J35" s="38">
        <v>4.8499999999999996</v>
      </c>
      <c r="K35" s="22"/>
      <c r="L35" s="22"/>
      <c r="M35" s="22"/>
      <c r="N35" s="22"/>
      <c r="O35" s="22"/>
      <c r="P35" s="22"/>
    </row>
    <row r="36" spans="1:16" ht="39" customHeight="1">
      <c r="A36" s="22"/>
      <c r="B36" s="35"/>
      <c r="C36" s="1143" t="s">
        <v>524</v>
      </c>
      <c r="D36" s="1144"/>
      <c r="E36" s="1145"/>
      <c r="F36" s="36">
        <v>0.23</v>
      </c>
      <c r="G36" s="37">
        <v>1.01</v>
      </c>
      <c r="H36" s="37">
        <v>1.35</v>
      </c>
      <c r="I36" s="37">
        <v>2.12</v>
      </c>
      <c r="J36" s="38">
        <v>2.11</v>
      </c>
      <c r="K36" s="22"/>
      <c r="L36" s="22"/>
      <c r="M36" s="22"/>
      <c r="N36" s="22"/>
      <c r="O36" s="22"/>
      <c r="P36" s="22"/>
    </row>
    <row r="37" spans="1:16" ht="39" customHeight="1">
      <c r="A37" s="22"/>
      <c r="B37" s="35"/>
      <c r="C37" s="1143" t="s">
        <v>525</v>
      </c>
      <c r="D37" s="1144"/>
      <c r="E37" s="1145"/>
      <c r="F37" s="36">
        <v>0.19</v>
      </c>
      <c r="G37" s="37">
        <v>0.33</v>
      </c>
      <c r="H37" s="37">
        <v>0.26</v>
      </c>
      <c r="I37" s="37">
        <v>0.28000000000000003</v>
      </c>
      <c r="J37" s="38">
        <v>0.37</v>
      </c>
      <c r="K37" s="22"/>
      <c r="L37" s="22"/>
      <c r="M37" s="22"/>
      <c r="N37" s="22"/>
      <c r="O37" s="22"/>
      <c r="P37" s="22"/>
    </row>
    <row r="38" spans="1:16" ht="39" customHeight="1">
      <c r="A38" s="22"/>
      <c r="B38" s="35"/>
      <c r="C38" s="1143" t="s">
        <v>526</v>
      </c>
      <c r="D38" s="1144"/>
      <c r="E38" s="1145"/>
      <c r="F38" s="36">
        <v>0.47</v>
      </c>
      <c r="G38" s="37">
        <v>0.16</v>
      </c>
      <c r="H38" s="37">
        <v>0.11</v>
      </c>
      <c r="I38" s="37">
        <v>0.35</v>
      </c>
      <c r="J38" s="38">
        <v>0.21</v>
      </c>
      <c r="K38" s="22"/>
      <c r="L38" s="22"/>
      <c r="M38" s="22"/>
      <c r="N38" s="22"/>
      <c r="O38" s="22"/>
      <c r="P38" s="22"/>
    </row>
    <row r="39" spans="1:16" ht="39" customHeight="1">
      <c r="A39" s="22"/>
      <c r="B39" s="35"/>
      <c r="C39" s="1143" t="s">
        <v>527</v>
      </c>
      <c r="D39" s="1144"/>
      <c r="E39" s="1145"/>
      <c r="F39" s="36">
        <v>0.03</v>
      </c>
      <c r="G39" s="37">
        <v>0</v>
      </c>
      <c r="H39" s="37">
        <v>0.02</v>
      </c>
      <c r="I39" s="37">
        <v>0.08</v>
      </c>
      <c r="J39" s="38">
        <v>0.05</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2148</v>
      </c>
      <c r="L45" s="60">
        <v>2106</v>
      </c>
      <c r="M45" s="60">
        <v>2218</v>
      </c>
      <c r="N45" s="60">
        <v>2179</v>
      </c>
      <c r="O45" s="61">
        <v>2174</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669</v>
      </c>
      <c r="L48" s="64">
        <v>716</v>
      </c>
      <c r="M48" s="64">
        <v>632</v>
      </c>
      <c r="N48" s="64">
        <v>702</v>
      </c>
      <c r="O48" s="65">
        <v>663</v>
      </c>
      <c r="P48" s="48"/>
      <c r="Q48" s="48"/>
      <c r="R48" s="48"/>
      <c r="S48" s="48"/>
      <c r="T48" s="48"/>
      <c r="U48" s="48"/>
    </row>
    <row r="49" spans="1:21" ht="30.75" customHeight="1">
      <c r="A49" s="48"/>
      <c r="B49" s="1161"/>
      <c r="C49" s="1162"/>
      <c r="D49" s="62"/>
      <c r="E49" s="1153" t="s">
        <v>16</v>
      </c>
      <c r="F49" s="1153"/>
      <c r="G49" s="1153"/>
      <c r="H49" s="1153"/>
      <c r="I49" s="1153"/>
      <c r="J49" s="1154"/>
      <c r="K49" s="63">
        <v>377</v>
      </c>
      <c r="L49" s="64">
        <v>367</v>
      </c>
      <c r="M49" s="64">
        <v>373</v>
      </c>
      <c r="N49" s="64">
        <v>382</v>
      </c>
      <c r="O49" s="65">
        <v>377</v>
      </c>
      <c r="P49" s="48"/>
      <c r="Q49" s="48"/>
      <c r="R49" s="48"/>
      <c r="S49" s="48"/>
      <c r="T49" s="48"/>
      <c r="U49" s="48"/>
    </row>
    <row r="50" spans="1:21" ht="30.75" customHeight="1">
      <c r="A50" s="48"/>
      <c r="B50" s="1161"/>
      <c r="C50" s="1162"/>
      <c r="D50" s="62"/>
      <c r="E50" s="1153" t="s">
        <v>17</v>
      </c>
      <c r="F50" s="1153"/>
      <c r="G50" s="1153"/>
      <c r="H50" s="1153"/>
      <c r="I50" s="1153"/>
      <c r="J50" s="1154"/>
      <c r="K50" s="63">
        <v>72</v>
      </c>
      <c r="L50" s="64">
        <v>70</v>
      </c>
      <c r="M50" s="64">
        <v>72</v>
      </c>
      <c r="N50" s="64">
        <v>80</v>
      </c>
      <c r="O50" s="65">
        <v>80</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1565</v>
      </c>
      <c r="L52" s="64">
        <v>1725</v>
      </c>
      <c r="M52" s="64">
        <v>1832</v>
      </c>
      <c r="N52" s="64">
        <v>1849</v>
      </c>
      <c r="O52" s="65">
        <v>1938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1701</v>
      </c>
      <c r="L53" s="69">
        <v>1534</v>
      </c>
      <c r="M53" s="69">
        <v>1463</v>
      </c>
      <c r="N53" s="69">
        <v>1494</v>
      </c>
      <c r="O53" s="70">
        <v>1356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実質収支比率等に係る経年分析!Print_Area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2015-05-01T04:11:52Z</cp:lastPrinted>
  <dcterms:created xsi:type="dcterms:W3CDTF">2015-02-17T06:15:53Z</dcterms:created>
  <dcterms:modified xsi:type="dcterms:W3CDTF">2015-05-11T03:34:25Z</dcterms:modified>
  <cp:category/>
</cp:coreProperties>
</file>