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BE34" i="9" s="1"/>
  <c r="BE35" i="9" s="1"/>
  <c r="BW34" i="9" l="1"/>
  <c r="BW35" i="9" l="1"/>
  <c r="BW36" i="9" s="1"/>
  <c r="BW37" i="9" s="1"/>
  <c r="BW38" i="9" s="1"/>
  <c r="BW39" i="9" s="1"/>
  <c r="BW40" i="9" s="1"/>
  <c r="BW41" i="9" s="1"/>
  <c r="BW42" i="9" s="1"/>
  <c r="BW43" i="9" s="1"/>
  <c r="CO34" i="9"/>
</calcChain>
</file>

<file path=xl/sharedStrings.xml><?xml version="1.0" encoding="utf-8"?>
<sst xmlns="http://schemas.openxmlformats.org/spreadsheetml/2006/main" count="1012" uniqueCount="559">
  <si>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</si>
  <si>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</si>
  <si>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</si>
  <si>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</si>
  <si>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</si>
  <si>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</si>
  <si>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</si>
  <si>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</si>
  <si>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</si>
  <si>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</si>
  <si>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</si>
  <si>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</si>
  <si>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</si>
  <si>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</si>
  <si>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</si>
  <si>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</si>
  <si>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</si>
  <si>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</si>
  <si>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</si>
  <si>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</si>
  <si>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</si>
  <si>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</si>
  <si>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</si>
  <si>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</si>
  <si>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</si>
  <si>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</si>
  <si>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</si>
  <si>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</si>
  <si>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</si>
  <si>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</si>
  <si>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</si>
  <si>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</si>
  <si>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</si>
  <si>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</si>
  <si>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</si>
  <si>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</si>
  <si>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</si>
  <si>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</si>
  <si>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</si>
  <si>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</si>
  <si>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</si>
  <si>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</si>
  <si>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</si>
  <si>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</si>
  <si>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</si>
  <si>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</si>
  <si>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</si>
  <si>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</si>
  <si>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</si>
  <si>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</si>
  <si>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</si>
  <si>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</si>
  <si>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</si>
  <si>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</si>
  <si>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</si>
  <si>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</si>
  <si>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</si>
  <si>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</si>
  <si>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</si>
  <si>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</si>
  <si>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</si>
  <si>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</si>
  <si>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</si>
  <si>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</si>
  <si>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</si>
  <si>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</si>
  <si>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</si>
  <si>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</si>
  <si>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</si>
  <si>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</si>
  <si>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</si>
  <si>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</si>
  <si>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</si>
  <si>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</si>
  <si>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</si>
  <si>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</si>
  <si>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</si>
  <si>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</si>
  <si>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</si>
  <si>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</si>
  <si>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</si>
  <si>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</si>
  <si>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</si>
  <si>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</si>
  <si>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</si>
  <si>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</si>
  <si>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</si>
  <si>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</si>
  <si>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</si>
  <si>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</si>
  <si>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</si>
  <si>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</si>
  <si>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</si>
  <si>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</si>
  <si>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</si>
  <si>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</si>
  <si>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</si>
  <si>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</si>
  <si>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</si>
  <si>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</si>
  <si>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</si>
  <si>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</si>
  <si>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</si>
  <si>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</si>
  <si>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</si>
  <si>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</si>
  <si>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</si>
  <si>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</si>
  <si>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</si>
  <si>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</si>
  <si>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</si>
  <si>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</si>
  <si>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</si>
  <si>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</si>
  <si>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</si>
  <si>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</si>
  <si>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</si>
  <si>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</si>
  <si>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</si>
  <si>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</si>
  <si>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</si>
  <si>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</si>
  <si>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</si>
  <si>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</si>
  <si>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</si>
  <si>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</si>
  <si>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</si>
  <si>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</si>
  <si>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</si>
  <si>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</si>
  <si>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</si>
  <si>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</si>
  <si>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</si>
  <si>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</si>
  <si>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</si>
  <si>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</si>
  <si>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</si>
  <si>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</si>
  <si>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</si>
  <si>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</si>
  <si>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</si>
  <si>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</si>
  <si>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</si>
  <si>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</si>
  <si>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</si>
  <si>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</si>
  <si>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</si>
  <si>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</si>
  <si>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</si>
  <si>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</si>
  <si>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</si>
  <si>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</si>
  <si>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</si>
  <si>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</si>
  <si>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</si>
  <si>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</si>
  <si>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</si>
  <si>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</si>
  <si>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</si>
  <si>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</si>
  <si>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</si>
  <si>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</si>
  <si>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</si>
  <si>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</si>
  <si>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</si>
  <si>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</si>
  <si>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</si>
  <si>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</si>
  <si>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</si>
  <si>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</si>
  <si>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</si>
  <si>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</si>
  <si>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</si>
  <si>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</si>
  <si>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</si>
  <si>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</si>
  <si>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</si>
  <si>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</si>
  <si>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</si>
  <si>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</si>
  <si>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</si>
  <si>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</si>
  <si>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</si>
  <si>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</si>
  <si>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</si>
  <si>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</si>
  <si>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</si>
  <si>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</si>
  <si>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</si>
  <si>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</si>
  <si>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</si>
  <si>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</si>
  <si>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</si>
  <si>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</si>
  <si>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</si>
  <si>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茨城県鉾田市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</si>
  <si>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</si>
  <si>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</si>
  <si>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</si>
  <si>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</si>
  <si>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</si>
  <si>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</si>
  <si>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</si>
  <si>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</si>
  <si>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</si>
  <si>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</si>
  <si>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</si>
  <si>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</si>
  <si>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</si>
  <si>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</si>
  <si>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</si>
  <si>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</si>
  <si>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</si>
  <si>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</si>
  <si>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</si>
  <si>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</si>
  <si>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</si>
  <si>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</si>
  <si>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</si>
  <si>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</si>
  <si>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</si>
  <si>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</si>
  <si>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</si>
  <si>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</si>
  <si>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</si>
  <si>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</si>
  <si>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</si>
  <si>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</si>
  <si>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</si>
  <si>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</si>
  <si>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</si>
  <si>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</si>
  <si>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</si>
  <si>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</si>
  <si>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</si>
  <si>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</si>
  <si>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</si>
  <si>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</si>
  <si>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</si>
  <si>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</si>
  <si>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</si>
  <si>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</si>
  <si>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</si>
  <si>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</si>
  <si>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</si>
  <si>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</si>
  <si>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</si>
  <si>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</si>
  <si>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</si>
  <si>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</si>
  <si>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</si>
  <si>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</si>
  <si>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</si>
  <si>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</si>
  <si>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</si>
  <si>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</si>
  <si>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</si>
  <si>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</si>
  <si>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</si>
  <si>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</si>
  <si>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</si>
  <si>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</si>
  <si>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</si>
  <si>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</si>
  <si>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</si>
  <si>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</si>
  <si>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</si>
  <si>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</si>
  <si>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</si>
  <si>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</si>
  <si>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</si>
  <si>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</si>
  <si>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</si>
  <si>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</si>
  <si>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</si>
  <si>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</si>
  <si>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</si>
  <si>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</si>
  <si>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</si>
  <si>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</si>
  <si>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</si>
  <si>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</si>
  <si>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</si>
  <si>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</si>
  <si>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</si>
  <si>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</si>
  <si>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</si>
  <si>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</si>
  <si>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</si>
  <si>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</si>
  <si>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</si>
  <si>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</si>
  <si>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</si>
  <si>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</si>
  <si>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</si>
  <si>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</si>
  <si>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</si>
  <si>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</si>
  <si>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</si>
  <si>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</si>
  <si>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</si>
  <si>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</si>
  <si>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</si>
  <si>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</si>
  <si>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</si>
  <si>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</si>
  <si>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</si>
  <si>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</si>
  <si>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</si>
  <si>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</si>
  <si>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</si>
  <si>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</si>
  <si>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</si>
  <si>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</si>
  <si>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</si>
  <si>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</si>
  <si>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</si>
  <si>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</si>
  <si>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</si>
  <si>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</si>
  <si>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</si>
  <si>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</si>
  <si>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</si>
  <si>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</si>
  <si>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</si>
  <si>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</si>
  <si>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</si>
  <si>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</si>
  <si>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</si>
  <si>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</si>
  <si>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</si>
  <si>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</si>
  <si>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</si>
  <si>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</si>
  <si>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</si>
  <si>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</si>
  <si>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</si>
  <si>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</si>
  <si>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</si>
  <si>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</si>
  <si>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</si>
  <si>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</si>
  <si>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</si>
  <si>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</si>
  <si>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</si>
  <si>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茨城県鉾田市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</si>
  <si>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</si>
  <si>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</si>
  <si>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</si>
  <si>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</si>
  <si>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</si>
  <si>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</si>
  <si>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</si>
  <si>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</si>
  <si>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</si>
  <si>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</si>
  <si>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</si>
  <si>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</si>
  <si>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</si>
  <si>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</si>
  <si>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</si>
  <si>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</si>
  <si>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</si>
  <si>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</si>
  <si>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</si>
  <si>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</si>
  <si>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</si>
  <si>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</si>
  <si>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</si>
  <si>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</si>
  <si>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</si>
  <si>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</si>
  <si>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</si>
  <si>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</si>
  <si>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</si>
  <si>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</si>
  <si>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</si>
  <si>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</si>
  <si>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</si>
  <si>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</si>
  <si>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</si>
  <si>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</si>
  <si>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</si>
  <si>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</si>
  <si>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</si>
  <si>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</si>
  <si>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</si>
  <si>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</si>
  <si>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</si>
  <si>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</si>
  <si>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</si>
  <si>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</si>
  <si>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</si>
  <si>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</si>
  <si>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</si>
  <si>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</si>
  <si>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</si>
  <si>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</si>
  <si>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</si>
  <si>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</si>
  <si>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</si>
  <si>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</si>
  <si>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</si>
  <si>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</si>
  <si>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</si>
  <si>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</si>
  <si>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</si>
  <si>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</si>
  <si>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</si>
  <si>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</si>
  <si>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</si>
  <si>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</si>
  <si>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</si>
  <si>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</si>
  <si>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</si>
  <si>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</si>
  <si>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</si>
  <si>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</si>
  <si>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</si>
  <si>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</si>
  <si>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</si>
  <si>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</si>
  <si>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</si>
  <si>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</si>
  <si>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</si>
  <si>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</si>
  <si>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</si>
  <si>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</si>
  <si>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</si>
  <si>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</si>
  <si>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</si>
  <si>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</si>
  <si>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</si>
  <si>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</si>
  <si>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</si>
  <si>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</si>
  <si>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</si>
  <si>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</si>
  <si>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</si>
  <si>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</si>
  <si>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</si>
  <si>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</si>
  <si>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</si>
  <si>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</si>
  <si>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</si>
  <si>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</si>
  <si>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</si>
  <si>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</si>
  <si>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</si>
  <si>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</si>
  <si>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</si>
  <si>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</si>
  <si>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</si>
  <si>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</si>
  <si>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</si>
  <si>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</si>
  <si>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</si>
  <si>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</si>
  <si>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</si>
  <si>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</si>
  <si>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</si>
  <si>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</si>
  <si>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</si>
  <si>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</si>
  <si>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</si>
  <si>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</si>
  <si>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</si>
  <si>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</si>
  <si>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</si>
  <si>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</si>
  <si>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</si>
  <si>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</si>
  <si>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</si>
  <si>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</si>
  <si>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</si>
  <si>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</si>
  <si>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</si>
  <si>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</si>
  <si>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</si>
  <si>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</si>
  <si>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</si>
  <si>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</si>
  <si>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</si>
  <si>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</si>
  <si>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</si>
  <si>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</si>
  <si>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</si>
  <si>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</si>
  <si>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</si>
  <si>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</si>
  <si>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</si>
  <si>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</si>
  <si>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</si>
  <si>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</si>
  <si>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</si>
  <si>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</si>
  <si>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</si>
  <si>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</si>
  <si>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</si>
  <si>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</si>
  <si>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</si>
  <si>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</si>
  <si>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</si>
  <si>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</si>
  <si>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</si>
  <si>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</si>
  <si>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</si>
  <si>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</si>
  <si>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</si>
  <si>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</si>
  <si>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</si>
  <si>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</si>
  <si>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</si>
  <si>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</si>
  <si>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</si>
  <si>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</si>
  <si>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</si>
  <si>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</si>
  <si>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</si>
  <si>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</si>
  <si>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</si>
  <si>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</si>
  <si>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</si>
  <si>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</si>
  <si>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</si>
  <si>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</si>
  <si>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</si>
  <si>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</si>
  <si>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</si>
  <si>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</si>
  <si>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</si>
  <si>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介護保険特別会計保険事業勘定</t>
  </si>
  <si>
    <t>公共下水道事業特別会計</t>
  </si>
  <si>
    <t>農業集落排水事業特別会計</t>
  </si>
  <si>
    <t>後期高齢者医療特別会計</t>
  </si>
  <si>
    <t>介護保険特別会計サービス事業勘定</t>
  </si>
  <si>
    <t>その他会計（赤字）</t>
  </si>
  <si>
    <t>その他会計（黒字）</t>
  </si>
  <si>
    <t>-</t>
    <phoneticPr fontId="2"/>
  </si>
  <si>
    <t>-</t>
    <phoneticPr fontId="2"/>
  </si>
  <si>
    <t>-</t>
    <phoneticPr fontId="2"/>
  </si>
  <si>
    <t>-</t>
    <phoneticPr fontId="2"/>
  </si>
  <si>
    <t>-</t>
    <phoneticPr fontId="2"/>
  </si>
  <si>
    <t>鉾田市健康づくり財団</t>
    <rPh sb="0" eb="2">
      <t>ホコタ</t>
    </rPh>
    <rPh sb="2" eb="3">
      <t>シ</t>
    </rPh>
    <rPh sb="3" eb="5">
      <t>ケンコウ</t>
    </rPh>
    <rPh sb="8" eb="10">
      <t>ザイダン</t>
    </rPh>
    <phoneticPr fontId="24"/>
  </si>
  <si>
    <t>-</t>
    <phoneticPr fontId="2"/>
  </si>
  <si>
    <t>-</t>
    <phoneticPr fontId="2"/>
  </si>
  <si>
    <t>大洗、鉾田、水戸環境組合
（一般会計）</t>
    <rPh sb="0" eb="2">
      <t>オオアライ</t>
    </rPh>
    <rPh sb="3" eb="5">
      <t>ホコタ</t>
    </rPh>
    <rPh sb="6" eb="8">
      <t>ミト</t>
    </rPh>
    <rPh sb="8" eb="10">
      <t>カンキョウ</t>
    </rPh>
    <rPh sb="10" eb="12">
      <t>クミアイ</t>
    </rPh>
    <rPh sb="14" eb="16">
      <t>イッパン</t>
    </rPh>
    <rPh sb="16" eb="18">
      <t>カイケイ</t>
    </rPh>
    <phoneticPr fontId="24"/>
  </si>
  <si>
    <t>鹿行広域事務組合
（一般会計）</t>
    <rPh sb="0" eb="2">
      <t>ロッコウ</t>
    </rPh>
    <rPh sb="2" eb="4">
      <t>コウイキ</t>
    </rPh>
    <rPh sb="4" eb="6">
      <t>ジム</t>
    </rPh>
    <rPh sb="6" eb="8">
      <t>クミアイ</t>
    </rPh>
    <rPh sb="10" eb="12">
      <t>イッパン</t>
    </rPh>
    <rPh sb="12" eb="14">
      <t>カイケイ</t>
    </rPh>
    <phoneticPr fontId="24"/>
  </si>
  <si>
    <t>鹿行広域事務組合
（養護老人ホーム事業特別会計）</t>
    <rPh sb="0" eb="2">
      <t>ロッコウ</t>
    </rPh>
    <rPh sb="2" eb="4">
      <t>コウイキ</t>
    </rPh>
    <rPh sb="4" eb="6">
      <t>ジム</t>
    </rPh>
    <rPh sb="6" eb="8">
      <t>クミアイ</t>
    </rPh>
    <rPh sb="10" eb="12">
      <t>ヨウゴ</t>
    </rPh>
    <rPh sb="12" eb="14">
      <t>ロウジン</t>
    </rPh>
    <rPh sb="17" eb="19">
      <t>ジギョウ</t>
    </rPh>
    <rPh sb="19" eb="21">
      <t>トクベツ</t>
    </rPh>
    <rPh sb="21" eb="23">
      <t>カイケイ</t>
    </rPh>
    <phoneticPr fontId="24"/>
  </si>
  <si>
    <t>鹿行広域事務組合
（消防特別会計）</t>
    <rPh sb="0" eb="2">
      <t>ロッコウ</t>
    </rPh>
    <rPh sb="2" eb="4">
      <t>コウイキ</t>
    </rPh>
    <rPh sb="4" eb="6">
      <t>ジム</t>
    </rPh>
    <rPh sb="6" eb="8">
      <t>クミアイ</t>
    </rPh>
    <rPh sb="10" eb="12">
      <t>ショウボウ</t>
    </rPh>
    <rPh sb="12" eb="14">
      <t>トクベツ</t>
    </rPh>
    <rPh sb="14" eb="16">
      <t>カイケイ</t>
    </rPh>
    <phoneticPr fontId="24"/>
  </si>
  <si>
    <t>鹿行広域事務組合
（火葬場事業特別会計）</t>
    <rPh sb="0" eb="2">
      <t>ロッコウ</t>
    </rPh>
    <rPh sb="2" eb="4">
      <t>コウイキ</t>
    </rPh>
    <rPh sb="4" eb="6">
      <t>ジム</t>
    </rPh>
    <rPh sb="6" eb="8">
      <t>クミアイ</t>
    </rPh>
    <rPh sb="10" eb="12">
      <t>カソウ</t>
    </rPh>
    <rPh sb="12" eb="13">
      <t>ジョウ</t>
    </rPh>
    <rPh sb="13" eb="15">
      <t>ジギョウ</t>
    </rPh>
    <rPh sb="15" eb="17">
      <t>トクベツ</t>
    </rPh>
    <rPh sb="17" eb="19">
      <t>カイケイ</t>
    </rPh>
    <phoneticPr fontId="24"/>
  </si>
  <si>
    <t>鹿行広域事務組合
（審査会事業特別会計）</t>
    <rPh sb="0" eb="2">
      <t>ロッコウ</t>
    </rPh>
    <rPh sb="2" eb="4">
      <t>コウイキ</t>
    </rPh>
    <rPh sb="4" eb="6">
      <t>ジム</t>
    </rPh>
    <rPh sb="6" eb="8">
      <t>クミアイ</t>
    </rPh>
    <rPh sb="10" eb="13">
      <t>シンサカイ</t>
    </rPh>
    <rPh sb="13" eb="15">
      <t>ジギョウ</t>
    </rPh>
    <rPh sb="15" eb="17">
      <t>トクベツ</t>
    </rPh>
    <rPh sb="17" eb="19">
      <t>カイケイ</t>
    </rPh>
    <phoneticPr fontId="24"/>
  </si>
  <si>
    <t>茨城県市町村総合事務組合
（一般会計）</t>
    <rPh sb="0" eb="3">
      <t>イバラキケン</t>
    </rPh>
    <rPh sb="3" eb="6">
      <t>シチョウソン</t>
    </rPh>
    <rPh sb="6" eb="8">
      <t>ソウゴウ</t>
    </rPh>
    <rPh sb="8" eb="10">
      <t>ジム</t>
    </rPh>
    <rPh sb="10" eb="12">
      <t>クミアイ</t>
    </rPh>
    <rPh sb="14" eb="16">
      <t>イッパン</t>
    </rPh>
    <rPh sb="16" eb="18">
      <t>カイケイ</t>
    </rPh>
    <phoneticPr fontId="24"/>
  </si>
  <si>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4"/>
  </si>
  <si>
    <t>茨城租税債権管理機構
（一般会計）</t>
    <rPh sb="0" eb="2">
      <t>イバラキ</t>
    </rPh>
    <rPh sb="2" eb="4">
      <t>ソゼイ</t>
    </rPh>
    <rPh sb="4" eb="6">
      <t>サイケン</t>
    </rPh>
    <rPh sb="6" eb="8">
      <t>カンリ</t>
    </rPh>
    <rPh sb="8" eb="10">
      <t>キコウ</t>
    </rPh>
    <rPh sb="12" eb="14">
      <t>イッパン</t>
    </rPh>
    <rPh sb="14" eb="16">
      <t>カイケイ</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</si>
  <si>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rPh sb="16" eb="18">
      <t>イッパン</t>
    </rPh>
    <rPh sb="18" eb="20">
      <t>カイケイ</t>
    </rPh>
    <phoneticPr fontId="24"/>
  </si>
  <si>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4"/>
  </si>
  <si>
    <t>介護保険特別会計（保険事業勘定）</t>
    <phoneticPr fontId="5"/>
  </si>
  <si>
    <t>介護保険特別会計（介護サービス事業勘定）</t>
    <rPh sb="9" eb="11">
      <t>カイゴ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</si>
</sst>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57875</c:v>
                </c:pt>
                <c:pt idx="1">
                  <c:v>37946</c:v>
                </c:pt>
                <c:pt idx="2">
                  <c:v>61079</c:v>
                </c:pt>
                <c:pt idx="3">
                  <c:v>33486</c:v>
                </c:pt>
                <c:pt idx="4">
                  <c:v>55709</c:v>
                </c:pt>
              </c:numCache>
            </c:numRef>
          </c:val>
          <c:smooth val="0"/>
        </c:ser>
        <c:dLbls>
          <c:showLegendKey val="0"/>
          <c:showVal val="0"/>
          <c:showCatName val="0"/>
          <c:showSerName val="0"/>
          <c:showPercent val="0"/>
          <c:showBubbleSize val="0"/>
        </c:dLbls>
        <c:marker val="1"/>
        <c:smooth val="0"/>
        <c:axId val="185116544"/>
        <c:axId val="186540032"/>
      </c:lineChart>
      <c:catAx>
        <c:axId val="18511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540032"/>
        <c:crosses val="autoZero"/>
        <c:auto val="1"/>
        <c:lblAlgn val="ctr"/>
        <c:lblOffset val="100"/>
        <c:tickLblSkip val="1"/>
        <c:tickMarkSkip val="1"/>
        <c:noMultiLvlLbl val="0"/>
      </c:catAx>
      <c:valAx>
        <c:axId val="1865400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1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6.11</c:v>
                </c:pt>
                <c:pt idx="1">
                  <c:v>5.57</c:v>
                </c:pt>
                <c:pt idx="2">
                  <c:v>7.64</c:v>
                </c:pt>
                <c:pt idx="3">
                  <c:v>8.86</c:v>
                </c:pt>
                <c:pt idx="4">
                  <c:v>6.84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17.04</c:v>
                </c:pt>
                <c:pt idx="1">
                  <c:v>18.809999999999999</c:v>
                </c:pt>
                <c:pt idx="2">
                  <c:v>24.15</c:v>
                </c:pt>
                <c:pt idx="3">
                  <c:v>28.14</c:v>
                </c:pt>
                <c:pt idx="4">
                  <c:v>31.96</c:v>
                </c:pt>
              </c:numCache>
            </c:numRef>
          </c:val>
        </c:ser>
        <c:dLbls>
          <c:showLegendKey val="0"/>
          <c:showVal val="0"/>
          <c:showCatName val="0"/>
          <c:showSerName val="0"/>
          <c:showPercent val="0"/>
          <c:showBubbleSize val="0"/>
        </c:dLbls>
        <c:gapWidth val="250"/>
        <c:overlap val="100"/>
        <c:axId val="189285504"/>
        <c:axId val="18928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3.89</c:v>
                </c:pt>
                <c:pt idx="1">
                  <c:v>2.89</c:v>
                </c:pt>
                <c:pt idx="2">
                  <c:v>6.88</c:v>
                </c:pt>
                <c:pt idx="3">
                  <c:v>5.07</c:v>
                </c:pt>
                <c:pt idx="4">
                  <c:v>2.59</c:v>
                </c:pt>
              </c:numCache>
            </c:numRef>
          </c:val>
          <c:smooth val="0"/>
        </c:ser>
        <c:dLbls>
          <c:showLegendKey val="0"/>
          <c:showVal val="0"/>
          <c:showCatName val="0"/>
          <c:showSerName val="0"/>
          <c:showPercent val="0"/>
          <c:showBubbleSize val="0"/>
        </c:dLbls>
        <c:marker val="1"/>
        <c:smooth val="0"/>
        <c:axId val="189285504"/>
        <c:axId val="189287424"/>
      </c:lineChart>
      <c:catAx>
        <c:axId val="1892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287424"/>
        <c:crosses val="autoZero"/>
        <c:auto val="1"/>
        <c:lblAlgn val="ctr"/>
        <c:lblOffset val="100"/>
        <c:tickLblSkip val="1"/>
        <c:tickMarkSkip val="1"/>
        <c:noMultiLvlLbl val="0"/>
      </c:catAx>
      <c:valAx>
        <c:axId val="18928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0.08</c:v>
                </c:pt>
                <c:pt idx="4">
                  <c:v>#N/A</c:v>
                </c:pt>
                <c:pt idx="5">
                  <c:v>0.09</c:v>
                </c:pt>
                <c:pt idx="6">
                  <c:v>#N/A</c:v>
                </c:pt>
                <c:pt idx="7">
                  <c:v>0.03</c:v>
                </c:pt>
                <c:pt idx="8">
                  <c:v>#N/A</c:v>
                </c:pt>
                <c:pt idx="9">
                  <c:v>0.22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7.0000000000000007E-2</c:v>
                </c:pt>
                <c:pt idx="4">
                  <c:v>#N/A</c:v>
                </c:pt>
                <c:pt idx="5">
                  <c:v>0.01</c:v>
                </c:pt>
                <c:pt idx="6">
                  <c:v>#N/A</c:v>
                </c:pt>
                <c:pt idx="7">
                  <c:v>0.52</c:v>
                </c:pt>
                <c:pt idx="8">
                  <c:v>#N/A</c:v>
                </c:pt>
                <c:pt idx="9">
                  <c:v>0.28999999999999998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0.45</c:v>
                </c:pt>
                <c:pt idx="2">
                  <c:v>#N/A</c:v>
                </c:pt>
                <c:pt idx="3">
                  <c:v>0.81</c:v>
                </c:pt>
                <c:pt idx="4">
                  <c:v>#N/A</c:v>
                </c:pt>
                <c:pt idx="5">
                  <c:v>0.09</c:v>
                </c:pt>
                <c:pt idx="6">
                  <c:v>#N/A</c:v>
                </c:pt>
                <c:pt idx="7">
                  <c:v>0.92</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1.72</c:v>
                </c:pt>
                <c:pt idx="2">
                  <c:v>#N/A</c:v>
                </c:pt>
                <c:pt idx="3">
                  <c:v>1.83</c:v>
                </c:pt>
                <c:pt idx="4">
                  <c:v>#N/A</c:v>
                </c:pt>
                <c:pt idx="5">
                  <c:v>0.78</c:v>
                </c:pt>
                <c:pt idx="6">
                  <c:v>#N/A</c:v>
                </c:pt>
                <c:pt idx="7">
                  <c:v>2.4900000000000002</c:v>
                </c:pt>
                <c:pt idx="8">
                  <c:v>#N/A</c:v>
                </c:pt>
                <c:pt idx="9">
                  <c:v>1.48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6.11</c:v>
                </c:pt>
                <c:pt idx="2">
                  <c:v>#N/A</c:v>
                </c:pt>
                <c:pt idx="3">
                  <c:v>5.57</c:v>
                </c:pt>
                <c:pt idx="4">
                  <c:v>#N/A</c:v>
                </c:pt>
                <c:pt idx="5">
                  <c:v>7.64</c:v>
                </c:pt>
                <c:pt idx="6">
                  <c:v>#N/A</c:v>
                </c:pt>
                <c:pt idx="7">
                  <c:v>8.86</c:v>
                </c:pt>
                <c:pt idx="8">
                  <c:v>#N/A</c:v>
                </c:pt>
                <c:pt idx="9">
                  <c:v>6.84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12.76</c:v>
                </c:pt>
                <c:pt idx="2">
                  <c:v>#N/A</c:v>
                </c:pt>
                <c:pt idx="3">
                  <c:v>12.6</c:v>
                </c:pt>
                <c:pt idx="4">
                  <c:v>#N/A</c:v>
                </c:pt>
                <c:pt idx="5">
                  <c:v>13.18</c:v>
                </c:pt>
                <c:pt idx="6">
                  <c:v>#N/A</c:v>
                </c:pt>
                <c:pt idx="7">
                  <c:v>12.76</c:v>
                </c:pt>
                <c:pt idx="8">
                  <c:v>#N/A</c:v>
                </c:pt>
                <c:pt idx="9">
                  <c:v>12.18</c:v>
                </c:pt>
              </c:numCache>
            </c:numRef>
          </c:val>
        </c:ser>
        <c:dLbls>
          <c:showLegendKey val="0"/>
          <c:showVal val="0"/>
          <c:showCatName val="0"/>
          <c:showSerName val="0"/>
          <c:showPercent val="0"/>
          <c:showBubbleSize val="0"/>
        </c:dLbls>
        <c:gapWidth val="150"/>
        <c:overlap val="100"/>
        <c:axId val="189422592"/>
        <c:axId val="189444864"/>
      </c:barChart>
      <c:catAx>
        <c:axId val="1894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44864"/>
        <c:crosses val="autoZero"/>
        <c:auto val="1"/>
        <c:lblAlgn val="ctr"/>
        <c:lblOffset val="100"/>
        <c:tickLblSkip val="1"/>
        <c:tickMarkSkip val="1"/>
        <c:noMultiLvlLbl val="0"/>
      </c:catAx>
      <c:valAx>
        <c:axId val="18944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2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1201</c:v>
                </c:pt>
                <c:pt idx="5">
                  <c:v>1330</c:v>
                </c:pt>
                <c:pt idx="8">
                  <c:v>1445</c:v>
                </c:pt>
                <c:pt idx="11">
                  <c:v>1552</c:v>
                </c:pt>
                <c:pt idx="14">
                  <c:v>1640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88</c:v>
                </c:pt>
                <c:pt idx="3">
                  <c:v>62</c:v>
                </c:pt>
                <c:pt idx="6">
                  <c:v>65</c:v>
                </c:pt>
                <c:pt idx="9">
                  <c:v>19</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498</c:v>
                </c:pt>
                <c:pt idx="3">
                  <c:v>464</c:v>
                </c:pt>
                <c:pt idx="6">
                  <c:v>468</c:v>
                </c:pt>
                <c:pt idx="9">
                  <c:v>468</c:v>
                </c:pt>
                <c:pt idx="12">
                  <c:v>468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2126</c:v>
                </c:pt>
                <c:pt idx="3">
                  <c:v>2155</c:v>
                </c:pt>
                <c:pt idx="6">
                  <c:v>2218</c:v>
                </c:pt>
                <c:pt idx="9">
                  <c:v>2221</c:v>
                </c:pt>
                <c:pt idx="12">
                  <c:v>2179</c:v>
                </c:pt>
              </c:numCache>
            </c:numRef>
          </c:val>
        </c:ser>
        <c:dLbls>
          <c:showLegendKey val="0"/>
          <c:showVal val="0"/>
          <c:showCatName val="0"/>
          <c:showSerName val="0"/>
          <c:showPercent val="0"/>
          <c:showBubbleSize val="0"/>
        </c:dLbls>
        <c:gapWidth val="100"/>
        <c:overlap val="100"/>
        <c:axId val="188336384"/>
        <c:axId val="18834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1514</c:v>
                </c:pt>
                <c:pt idx="2">
                  <c:v>#N/A</c:v>
                </c:pt>
                <c:pt idx="3">
                  <c:v>#N/A</c:v>
                </c:pt>
                <c:pt idx="4">
                  <c:v>1354</c:v>
                </c:pt>
                <c:pt idx="5">
                  <c:v>#N/A</c:v>
                </c:pt>
                <c:pt idx="6">
                  <c:v>#N/A</c:v>
                </c:pt>
                <c:pt idx="7">
                  <c:v>1309</c:v>
                </c:pt>
                <c:pt idx="8">
                  <c:v>#N/A</c:v>
                </c:pt>
                <c:pt idx="9">
                  <c:v>#N/A</c:v>
                </c:pt>
                <c:pt idx="10">
                  <c:v>1159</c:v>
                </c:pt>
                <c:pt idx="11">
                  <c:v>#N/A</c:v>
                </c:pt>
                <c:pt idx="12">
                  <c:v>#N/A</c:v>
                </c:pt>
                <c:pt idx="13">
                  <c:v>1025</c:v>
                </c:pt>
                <c:pt idx="14">
                  <c:v>#N/A</c:v>
                </c:pt>
              </c:numCache>
            </c:numRef>
          </c:val>
          <c:smooth val="0"/>
        </c:ser>
        <c:dLbls>
          <c:showLegendKey val="0"/>
          <c:showVal val="0"/>
          <c:showCatName val="0"/>
          <c:showSerName val="0"/>
          <c:showPercent val="0"/>
          <c:showBubbleSize val="0"/>
        </c:dLbls>
        <c:marker val="1"/>
        <c:smooth val="0"/>
        <c:axId val="188336384"/>
        <c:axId val="188346752"/>
      </c:lineChart>
      <c:catAx>
        <c:axId val="1883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346752"/>
        <c:crosses val="autoZero"/>
        <c:auto val="1"/>
        <c:lblAlgn val="ctr"/>
        <c:lblOffset val="100"/>
        <c:tickLblSkip val="1"/>
        <c:tickMarkSkip val="1"/>
        <c:noMultiLvlLbl val="0"/>
      </c:catAx>
      <c:valAx>
        <c:axId val="18834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14673</c:v>
                </c:pt>
                <c:pt idx="5">
                  <c:v>15824</c:v>
                </c:pt>
                <c:pt idx="8">
                  <c:v>16677</c:v>
                </c:pt>
                <c:pt idx="11">
                  <c:v>17130</c:v>
                </c:pt>
                <c:pt idx="14">
                  <c:v>17623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127</c:v>
                </c:pt>
                <c:pt idx="5">
                  <c:v>168</c:v>
                </c:pt>
                <c:pt idx="8">
                  <c:v>402</c:v>
                </c:pt>
                <c:pt idx="11">
                  <c:v>447</c:v>
                </c:pt>
                <c:pt idx="14">
                  <c:v>576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5424</c:v>
                </c:pt>
                <c:pt idx="5">
                  <c:v>7466</c:v>
                </c:pt>
                <c:pt idx="8">
                  <c:v>9502</c:v>
                </c:pt>
                <c:pt idx="11">
                  <c:v>10964</c:v>
                </c:pt>
                <c:pt idx="14">
                  <c:v>12454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c:v>
                </c:pt>
                <c:pt idx="3">
                  <c:v>5</c:v>
                </c:pt>
                <c:pt idx="6">
                  <c:v>4</c:v>
                </c:pt>
                <c:pt idx="9">
                  <c:v>1</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4424</c:v>
                </c:pt>
                <c:pt idx="3">
                  <c:v>4344</c:v>
                </c:pt>
                <c:pt idx="6">
                  <c:v>4182</c:v>
                </c:pt>
                <c:pt idx="9">
                  <c:v>4075</c:v>
                </c:pt>
                <c:pt idx="12">
                  <c:v>4049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238</c:v>
                </c:pt>
                <c:pt idx="3">
                  <c:v>217</c:v>
                </c:pt>
                <c:pt idx="6">
                  <c:v>138</c:v>
                </c:pt>
                <c:pt idx="9">
                  <c:v>121</c:v>
                </c:pt>
                <c:pt idx="12">
                  <c:v>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9215</c:v>
                </c:pt>
                <c:pt idx="3">
                  <c:v>9362</c:v>
                </c:pt>
                <c:pt idx="6">
                  <c:v>9679</c:v>
                </c:pt>
                <c:pt idx="9">
                  <c:v>9819</c:v>
                </c:pt>
                <c:pt idx="12">
                  <c:v>9654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19841</c:v>
                </c:pt>
                <c:pt idx="3">
                  <c:v>20128</c:v>
                </c:pt>
                <c:pt idx="6">
                  <c:v>20506</c:v>
                </c:pt>
                <c:pt idx="9">
                  <c:v>20174</c:v>
                </c:pt>
                <c:pt idx="12">
                  <c:v>20454</c:v>
                </c:pt>
              </c:numCache>
            </c:numRef>
          </c:val>
        </c:ser>
        <c:dLbls>
          <c:showLegendKey val="0"/>
          <c:showVal val="0"/>
          <c:showCatName val="0"/>
          <c:showSerName val="0"/>
          <c:showPercent val="0"/>
          <c:showBubbleSize val="0"/>
        </c:dLbls>
        <c:gapWidth val="100"/>
        <c:overlap val="100"/>
        <c:axId val="171055360"/>
        <c:axId val="17105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13502</c:v>
                </c:pt>
                <c:pt idx="2">
                  <c:v>#N/A</c:v>
                </c:pt>
                <c:pt idx="3">
                  <c:v>#N/A</c:v>
                </c:pt>
                <c:pt idx="4">
                  <c:v>10599</c:v>
                </c:pt>
                <c:pt idx="5">
                  <c:v>#N/A</c:v>
                </c:pt>
                <c:pt idx="6">
                  <c:v>#N/A</c:v>
                </c:pt>
                <c:pt idx="7">
                  <c:v>7928</c:v>
                </c:pt>
                <c:pt idx="8">
                  <c:v>#N/A</c:v>
                </c:pt>
                <c:pt idx="9">
                  <c:v>#N/A</c:v>
                </c:pt>
                <c:pt idx="10">
                  <c:v>5650</c:v>
                </c:pt>
                <c:pt idx="11">
                  <c:v>#N/A</c:v>
                </c:pt>
                <c:pt idx="12">
                  <c:v>#N/A</c:v>
                </c:pt>
                <c:pt idx="13">
                  <c:v>3678</c:v>
                </c:pt>
                <c:pt idx="14">
                  <c:v>#N/A</c:v>
                </c:pt>
              </c:numCache>
            </c:numRef>
          </c:val>
          <c:smooth val="0"/>
        </c:ser>
        <c:dLbls>
          <c:showLegendKey val="0"/>
          <c:showVal val="0"/>
          <c:showCatName val="0"/>
          <c:showSerName val="0"/>
          <c:showPercent val="0"/>
          <c:showBubbleSize val="0"/>
        </c:dLbls>
        <c:marker val="1"/>
        <c:smooth val="0"/>
        <c:axId val="171055360"/>
        <c:axId val="171057536"/>
      </c:lineChart>
      <c:catAx>
        <c:axId val="1710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057536"/>
        <c:crosses val="autoZero"/>
        <c:auto val="1"/>
        <c:lblAlgn val="ctr"/>
        <c:lblOffset val="100"/>
        <c:tickLblSkip val="1"/>
        <c:tickMarkSkip val="1"/>
        <c:noMultiLvlLbl val="0"/>
      </c:catAx>
      <c:valAx>
        <c:axId val="1710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0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51,397
49,290
208.18
22,480,659
20,917,866
925,881
13,538,503
20,453,543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市内に主だった企業がなく、第一次産業就業者が３割超を占めていることから、財政基盤が脆弱であり、類似団体平均値を</a:t>
          </a:r>
          <a:r>
            <a:rPr lang="en-US" altLang="ja-JP" sz="1300" b="0" i="0" baseline="0">
              <a:solidFill>
                <a:schemeClr val="dk1"/>
              </a:solidFill>
              <a:effectLst/>
              <a:latin typeface="+mn-lt"/>
              <a:ea typeface="+mn-ea"/>
              <a:cs typeface="+mn-cs"/>
            </a:rPr>
            <a:t>0.23</a:t>
          </a:r>
          <a:r>
            <a:rPr lang="ja-JP" altLang="ja-JP" sz="1300" b="0" i="0" baseline="0">
              <a:solidFill>
                <a:schemeClr val="dk1"/>
              </a:solidFill>
              <a:effectLst/>
              <a:latin typeface="+mn-lt"/>
              <a:ea typeface="+mn-ea"/>
              <a:cs typeface="+mn-cs"/>
            </a:rPr>
            <a:t>ポイント下回っている。事務事業の見直しや市税の徴収率の向上に努めるとともに、自主財源の確保を図るため企業等の誘致を推進する。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8" name="直線コネクタ 67"/>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71261</xdr:rowOff>
    </xdr:to>
    <xdr:cxnSp macro="">
      <xdr:nvCxnSpPr>
        <xdr:cNvPr id="71" name="直線コネクタ 70"/>
        <xdr:cNvCxnSpPr/>
      </xdr:nvCxnSpPr>
      <xdr:spPr>
        <a:xfrm>
          <a:off x="3225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44450</xdr:rowOff>
    </xdr:to>
    <xdr:cxnSp macro="">
      <xdr:nvCxnSpPr>
        <xdr:cNvPr id="74" name="直線コネクタ 73"/>
        <xdr:cNvCxnSpPr/>
      </xdr:nvCxnSpPr>
      <xdr:spPr>
        <a:xfrm>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17639</xdr:rowOff>
    </xdr:to>
    <xdr:cxnSp macro="">
      <xdr:nvCxnSpPr>
        <xdr:cNvPr id="77" name="直線コネクタ 76"/>
        <xdr:cNvCxnSpPr/>
      </xdr:nvCxnSpPr>
      <xdr:spPr>
        <a:xfrm>
          <a:off x="1447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先行して行政</a:t>
          </a:r>
          <a:r>
            <a:rPr lang="ja-JP" altLang="en-US" sz="1300" b="0" i="0" baseline="0">
              <a:solidFill>
                <a:sysClr val="windowText" lastClr="000000"/>
              </a:solidFill>
              <a:effectLst/>
              <a:latin typeface="+mn-lt"/>
              <a:ea typeface="+mn-ea"/>
              <a:cs typeface="+mn-cs"/>
            </a:rPr>
            <a:t>改革に取り組み、財政の健全化を図ってきたことにより改善され、近年は同水準を保っている。</a:t>
          </a:r>
          <a:r>
            <a:rPr lang="ja-JP" altLang="ja-JP" sz="1300" b="0" i="0" baseline="0">
              <a:solidFill>
                <a:sysClr val="windowText" lastClr="000000"/>
              </a:solidFill>
              <a:effectLst/>
              <a:latin typeface="+mn-lt"/>
              <a:ea typeface="+mn-ea"/>
              <a:cs typeface="+mn-cs"/>
            </a:rPr>
            <a:t>類似団体平均値より</a:t>
          </a:r>
          <a:r>
            <a:rPr lang="en-US" altLang="ja-JP" sz="1300" b="0" i="0" baseline="0">
              <a:solidFill>
                <a:sysClr val="windowText" lastClr="000000"/>
              </a:solidFill>
              <a:effectLst/>
              <a:latin typeface="+mn-lt"/>
              <a:ea typeface="+mn-ea"/>
              <a:cs typeface="+mn-cs"/>
            </a:rPr>
            <a:t>3.9</a:t>
          </a:r>
          <a:r>
            <a:rPr lang="ja-JP" altLang="ja-JP" sz="1300" b="0" i="0" baseline="0">
              <a:solidFill>
                <a:sysClr val="windowText" lastClr="000000"/>
              </a:solidFill>
              <a:effectLst/>
              <a:latin typeface="+mn-lt"/>
              <a:ea typeface="+mn-ea"/>
              <a:cs typeface="+mn-cs"/>
            </a:rPr>
            <a:t>ポイント下回っているが、</a:t>
          </a:r>
          <a:r>
            <a:rPr lang="en-US" altLang="ja-JP" sz="1300" b="0" i="0" baseline="0">
              <a:solidFill>
                <a:sysClr val="windowText" lastClr="000000"/>
              </a:solidFill>
              <a:effectLst/>
              <a:latin typeface="+mn-lt"/>
              <a:ea typeface="+mn-ea"/>
              <a:cs typeface="+mn-cs"/>
            </a:rPr>
            <a:t>H25</a:t>
          </a:r>
          <a:r>
            <a:rPr lang="ja-JP" altLang="ja-JP" sz="1300" b="0" i="0" baseline="0">
              <a:solidFill>
                <a:sysClr val="windowText" lastClr="000000"/>
              </a:solidFill>
              <a:effectLst/>
              <a:latin typeface="+mn-lt"/>
              <a:ea typeface="+mn-ea"/>
              <a:cs typeface="+mn-cs"/>
            </a:rPr>
            <a:t>年度において昨年度と比較し</a:t>
          </a:r>
          <a:r>
            <a:rPr lang="ja-JP" altLang="en-US" sz="1300" b="0" i="0" baseline="0">
              <a:solidFill>
                <a:sysClr val="windowText" lastClr="000000"/>
              </a:solidFill>
              <a:effectLst/>
              <a:latin typeface="+mn-lt"/>
              <a:ea typeface="+mn-ea"/>
              <a:cs typeface="+mn-cs"/>
            </a:rPr>
            <a:t>、地方税が減少したこと、自立支援給付費などの扶助費や健康増進施設管理運営委託料及び電気料の値上げによる光熱水費が</a:t>
          </a:r>
          <a:r>
            <a:rPr lang="ja-JP" altLang="ja-JP" sz="1300" b="0" i="0" baseline="0">
              <a:solidFill>
                <a:sysClr val="windowText" lastClr="000000"/>
              </a:solidFill>
              <a:effectLst/>
              <a:latin typeface="+mn-lt"/>
              <a:ea typeface="+mn-ea"/>
              <a:cs typeface="+mn-cs"/>
            </a:rPr>
            <a:t>増加したことにより</a:t>
          </a:r>
          <a:r>
            <a:rPr lang="en-US" altLang="ja-JP" sz="1300" b="0" i="0" baseline="0">
              <a:solidFill>
                <a:sysClr val="windowText" lastClr="000000"/>
              </a:solidFill>
              <a:effectLst/>
              <a:latin typeface="+mn-lt"/>
              <a:ea typeface="+mn-ea"/>
              <a:cs typeface="+mn-cs"/>
            </a:rPr>
            <a:t>0.8</a:t>
          </a:r>
          <a:r>
            <a:rPr lang="ja-JP" altLang="ja-JP" sz="1300" b="0" i="0" baseline="0">
              <a:solidFill>
                <a:sysClr val="windowText" lastClr="000000"/>
              </a:solidFill>
              <a:effectLst/>
              <a:latin typeface="+mn-lt"/>
              <a:ea typeface="+mn-ea"/>
              <a:cs typeface="+mn-cs"/>
            </a:rPr>
            <a:t>ポイント悪化した。</a:t>
          </a:r>
          <a:endParaRPr lang="en-US" altLang="ja-JP" sz="1300" b="0" i="0" baseline="0">
            <a:solidFill>
              <a:sysClr val="windowText" lastClr="000000"/>
            </a:solidFill>
            <a:effectLst/>
            <a:latin typeface="+mn-lt"/>
            <a:ea typeface="+mn-ea"/>
            <a:cs typeface="+mn-cs"/>
          </a:endParaRPr>
        </a:p>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今後も社会保障等扶助費の増や、合併特例事業</a:t>
          </a:r>
          <a:r>
            <a:rPr lang="ja-JP" altLang="ja-JP" sz="1300" b="0" i="0" baseline="0">
              <a:solidFill>
                <a:schemeClr val="dk1"/>
              </a:solidFill>
              <a:effectLst/>
              <a:latin typeface="+mn-lt"/>
              <a:ea typeface="+mn-ea"/>
              <a:cs typeface="+mn-cs"/>
            </a:rPr>
            <a:t>の本格化による公債費の増が見込まれることから、全会計において財政運営の健全化を図り、現在の水準を維持するよう努める。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61</xdr:row>
      <xdr:rowOff>151554</xdr:rowOff>
    </xdr:to>
    <xdr:cxnSp macro="">
      <xdr:nvCxnSpPr>
        <xdr:cNvPr id="131" name="直線コネクタ 130"/>
        <xdr:cNvCxnSpPr/>
      </xdr:nvCxnSpPr>
      <xdr:spPr>
        <a:xfrm>
          <a:off x="4114800" y="105456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87206</xdr:rowOff>
    </xdr:to>
    <xdr:cxnSp macro="">
      <xdr:nvCxnSpPr>
        <xdr:cNvPr id="134" name="直線コネクタ 133"/>
        <xdr:cNvCxnSpPr/>
      </xdr:nvCxnSpPr>
      <xdr:spPr>
        <a:xfrm>
          <a:off x="3225800" y="104732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14817</xdr:rowOff>
    </xdr:to>
    <xdr:cxnSp macro="">
      <xdr:nvCxnSpPr>
        <xdr:cNvPr id="137" name="直線コネクタ 136"/>
        <xdr:cNvCxnSpPr/>
      </xdr:nvCxnSpPr>
      <xdr:spPr>
        <a:xfrm>
          <a:off x="2336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62</xdr:row>
      <xdr:rowOff>149013</xdr:rowOff>
    </xdr:to>
    <xdr:cxnSp macro="">
      <xdr:nvCxnSpPr>
        <xdr:cNvPr id="140" name="直線コネクタ 139"/>
        <xdr:cNvCxnSpPr/>
      </xdr:nvCxnSpPr>
      <xdr:spPr>
        <a:xfrm flipV="1">
          <a:off x="1447800" y="1046522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1"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2" name="円/楕円 151"/>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3" name="テキスト ボックス 152"/>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類似団体平均値を大きく下回っているが、前年度と比較すると</a:t>
          </a:r>
          <a:r>
            <a:rPr lang="en-US" altLang="ja-JP" sz="1300" b="0" i="0" baseline="0">
              <a:solidFill>
                <a:schemeClr val="dk1"/>
              </a:solidFill>
              <a:effectLst/>
              <a:latin typeface="+mn-lt"/>
              <a:ea typeface="+mn-ea"/>
              <a:cs typeface="+mn-cs"/>
            </a:rPr>
            <a:t>1,048</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の要因としては、</a:t>
          </a:r>
          <a:r>
            <a:rPr lang="ja-JP" altLang="en-US" sz="1300" b="0" i="0" baseline="0">
              <a:solidFill>
                <a:schemeClr val="dk1"/>
              </a:solidFill>
              <a:effectLst/>
              <a:latin typeface="+mn-lt"/>
              <a:ea typeface="+mn-ea"/>
              <a:cs typeface="+mn-cs"/>
            </a:rPr>
            <a:t>防災無線戸別受信機購入</a:t>
          </a:r>
          <a:r>
            <a:rPr lang="ja-JP" altLang="ja-JP" sz="1300" b="0" i="0" baseline="0">
              <a:solidFill>
                <a:schemeClr val="dk1"/>
              </a:solidFill>
              <a:effectLst/>
              <a:latin typeface="+mn-lt"/>
              <a:ea typeface="+mn-ea"/>
              <a:cs typeface="+mn-cs"/>
            </a:rPr>
            <a:t>や東日本大震災災害復旧関連経費である瓦礫処分委託料が減少したことによるものである。今後についても、事務事業の見直しによる物件費の削減など行財政改革に努める。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23422</xdr:rowOff>
    </xdr:from>
    <xdr:to>
      <xdr:col>7</xdr:col>
      <xdr:colOff>152400</xdr:colOff>
      <xdr:row>81</xdr:row>
      <xdr:rowOff>28479</xdr:rowOff>
    </xdr:to>
    <xdr:cxnSp macro="">
      <xdr:nvCxnSpPr>
        <xdr:cNvPr id="192" name="直線コネクタ 191"/>
        <xdr:cNvCxnSpPr/>
      </xdr:nvCxnSpPr>
      <xdr:spPr>
        <a:xfrm flipV="1">
          <a:off x="4114800" y="13910872"/>
          <a:ext cx="8382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28479</xdr:rowOff>
    </xdr:from>
    <xdr:to>
      <xdr:col>6</xdr:col>
      <xdr:colOff>0</xdr:colOff>
      <xdr:row>81</xdr:row>
      <xdr:rowOff>54014</xdr:rowOff>
    </xdr:to>
    <xdr:cxnSp macro="">
      <xdr:nvCxnSpPr>
        <xdr:cNvPr id="195" name="直線コネクタ 194"/>
        <xdr:cNvCxnSpPr/>
      </xdr:nvCxnSpPr>
      <xdr:spPr>
        <a:xfrm flipV="1">
          <a:off x="3225800" y="13915929"/>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166895</xdr:rowOff>
    </xdr:from>
    <xdr:to>
      <xdr:col>4</xdr:col>
      <xdr:colOff>482600</xdr:colOff>
      <xdr:row>81</xdr:row>
      <xdr:rowOff>54014</xdr:rowOff>
    </xdr:to>
    <xdr:cxnSp macro="">
      <xdr:nvCxnSpPr>
        <xdr:cNvPr id="198" name="直線コネクタ 197"/>
        <xdr:cNvCxnSpPr/>
      </xdr:nvCxnSpPr>
      <xdr:spPr>
        <a:xfrm>
          <a:off x="2336800" y="13882895"/>
          <a:ext cx="889000" cy="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166895</xdr:rowOff>
    </xdr:from>
    <xdr:to>
      <xdr:col>3</xdr:col>
      <xdr:colOff>279400</xdr:colOff>
      <xdr:row>81</xdr:row>
      <xdr:rowOff>8119</xdr:rowOff>
    </xdr:to>
    <xdr:cxnSp macro="">
      <xdr:nvCxnSpPr>
        <xdr:cNvPr id="201" name="直線コネクタ 200"/>
        <xdr:cNvCxnSpPr/>
      </xdr:nvCxnSpPr>
      <xdr:spPr>
        <a:xfrm flipV="1">
          <a:off x="1447800" y="1388289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144072</xdr:rowOff>
    </xdr:from>
    <xdr:to>
      <xdr:col>7</xdr:col>
      <xdr:colOff>203200</xdr:colOff>
      <xdr:row>81</xdr:row>
      <xdr:rowOff>74222</xdr:rowOff>
    </xdr:to>
    <xdr:sp macro="" textlink="">
      <xdr:nvSpPr>
        <xdr:cNvPr id="211" name="円/楕円 210"/>
        <xdr:cNvSpPr/>
      </xdr:nvSpPr>
      <xdr:spPr>
        <a:xfrm>
          <a:off x="4902200" y="138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160599</xdr:rowOff>
    </xdr:from>
    <xdr:ext cx="762000" cy="259045"/>
    <xdr:sp macro="" textlink="">
      <xdr:nvSpPr>
        <xdr:cNvPr id="212" name="人件費・物件費等の状況該当値テキスト"/>
        <xdr:cNvSpPr txBox="1"/>
      </xdr:nvSpPr>
      <xdr:spPr>
        <a:xfrm>
          <a:off x="5041900" y="1370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149129</xdr:rowOff>
    </xdr:from>
    <xdr:to>
      <xdr:col>6</xdr:col>
      <xdr:colOff>50800</xdr:colOff>
      <xdr:row>81</xdr:row>
      <xdr:rowOff>79279</xdr:rowOff>
    </xdr:to>
    <xdr:sp macro="" textlink="">
      <xdr:nvSpPr>
        <xdr:cNvPr id="213" name="円/楕円 212"/>
        <xdr:cNvSpPr/>
      </xdr:nvSpPr>
      <xdr:spPr>
        <a:xfrm>
          <a:off x="4064000" y="138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89456</xdr:rowOff>
    </xdr:from>
    <xdr:ext cx="736600" cy="259045"/>
    <xdr:sp macro="" textlink="">
      <xdr:nvSpPr>
        <xdr:cNvPr id="214" name="テキスト ボックス 213"/>
        <xdr:cNvSpPr txBox="1"/>
      </xdr:nvSpPr>
      <xdr:spPr>
        <a:xfrm>
          <a:off x="3733800" y="1363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3214</xdr:rowOff>
    </xdr:from>
    <xdr:to>
      <xdr:col>4</xdr:col>
      <xdr:colOff>533400</xdr:colOff>
      <xdr:row>81</xdr:row>
      <xdr:rowOff>104814</xdr:rowOff>
    </xdr:to>
    <xdr:sp macro="" textlink="">
      <xdr:nvSpPr>
        <xdr:cNvPr id="215" name="円/楕円 214"/>
        <xdr:cNvSpPr/>
      </xdr:nvSpPr>
      <xdr:spPr>
        <a:xfrm>
          <a:off x="3175000" y="138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114991</xdr:rowOff>
    </xdr:from>
    <xdr:ext cx="762000" cy="259045"/>
    <xdr:sp macro="" textlink="">
      <xdr:nvSpPr>
        <xdr:cNvPr id="216" name="テキスト ボックス 215"/>
        <xdr:cNvSpPr txBox="1"/>
      </xdr:nvSpPr>
      <xdr:spPr>
        <a:xfrm>
          <a:off x="2844800" y="136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116095</xdr:rowOff>
    </xdr:from>
    <xdr:to>
      <xdr:col>3</xdr:col>
      <xdr:colOff>330200</xdr:colOff>
      <xdr:row>81</xdr:row>
      <xdr:rowOff>46245</xdr:rowOff>
    </xdr:to>
    <xdr:sp macro="" textlink="">
      <xdr:nvSpPr>
        <xdr:cNvPr id="217" name="円/楕円 216"/>
        <xdr:cNvSpPr/>
      </xdr:nvSpPr>
      <xdr:spPr>
        <a:xfrm>
          <a:off x="2286000" y="138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56422</xdr:rowOff>
    </xdr:from>
    <xdr:ext cx="762000" cy="259045"/>
    <xdr:sp macro="" textlink="">
      <xdr:nvSpPr>
        <xdr:cNvPr id="218" name="テキスト ボックス 217"/>
        <xdr:cNvSpPr txBox="1"/>
      </xdr:nvSpPr>
      <xdr:spPr>
        <a:xfrm>
          <a:off x="1955800" y="1360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128769</xdr:rowOff>
    </xdr:from>
    <xdr:to>
      <xdr:col>2</xdr:col>
      <xdr:colOff>127000</xdr:colOff>
      <xdr:row>81</xdr:row>
      <xdr:rowOff>58919</xdr:rowOff>
    </xdr:to>
    <xdr:sp macro="" textlink="">
      <xdr:nvSpPr>
        <xdr:cNvPr id="219" name="円/楕円 218"/>
        <xdr:cNvSpPr/>
      </xdr:nvSpPr>
      <xdr:spPr>
        <a:xfrm>
          <a:off x="1397000" y="1384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69096</xdr:rowOff>
    </xdr:from>
    <xdr:ext cx="762000" cy="259045"/>
    <xdr:sp macro="" textlink="">
      <xdr:nvSpPr>
        <xdr:cNvPr id="220" name="テキスト ボックス 219"/>
        <xdr:cNvSpPr txBox="1"/>
      </xdr:nvSpPr>
      <xdr:spPr>
        <a:xfrm>
          <a:off x="1066800" y="1361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昨年度と比較し</a:t>
          </a:r>
          <a:r>
            <a:rPr lang="en-US" altLang="ja-JP" sz="1300" b="0" i="0" baseline="0">
              <a:solidFill>
                <a:schemeClr val="dk1"/>
              </a:solidFill>
              <a:effectLst/>
              <a:latin typeface="+mn-lt"/>
              <a:ea typeface="+mn-ea"/>
              <a:cs typeface="+mn-cs"/>
            </a:rPr>
            <a:t>8.8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a:t>
          </a:r>
          <a:r>
            <a:rPr lang="ja-JP" altLang="ja-JP" sz="1300" b="0" i="0" baseline="0">
              <a:solidFill>
                <a:schemeClr val="dk1"/>
              </a:solidFill>
              <a:effectLst/>
              <a:latin typeface="+mn-lt"/>
              <a:ea typeface="+mn-ea"/>
              <a:cs typeface="+mn-cs"/>
            </a:rPr>
            <a:t>くなり、類似団体平均値を</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ポイント上回っている。主な</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要因として、</a:t>
          </a:r>
          <a:r>
            <a:rPr lang="ja-JP" altLang="en-US" sz="1300" b="0" i="0" baseline="0">
              <a:solidFill>
                <a:schemeClr val="dk1"/>
              </a:solidFill>
              <a:effectLst/>
              <a:latin typeface="+mn-lt"/>
              <a:ea typeface="+mn-ea"/>
              <a:cs typeface="+mn-cs"/>
            </a:rPr>
            <a:t>国家公務員給与削減措置が終了したことによる相違及びラスパイレス指数の高い職員が退職したことによる。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今後については、引き続き定員適正化と給与の適正化に努めていく。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158145</xdr:rowOff>
    </xdr:to>
    <xdr:cxnSp macro="">
      <xdr:nvCxnSpPr>
        <xdr:cNvPr id="251" name="直線コネクタ 250"/>
        <xdr:cNvCxnSpPr/>
      </xdr:nvCxnSpPr>
      <xdr:spPr>
        <a:xfrm flipV="1">
          <a:off x="17018000" y="13754705"/>
          <a:ext cx="0" cy="976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130222</xdr:rowOff>
    </xdr:from>
    <xdr:ext cx="762000" cy="259045"/>
    <xdr:sp macro="" textlink="">
      <xdr:nvSpPr>
        <xdr:cNvPr id="252" name="給与水準   （国との比較）最小値テキスト"/>
        <xdr:cNvSpPr txBox="1"/>
      </xdr:nvSpPr>
      <xdr:spPr>
        <a:xfrm>
          <a:off x="17106900" y="147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158145</xdr:rowOff>
    </xdr:from>
    <xdr:to>
      <xdr:col>24</xdr:col>
      <xdr:colOff>647700</xdr:colOff>
      <xdr:row>85</xdr:row>
      <xdr:rowOff>158145</xdr:rowOff>
    </xdr:to>
    <xdr:cxnSp macro="">
      <xdr:nvCxnSpPr>
        <xdr:cNvPr id="253" name="直線コネクタ 252"/>
        <xdr:cNvCxnSpPr/>
      </xdr:nvCxnSpPr>
      <xdr:spPr>
        <a:xfrm>
          <a:off x="16929100" y="1473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4"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5" name="直線コネクタ 254"/>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89</xdr:row>
      <xdr:rowOff>23888</xdr:rowOff>
    </xdr:to>
    <xdr:cxnSp macro="">
      <xdr:nvCxnSpPr>
        <xdr:cNvPr id="256" name="直線コネクタ 255"/>
        <xdr:cNvCxnSpPr/>
      </xdr:nvCxnSpPr>
      <xdr:spPr>
        <a:xfrm flipV="1">
          <a:off x="16179800" y="14271777"/>
          <a:ext cx="8382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144132</xdr:rowOff>
    </xdr:from>
    <xdr:ext cx="762000" cy="259045"/>
    <xdr:sp macro="" textlink="">
      <xdr:nvSpPr>
        <xdr:cNvPr id="257" name="給与水準   （国との比較）平均値テキスト"/>
        <xdr:cNvSpPr txBox="1"/>
      </xdr:nvSpPr>
      <xdr:spPr>
        <a:xfrm>
          <a:off x="17106900" y="1403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58" name="フローチャート : 判断 257"/>
        <xdr:cNvSpPr/>
      </xdr:nvSpPr>
      <xdr:spPr>
        <a:xfrm>
          <a:off x="169672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56545</xdr:rowOff>
    </xdr:from>
    <xdr:to>
      <xdr:col>23</xdr:col>
      <xdr:colOff>406400</xdr:colOff>
      <xdr:row>89</xdr:row>
      <xdr:rowOff>23888</xdr:rowOff>
    </xdr:to>
    <xdr:cxnSp macro="">
      <xdr:nvCxnSpPr>
        <xdr:cNvPr id="259" name="直線コネクタ 258"/>
        <xdr:cNvCxnSpPr/>
      </xdr:nvCxnSpPr>
      <xdr:spPr>
        <a:xfrm>
          <a:off x="15290800" y="1497269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60" name="フローチャート : 判断 259"/>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1" name="テキスト ボックス 260"/>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166007</xdr:rowOff>
    </xdr:from>
    <xdr:to>
      <xdr:col>22</xdr:col>
      <xdr:colOff>203200</xdr:colOff>
      <xdr:row>87</xdr:row>
      <xdr:rowOff>56545</xdr:rowOff>
    </xdr:to>
    <xdr:cxnSp macro="">
      <xdr:nvCxnSpPr>
        <xdr:cNvPr id="262" name="直線コネクタ 261"/>
        <xdr:cNvCxnSpPr/>
      </xdr:nvCxnSpPr>
      <xdr:spPr>
        <a:xfrm>
          <a:off x="14401800" y="140534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3" name="フローチャート : 判断 262"/>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93029</xdr:rowOff>
    </xdr:from>
    <xdr:ext cx="762000" cy="259045"/>
    <xdr:sp macro="" textlink="">
      <xdr:nvSpPr>
        <xdr:cNvPr id="264" name="テキスト ボックス 263"/>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81</xdr:row>
      <xdr:rowOff>166007</xdr:rowOff>
    </xdr:to>
    <xdr:cxnSp macro="">
      <xdr:nvCxnSpPr>
        <xdr:cNvPr id="265" name="直線コネクタ 264"/>
        <xdr:cNvCxnSpPr/>
      </xdr:nvCxnSpPr>
      <xdr:spPr>
        <a:xfrm>
          <a:off x="13512800" y="140419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168020</xdr:rowOff>
    </xdr:from>
    <xdr:ext cx="762000" cy="259045"/>
    <xdr:sp macro="" textlink="">
      <xdr:nvSpPr>
        <xdr:cNvPr id="267" name="テキスト ボックス 266"/>
        <xdr:cNvSpPr txBox="1"/>
      </xdr:nvSpPr>
      <xdr:spPr>
        <a:xfrm>
          <a:off x="14020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8" name="フローチャート : 判断 267"/>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8061</xdr:rowOff>
    </xdr:from>
    <xdr:ext cx="762000" cy="259045"/>
    <xdr:sp macro="" textlink="">
      <xdr:nvSpPr>
        <xdr:cNvPr id="269" name="テキスト ボックス 268"/>
        <xdr:cNvSpPr txBox="1"/>
      </xdr:nvSpPr>
      <xdr:spPr>
        <a:xfrm>
          <a:off x="13131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5" name="円/楕円 274"/>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76"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144538</xdr:rowOff>
    </xdr:from>
    <xdr:to>
      <xdr:col>23</xdr:col>
      <xdr:colOff>457200</xdr:colOff>
      <xdr:row>89</xdr:row>
      <xdr:rowOff>74688</xdr:rowOff>
    </xdr:to>
    <xdr:sp macro="" textlink="">
      <xdr:nvSpPr>
        <xdr:cNvPr id="277" name="円/楕円 276"/>
        <xdr:cNvSpPr/>
      </xdr:nvSpPr>
      <xdr:spPr>
        <a:xfrm>
          <a:off x="16129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59465</xdr:rowOff>
    </xdr:from>
    <xdr:ext cx="736600" cy="259045"/>
    <xdr:sp macro="" textlink="">
      <xdr:nvSpPr>
        <xdr:cNvPr id="278" name="テキスト ボックス 277"/>
        <xdr:cNvSpPr txBox="1"/>
      </xdr:nvSpPr>
      <xdr:spPr>
        <a:xfrm>
          <a:off x="15798800" y="1531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5745</xdr:rowOff>
    </xdr:from>
    <xdr:to>
      <xdr:col>22</xdr:col>
      <xdr:colOff>254000</xdr:colOff>
      <xdr:row>87</xdr:row>
      <xdr:rowOff>107345</xdr:rowOff>
    </xdr:to>
    <xdr:sp macro="" textlink="">
      <xdr:nvSpPr>
        <xdr:cNvPr id="279" name="円/楕円 278"/>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117522</xdr:rowOff>
    </xdr:from>
    <xdr:ext cx="762000" cy="259045"/>
    <xdr:sp macro="" textlink="">
      <xdr:nvSpPr>
        <xdr:cNvPr id="280" name="テキスト ボックス 279"/>
        <xdr:cNvSpPr txBox="1"/>
      </xdr:nvSpPr>
      <xdr:spPr>
        <a:xfrm>
          <a:off x="14909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1" name="円/楕円 280"/>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2" name="テキスト ボックス 281"/>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83" name="円/楕円 282"/>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44043</xdr:rowOff>
    </xdr:from>
    <xdr:ext cx="762000" cy="259045"/>
    <xdr:sp macro="" textlink="">
      <xdr:nvSpPr>
        <xdr:cNvPr id="284" name="テキスト ボックス 283"/>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昨年度より</a:t>
          </a:r>
          <a:r>
            <a:rPr lang="en-US" altLang="ja-JP" sz="1300" b="0" i="0" baseline="0">
              <a:solidFill>
                <a:schemeClr val="dk1"/>
              </a:solidFill>
              <a:effectLst/>
              <a:latin typeface="+mn-lt"/>
              <a:ea typeface="+mn-ea"/>
              <a:cs typeface="+mn-cs"/>
            </a:rPr>
            <a:t>0.05</a:t>
          </a:r>
          <a:r>
            <a:rPr lang="ja-JP" altLang="ja-JP" sz="1300" b="0" i="0" baseline="0">
              <a:solidFill>
                <a:schemeClr val="dk1"/>
              </a:solidFill>
              <a:effectLst/>
              <a:latin typeface="+mn-lt"/>
              <a:ea typeface="+mn-ea"/>
              <a:cs typeface="+mn-cs"/>
            </a:rPr>
            <a:t>人減少し、類似団体平均値を</a:t>
          </a:r>
          <a:r>
            <a:rPr lang="en-US" altLang="ja-JP" sz="1300" b="0" i="0" baseline="0">
              <a:solidFill>
                <a:schemeClr val="dk1"/>
              </a:solidFill>
              <a:effectLst/>
              <a:latin typeface="+mn-lt"/>
              <a:ea typeface="+mn-ea"/>
              <a:cs typeface="+mn-cs"/>
            </a:rPr>
            <a:t>0.86</a:t>
          </a:r>
          <a:r>
            <a:rPr lang="ja-JP" altLang="ja-JP" sz="1300" b="0" i="0" baseline="0">
              <a:solidFill>
                <a:schemeClr val="dk1"/>
              </a:solidFill>
              <a:effectLst/>
              <a:latin typeface="+mn-lt"/>
              <a:ea typeface="+mn-ea"/>
              <a:cs typeface="+mn-cs"/>
            </a:rPr>
            <a:t>人下回っている。減少の要因としては、</a:t>
          </a:r>
          <a:r>
            <a:rPr lang="ja-JP" altLang="en-US" sz="1300" b="0" i="0" baseline="0">
              <a:solidFill>
                <a:schemeClr val="dk1"/>
              </a:solidFill>
              <a:effectLst/>
              <a:latin typeface="+mn-lt"/>
              <a:ea typeface="+mn-ea"/>
              <a:cs typeface="+mn-cs"/>
            </a:rPr>
            <a:t>給食センターの民間委託及びごみ処理施設の広域化の計画があるため、現業職場の欠員について不補充を実施しているためであり、今後も定員適正化に努めていく。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69109</xdr:rowOff>
    </xdr:from>
    <xdr:to>
      <xdr:col>24</xdr:col>
      <xdr:colOff>558800</xdr:colOff>
      <xdr:row>61</xdr:row>
      <xdr:rowOff>79163</xdr:rowOff>
    </xdr:to>
    <xdr:cxnSp macro="">
      <xdr:nvCxnSpPr>
        <xdr:cNvPr id="319" name="直線コネクタ 318"/>
        <xdr:cNvCxnSpPr/>
      </xdr:nvCxnSpPr>
      <xdr:spPr>
        <a:xfrm flipV="1">
          <a:off x="16179800" y="1052755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20"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117369</xdr:rowOff>
    </xdr:to>
    <xdr:cxnSp macro="">
      <xdr:nvCxnSpPr>
        <xdr:cNvPr id="322" name="直線コネクタ 321"/>
        <xdr:cNvCxnSpPr/>
      </xdr:nvCxnSpPr>
      <xdr:spPr>
        <a:xfrm flipV="1">
          <a:off x="15290800" y="1053761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4" name="テキスト ボックス 323"/>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117369</xdr:rowOff>
    </xdr:from>
    <xdr:to>
      <xdr:col>22</xdr:col>
      <xdr:colOff>203200</xdr:colOff>
      <xdr:row>61</xdr:row>
      <xdr:rowOff>123402</xdr:rowOff>
    </xdr:to>
    <xdr:cxnSp macro="">
      <xdr:nvCxnSpPr>
        <xdr:cNvPr id="325" name="直線コネクタ 324"/>
        <xdr:cNvCxnSpPr/>
      </xdr:nvCxnSpPr>
      <xdr:spPr>
        <a:xfrm flipV="1">
          <a:off x="14401800" y="105758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7" name="テキスト ボックス 326"/>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123402</xdr:rowOff>
    </xdr:from>
    <xdr:to>
      <xdr:col>21</xdr:col>
      <xdr:colOff>0</xdr:colOff>
      <xdr:row>61</xdr:row>
      <xdr:rowOff>157586</xdr:rowOff>
    </xdr:to>
    <xdr:cxnSp macro="">
      <xdr:nvCxnSpPr>
        <xdr:cNvPr id="328" name="直線コネクタ 327"/>
        <xdr:cNvCxnSpPr/>
      </xdr:nvCxnSpPr>
      <xdr:spPr>
        <a:xfrm flipV="1">
          <a:off x="13512800" y="1058185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9" name="フローチャート : 判断 328"/>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30" name="テキスト ボックス 329"/>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31" name="フローチャート : 判断 330"/>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2" name="テキスト ボックス 331"/>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18309</xdr:rowOff>
    </xdr:from>
    <xdr:to>
      <xdr:col>24</xdr:col>
      <xdr:colOff>609600</xdr:colOff>
      <xdr:row>61</xdr:row>
      <xdr:rowOff>119909</xdr:rowOff>
    </xdr:to>
    <xdr:sp macro="" textlink="">
      <xdr:nvSpPr>
        <xdr:cNvPr id="338" name="円/楕円 337"/>
        <xdr:cNvSpPr/>
      </xdr:nvSpPr>
      <xdr:spPr>
        <a:xfrm>
          <a:off x="169672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34836</xdr:rowOff>
    </xdr:from>
    <xdr:ext cx="762000" cy="259045"/>
    <xdr:sp macro="" textlink="">
      <xdr:nvSpPr>
        <xdr:cNvPr id="339" name="定員管理の状況該当値テキスト"/>
        <xdr:cNvSpPr txBox="1"/>
      </xdr:nvSpPr>
      <xdr:spPr>
        <a:xfrm>
          <a:off x="17106900" y="1032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0" name="円/楕円 339"/>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140140</xdr:rowOff>
    </xdr:from>
    <xdr:ext cx="736600" cy="259045"/>
    <xdr:sp macro="" textlink="">
      <xdr:nvSpPr>
        <xdr:cNvPr id="341" name="テキスト ボックス 340"/>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66569</xdr:rowOff>
    </xdr:from>
    <xdr:to>
      <xdr:col>22</xdr:col>
      <xdr:colOff>254000</xdr:colOff>
      <xdr:row>61</xdr:row>
      <xdr:rowOff>168169</xdr:rowOff>
    </xdr:to>
    <xdr:sp macro="" textlink="">
      <xdr:nvSpPr>
        <xdr:cNvPr id="342" name="円/楕円 341"/>
        <xdr:cNvSpPr/>
      </xdr:nvSpPr>
      <xdr:spPr>
        <a:xfrm>
          <a:off x="15240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6896</xdr:rowOff>
    </xdr:from>
    <xdr:ext cx="762000" cy="259045"/>
    <xdr:sp macro="" textlink="">
      <xdr:nvSpPr>
        <xdr:cNvPr id="343" name="テキスト ボックス 342"/>
        <xdr:cNvSpPr txBox="1"/>
      </xdr:nvSpPr>
      <xdr:spPr>
        <a:xfrm>
          <a:off x="14909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72602</xdr:rowOff>
    </xdr:from>
    <xdr:to>
      <xdr:col>21</xdr:col>
      <xdr:colOff>50800</xdr:colOff>
      <xdr:row>62</xdr:row>
      <xdr:rowOff>2752</xdr:rowOff>
    </xdr:to>
    <xdr:sp macro="" textlink="">
      <xdr:nvSpPr>
        <xdr:cNvPr id="344" name="円/楕円 343"/>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12929</xdr:rowOff>
    </xdr:from>
    <xdr:ext cx="762000" cy="259045"/>
    <xdr:sp macro="" textlink="">
      <xdr:nvSpPr>
        <xdr:cNvPr id="345" name="テキスト ボックス 344"/>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106786</xdr:rowOff>
    </xdr:from>
    <xdr:to>
      <xdr:col>19</xdr:col>
      <xdr:colOff>533400</xdr:colOff>
      <xdr:row>62</xdr:row>
      <xdr:rowOff>36936</xdr:rowOff>
    </xdr:to>
    <xdr:sp macro="" textlink="">
      <xdr:nvSpPr>
        <xdr:cNvPr id="346" name="円/楕円 345"/>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47113</xdr:rowOff>
    </xdr:from>
    <xdr:ext cx="762000" cy="259045"/>
    <xdr:sp macro="" textlink="">
      <xdr:nvSpPr>
        <xdr:cNvPr id="347" name="テキスト ボックス 346"/>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昨年度より</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改善された。主な要因としては、合併特例債や臨時財政対策債など基準財政需要額算入率の高い有利な起債に特化したため、過去の算入率が低い起債の償還が減少し、総体的に公債費に対する基準財政需要額算入額が理論上増加した</a:t>
          </a:r>
          <a:r>
            <a:rPr lang="ja-JP" altLang="en-US" sz="1300" b="0" i="0" baseline="0">
              <a:solidFill>
                <a:schemeClr val="dk1"/>
              </a:solidFill>
              <a:effectLst/>
              <a:latin typeface="+mn-lt"/>
              <a:ea typeface="+mn-ea"/>
              <a:cs typeface="+mn-cs"/>
            </a:rPr>
            <a:t>ことと、一時的な元利償還金の減少や普通交付税の増額による標準財政規模の増加も起因している。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今後については、公営企業の進展により借入額の増加や元金の償還が始まることにより、元利償還金繰出額が増加傾向にあることから、特別会計を含めた一層の財政健全化に努めていく必要がある。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5" name="直線コネクタ 374"/>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8"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9" name="直線コネクタ 378"/>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63077</xdr:rowOff>
    </xdr:to>
    <xdr:cxnSp macro="">
      <xdr:nvCxnSpPr>
        <xdr:cNvPr id="380" name="直線コネクタ 379"/>
        <xdr:cNvCxnSpPr/>
      </xdr:nvCxnSpPr>
      <xdr:spPr>
        <a:xfrm flipV="1">
          <a:off x="16179800" y="73710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81"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2" name="フローチャート : 判断 381"/>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151554</xdr:rowOff>
    </xdr:to>
    <xdr:cxnSp macro="">
      <xdr:nvCxnSpPr>
        <xdr:cNvPr id="383" name="直線コネクタ 382"/>
        <xdr:cNvCxnSpPr/>
      </xdr:nvCxnSpPr>
      <xdr:spPr>
        <a:xfrm flipV="1">
          <a:off x="15290800" y="743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4" name="フローチャート : 判断 383"/>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5" name="テキスト ボックス 384"/>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151554</xdr:rowOff>
    </xdr:from>
    <xdr:to>
      <xdr:col>22</xdr:col>
      <xdr:colOff>203200</xdr:colOff>
      <xdr:row>44</xdr:row>
      <xdr:rowOff>44450</xdr:rowOff>
    </xdr:to>
    <xdr:cxnSp macro="">
      <xdr:nvCxnSpPr>
        <xdr:cNvPr id="386" name="直線コネクタ 385"/>
        <xdr:cNvCxnSpPr/>
      </xdr:nvCxnSpPr>
      <xdr:spPr>
        <a:xfrm flipV="1">
          <a:off x="14401800" y="752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7" name="フローチャート : 判断 386"/>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8" name="テキスト ボックス 387"/>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116840</xdr:rowOff>
    </xdr:to>
    <xdr:cxnSp macro="">
      <xdr:nvCxnSpPr>
        <xdr:cNvPr id="389" name="直線コネクタ 388"/>
        <xdr:cNvCxnSpPr/>
      </xdr:nvCxnSpPr>
      <xdr:spPr>
        <a:xfrm flipV="1">
          <a:off x="13512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90" name="フローチャート : 判断 389"/>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91" name="テキスト ボックス 39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2" name="フローチャート : 判断 391"/>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3" name="テキスト ボックス 392"/>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9" name="円/楕円 398"/>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0"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01" name="円/楕円 400"/>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02" name="テキスト ボックス 401"/>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100754</xdr:rowOff>
    </xdr:from>
    <xdr:to>
      <xdr:col>22</xdr:col>
      <xdr:colOff>254000</xdr:colOff>
      <xdr:row>44</xdr:row>
      <xdr:rowOff>30904</xdr:rowOff>
    </xdr:to>
    <xdr:sp macro="" textlink="">
      <xdr:nvSpPr>
        <xdr:cNvPr id="403" name="円/楕円 402"/>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15681</xdr:rowOff>
    </xdr:from>
    <xdr:ext cx="762000" cy="259045"/>
    <xdr:sp macro="" textlink="">
      <xdr:nvSpPr>
        <xdr:cNvPr id="404" name="テキスト ボックス 403"/>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5" name="円/楕円 404"/>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105427</xdr:rowOff>
    </xdr:from>
    <xdr:ext cx="762000" cy="259045"/>
    <xdr:sp macro="" textlink="">
      <xdr:nvSpPr>
        <xdr:cNvPr id="406" name="テキスト ボックス 405"/>
        <xdr:cNvSpPr txBox="1"/>
      </xdr:nvSpPr>
      <xdr:spPr>
        <a:xfrm>
          <a:off x="14020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7" name="円/楕円 406"/>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6367</xdr:rowOff>
    </xdr:from>
    <xdr:ext cx="762000" cy="259045"/>
    <xdr:sp macro="" textlink="">
      <xdr:nvSpPr>
        <xdr:cNvPr id="408" name="テキスト ボックス 407"/>
        <xdr:cNvSpPr txBox="1"/>
      </xdr:nvSpPr>
      <xdr:spPr>
        <a:xfrm>
          <a:off x="13131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H20</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H25</a:t>
          </a:r>
          <a:r>
            <a:rPr lang="ja-JP" altLang="ja-JP" sz="1300" b="0" i="0" baseline="0">
              <a:solidFill>
                <a:schemeClr val="dk1"/>
              </a:solidFill>
              <a:effectLst/>
              <a:latin typeface="+mn-lt"/>
              <a:ea typeface="+mn-ea"/>
              <a:cs typeface="+mn-cs"/>
            </a:rPr>
            <a:t>年度まで右肩上がりに改善され、</a:t>
          </a:r>
          <a:r>
            <a:rPr lang="en-US" altLang="ja-JP" sz="1300" b="0" i="0" baseline="0">
              <a:solidFill>
                <a:schemeClr val="dk1"/>
              </a:solidFill>
              <a:effectLst/>
              <a:latin typeface="+mn-lt"/>
              <a:ea typeface="+mn-ea"/>
              <a:cs typeface="+mn-cs"/>
            </a:rPr>
            <a:t>H25</a:t>
          </a:r>
          <a:r>
            <a:rPr lang="ja-JP" altLang="ja-JP" sz="1300" b="0" i="0" baseline="0">
              <a:solidFill>
                <a:schemeClr val="dk1"/>
              </a:solidFill>
              <a:effectLst/>
              <a:latin typeface="+mn-lt"/>
              <a:ea typeface="+mn-ea"/>
              <a:cs typeface="+mn-cs"/>
            </a:rPr>
            <a:t>年度についても前年度と比較し</a:t>
          </a:r>
          <a:r>
            <a:rPr lang="en-US" altLang="ja-JP" sz="1300" b="0" i="0" baseline="0">
              <a:solidFill>
                <a:schemeClr val="dk1"/>
              </a:solidFill>
              <a:effectLst/>
              <a:latin typeface="+mn-lt"/>
              <a:ea typeface="+mn-ea"/>
              <a:cs typeface="+mn-cs"/>
            </a:rPr>
            <a:t>17.2</a:t>
          </a:r>
          <a:r>
            <a:rPr lang="ja-JP" altLang="ja-JP" sz="1300" b="0" i="0" baseline="0">
              <a:solidFill>
                <a:schemeClr val="dk1"/>
              </a:solidFill>
              <a:effectLst/>
              <a:latin typeface="+mn-lt"/>
              <a:ea typeface="+mn-ea"/>
              <a:cs typeface="+mn-cs"/>
            </a:rPr>
            <a:t>ポイント改善された。主な要因として</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退職手当負担見込額の減、将来負担額への充当可能財源の中で充当可能基金の増、合併特例債等の有利な起債を活用したことにより、市債残高に対する基準財政需要額算入見込額が増加したことによる。</a:t>
          </a:r>
          <a:endParaRPr lang="ja-JP" altLang="ja-JP" sz="1300">
            <a:effectLst/>
          </a:endParaRPr>
        </a:p>
        <a:p>
          <a:pPr rtl="0"/>
          <a:r>
            <a:rPr lang="ja-JP" altLang="ja-JP" sz="1300" b="0" i="0" baseline="0">
              <a:solidFill>
                <a:schemeClr val="dk1"/>
              </a:solidFill>
              <a:effectLst/>
              <a:latin typeface="+mn-lt"/>
              <a:ea typeface="+mn-ea"/>
              <a:cs typeface="+mn-cs"/>
            </a:rPr>
            <a:t>　今後は、公共下水道事業及び農業集落排水事業の進展により一般会計からの公営企業債等繰入見込額が増加傾向にあることから、一般会計だけでなく特別会計を含めたより一層の財政健全化に努め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9" name="直線コネクタ 438"/>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0"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1" name="直線コネクタ 440"/>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2"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3" name="直線コネクタ 442"/>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95371</xdr:rowOff>
    </xdr:from>
    <xdr:to>
      <xdr:col>24</xdr:col>
      <xdr:colOff>558800</xdr:colOff>
      <xdr:row>16</xdr:row>
      <xdr:rowOff>121557</xdr:rowOff>
    </xdr:to>
    <xdr:cxnSp macro="">
      <xdr:nvCxnSpPr>
        <xdr:cNvPr id="444" name="直線コネクタ 443"/>
        <xdr:cNvCxnSpPr/>
      </xdr:nvCxnSpPr>
      <xdr:spPr>
        <a:xfrm flipV="1">
          <a:off x="16179800" y="2667121"/>
          <a:ext cx="8382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137298</xdr:rowOff>
    </xdr:from>
    <xdr:ext cx="762000" cy="259045"/>
    <xdr:sp macro="" textlink="">
      <xdr:nvSpPr>
        <xdr:cNvPr id="445" name="将来負担の状況平均値テキスト"/>
        <xdr:cNvSpPr txBox="1"/>
      </xdr:nvSpPr>
      <xdr:spPr>
        <a:xfrm>
          <a:off x="17106900" y="270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6" name="フローチャート : 判断 445"/>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121557</xdr:rowOff>
    </xdr:from>
    <xdr:to>
      <xdr:col>23</xdr:col>
      <xdr:colOff>406400</xdr:colOff>
      <xdr:row>17</xdr:row>
      <xdr:rowOff>163830</xdr:rowOff>
    </xdr:to>
    <xdr:cxnSp macro="">
      <xdr:nvCxnSpPr>
        <xdr:cNvPr id="447" name="直線コネクタ 446"/>
        <xdr:cNvCxnSpPr/>
      </xdr:nvCxnSpPr>
      <xdr:spPr>
        <a:xfrm flipV="1">
          <a:off x="15290800" y="286475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8" name="フローチャート : 判断 447"/>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38540</xdr:rowOff>
    </xdr:from>
    <xdr:ext cx="736600" cy="259045"/>
    <xdr:sp macro="" textlink="">
      <xdr:nvSpPr>
        <xdr:cNvPr id="449" name="テキスト ボックス 448"/>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163830</xdr:rowOff>
    </xdr:from>
    <xdr:to>
      <xdr:col>22</xdr:col>
      <xdr:colOff>203200</xdr:colOff>
      <xdr:row>19</xdr:row>
      <xdr:rowOff>46143</xdr:rowOff>
    </xdr:to>
    <xdr:cxnSp macro="">
      <xdr:nvCxnSpPr>
        <xdr:cNvPr id="450" name="直線コネクタ 449"/>
        <xdr:cNvCxnSpPr/>
      </xdr:nvCxnSpPr>
      <xdr:spPr>
        <a:xfrm flipV="1">
          <a:off x="14401800" y="30784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51" name="フローチャート : 判断 450"/>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2" name="テキスト ボックス 451"/>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46143</xdr:rowOff>
    </xdr:from>
    <xdr:to>
      <xdr:col>21</xdr:col>
      <xdr:colOff>0</xdr:colOff>
      <xdr:row>21</xdr:row>
      <xdr:rowOff>70939</xdr:rowOff>
    </xdr:to>
    <xdr:cxnSp macro="">
      <xdr:nvCxnSpPr>
        <xdr:cNvPr id="453" name="直線コネクタ 452"/>
        <xdr:cNvCxnSpPr/>
      </xdr:nvCxnSpPr>
      <xdr:spPr>
        <a:xfrm flipV="1">
          <a:off x="13512800" y="3303693"/>
          <a:ext cx="8890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4" name="フローチャート : 判断 453"/>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154110</xdr:rowOff>
    </xdr:from>
    <xdr:ext cx="762000" cy="259045"/>
    <xdr:sp macro="" textlink="">
      <xdr:nvSpPr>
        <xdr:cNvPr id="455" name="テキスト ボックス 454"/>
        <xdr:cNvSpPr txBox="1"/>
      </xdr:nvSpPr>
      <xdr:spPr>
        <a:xfrm>
          <a:off x="14020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6" name="フローチャート : 判断 455"/>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7" name="テキスト ボックス 456"/>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44571</xdr:rowOff>
    </xdr:from>
    <xdr:to>
      <xdr:col>24</xdr:col>
      <xdr:colOff>609600</xdr:colOff>
      <xdr:row>15</xdr:row>
      <xdr:rowOff>146171</xdr:rowOff>
    </xdr:to>
    <xdr:sp macro="" textlink="">
      <xdr:nvSpPr>
        <xdr:cNvPr id="463" name="円/楕円 462"/>
        <xdr:cNvSpPr/>
      </xdr:nvSpPr>
      <xdr:spPr>
        <a:xfrm>
          <a:off x="16967200" y="2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61098</xdr:rowOff>
    </xdr:from>
    <xdr:ext cx="762000" cy="259045"/>
    <xdr:sp macro="" textlink="">
      <xdr:nvSpPr>
        <xdr:cNvPr id="464" name="将来負担の状況該当値テキスト"/>
        <xdr:cNvSpPr txBox="1"/>
      </xdr:nvSpPr>
      <xdr:spPr>
        <a:xfrm>
          <a:off x="17106900" y="24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70757</xdr:rowOff>
    </xdr:from>
    <xdr:to>
      <xdr:col>23</xdr:col>
      <xdr:colOff>457200</xdr:colOff>
      <xdr:row>17</xdr:row>
      <xdr:rowOff>907</xdr:rowOff>
    </xdr:to>
    <xdr:sp macro="" textlink="">
      <xdr:nvSpPr>
        <xdr:cNvPr id="465" name="円/楕円 464"/>
        <xdr:cNvSpPr/>
      </xdr:nvSpPr>
      <xdr:spPr>
        <a:xfrm>
          <a:off x="16129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11084</xdr:rowOff>
    </xdr:from>
    <xdr:ext cx="736600" cy="259045"/>
    <xdr:sp macro="" textlink="">
      <xdr:nvSpPr>
        <xdr:cNvPr id="466" name="テキスト ボックス 465"/>
        <xdr:cNvSpPr txBox="1"/>
      </xdr:nvSpPr>
      <xdr:spPr>
        <a:xfrm>
          <a:off x="15798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113030</xdr:rowOff>
    </xdr:from>
    <xdr:to>
      <xdr:col>22</xdr:col>
      <xdr:colOff>254000</xdr:colOff>
      <xdr:row>18</xdr:row>
      <xdr:rowOff>43180</xdr:rowOff>
    </xdr:to>
    <xdr:sp macro="" textlink="">
      <xdr:nvSpPr>
        <xdr:cNvPr id="467" name="円/楕円 466"/>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27957</xdr:rowOff>
    </xdr:from>
    <xdr:ext cx="762000" cy="259045"/>
    <xdr:sp macro="" textlink="">
      <xdr:nvSpPr>
        <xdr:cNvPr id="468" name="テキスト ボックス 467"/>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166793</xdr:rowOff>
    </xdr:from>
    <xdr:to>
      <xdr:col>21</xdr:col>
      <xdr:colOff>50800</xdr:colOff>
      <xdr:row>19</xdr:row>
      <xdr:rowOff>96943</xdr:rowOff>
    </xdr:to>
    <xdr:sp macro="" textlink="">
      <xdr:nvSpPr>
        <xdr:cNvPr id="469" name="円/楕円 468"/>
        <xdr:cNvSpPr/>
      </xdr:nvSpPr>
      <xdr:spPr>
        <a:xfrm>
          <a:off x="14351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107120</xdr:rowOff>
    </xdr:from>
    <xdr:ext cx="762000" cy="259045"/>
    <xdr:sp macro="" textlink="">
      <xdr:nvSpPr>
        <xdr:cNvPr id="470" name="テキスト ボックス 469"/>
        <xdr:cNvSpPr txBox="1"/>
      </xdr:nvSpPr>
      <xdr:spPr>
        <a:xfrm>
          <a:off x="14020800" y="302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20139</xdr:rowOff>
    </xdr:from>
    <xdr:to>
      <xdr:col>19</xdr:col>
      <xdr:colOff>533400</xdr:colOff>
      <xdr:row>21</xdr:row>
      <xdr:rowOff>121739</xdr:rowOff>
    </xdr:to>
    <xdr:sp macro="" textlink="">
      <xdr:nvSpPr>
        <xdr:cNvPr id="471" name="円/楕円 470"/>
        <xdr:cNvSpPr/>
      </xdr:nvSpPr>
      <xdr:spPr>
        <a:xfrm>
          <a:off x="13462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106516</xdr:rowOff>
    </xdr:from>
    <xdr:ext cx="762000" cy="259045"/>
    <xdr:sp macro="" textlink="">
      <xdr:nvSpPr>
        <xdr:cNvPr id="472" name="テキスト ボックス 471"/>
        <xdr:cNvSpPr txBox="1"/>
      </xdr:nvSpPr>
      <xdr:spPr>
        <a:xfrm>
          <a:off x="13131800" y="37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51,397
49,290
208.18
22,480,659
20,917,866
925,881
13,538,503
20,453,543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昨年度と比較し</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ポイント減少し、類似団体平均より</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下回っている。減少要因としては、人員削減に伴う職員給、共済費の減、議員共済会負担金の減による。前倒しで定員削減を進めてきたことから、人件費の抑制は限界にきているが、引き続き徹底した職員数の管理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132443</xdr:rowOff>
    </xdr:to>
    <xdr:cxnSp macro="">
      <xdr:nvCxnSpPr>
        <xdr:cNvPr id="67" name="直線コネクタ 66"/>
        <xdr:cNvCxnSpPr/>
      </xdr:nvCxnSpPr>
      <xdr:spPr>
        <a:xfrm flipV="1">
          <a:off x="3987800" y="6282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37</xdr:row>
      <xdr:rowOff>37193</xdr:rowOff>
    </xdr:to>
    <xdr:cxnSp macro="">
      <xdr:nvCxnSpPr>
        <xdr:cNvPr id="70" name="直線コネクタ 69"/>
        <xdr:cNvCxnSpPr/>
      </xdr:nvCxnSpPr>
      <xdr:spPr>
        <a:xfrm flipV="1">
          <a:off x="3098800" y="630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37193</xdr:rowOff>
    </xdr:to>
    <xdr:cxnSp macro="">
      <xdr:nvCxnSpPr>
        <xdr:cNvPr id="73" name="直線コネクタ 72"/>
        <xdr:cNvCxnSpPr/>
      </xdr:nvCxnSpPr>
      <xdr:spPr>
        <a:xfrm>
          <a:off x="2209800" y="636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38</xdr:row>
      <xdr:rowOff>61685</xdr:rowOff>
    </xdr:to>
    <xdr:cxnSp macro="">
      <xdr:nvCxnSpPr>
        <xdr:cNvPr id="76" name="直線コネクタ 75"/>
        <xdr:cNvCxnSpPr/>
      </xdr:nvCxnSpPr>
      <xdr:spPr>
        <a:xfrm flipV="1">
          <a:off x="1320800" y="63699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7"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8" name="円/楕円 87"/>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89" name="テキスト ボックス 88"/>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0" name="円/楕円 89"/>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1" name="テキスト ボックス 90"/>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2" name="円/楕円 91"/>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3" name="テキスト ボックス 92"/>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4" name="円/楕円 93"/>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95" name="テキスト ボックス 94"/>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0.3</a:t>
          </a:r>
          <a:r>
            <a:rPr kumimoji="1" lang="ja-JP" altLang="en-US" sz="1300">
              <a:latin typeface="ＭＳ Ｐゴシック"/>
            </a:rPr>
            <a:t>ポイント増加となったが、類似団体平均値を</a:t>
          </a:r>
          <a:r>
            <a:rPr kumimoji="1" lang="en-US" altLang="ja-JP" sz="1300">
              <a:latin typeface="ＭＳ Ｐゴシック"/>
            </a:rPr>
            <a:t>1.7</a:t>
          </a:r>
          <a:r>
            <a:rPr kumimoji="1" lang="ja-JP" altLang="en-US" sz="1300">
              <a:latin typeface="ＭＳ Ｐゴシック"/>
            </a:rPr>
            <a:t>ポイント下回っている。主な増加要因は、固定資産税の評価に活用する標準宅地の鑑定委託料、健康増進施設管理運営委託料及び電気料の値上げによる光熱水費の増</a:t>
          </a:r>
          <a:r>
            <a:rPr kumimoji="1" lang="ja-JP" altLang="en-US" sz="1300">
              <a:solidFill>
                <a:sysClr val="windowText" lastClr="000000"/>
              </a:solidFill>
              <a:latin typeface="ＭＳ Ｐゴシック"/>
            </a:rPr>
            <a:t>である。物件費については、予算編成時において枠配分方式を導入していることにより効果が表れてきたが、年々削減するのは厳しくなってきているため、より内容を精査することにより改善に努めていく。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20864</xdr:rowOff>
    </xdr:to>
    <xdr:cxnSp macro="">
      <xdr:nvCxnSpPr>
        <xdr:cNvPr id="130" name="直線コネクタ 129"/>
        <xdr:cNvCxnSpPr/>
      </xdr:nvCxnSpPr>
      <xdr:spPr>
        <a:xfrm>
          <a:off x="15671800" y="2559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18143</xdr:rowOff>
    </xdr:from>
    <xdr:to>
      <xdr:col>22</xdr:col>
      <xdr:colOff>565150</xdr:colOff>
      <xdr:row>14</xdr:row>
      <xdr:rowOff>159657</xdr:rowOff>
    </xdr:to>
    <xdr:cxnSp macro="">
      <xdr:nvCxnSpPr>
        <xdr:cNvPr id="133" name="直線コネクタ 132"/>
        <xdr:cNvCxnSpPr/>
      </xdr:nvCxnSpPr>
      <xdr:spPr>
        <a:xfrm>
          <a:off x="14782800" y="2418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61686</xdr:rowOff>
    </xdr:to>
    <xdr:cxnSp macro="">
      <xdr:nvCxnSpPr>
        <xdr:cNvPr id="136" name="直線コネクタ 135"/>
        <xdr:cNvCxnSpPr/>
      </xdr:nvCxnSpPr>
      <xdr:spPr>
        <a:xfrm flipV="1">
          <a:off x="13893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61686</xdr:rowOff>
    </xdr:to>
    <xdr:cxnSp macro="">
      <xdr:nvCxnSpPr>
        <xdr:cNvPr id="139" name="直線コネクタ 138"/>
        <xdr:cNvCxnSpPr/>
      </xdr:nvCxnSpPr>
      <xdr:spPr>
        <a:xfrm>
          <a:off x="13004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9" name="円/楕円 148"/>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50"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1" name="円/楕円 150"/>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2" name="テキスト ボックス 151"/>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3" name="円/楕円 152"/>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4" name="テキスト ボックス 153"/>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5" name="円/楕円 154"/>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6" name="テキスト ボックス 155"/>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7" name="円/楕円 156"/>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8" name="テキスト ボックス 157"/>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昨年度と比較し</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し、類似団体平均値より</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ポイント下回った。扶助費については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今後も増加していくことが予測され、</a:t>
          </a:r>
          <a:r>
            <a:rPr lang="ja-JP" altLang="en-US" sz="1300">
              <a:effectLst/>
            </a:rPr>
            <a:t>特に生活保護扶助費や障がい者自立支援給付事業の伸びが顕著であり，今後も少子高齢化の進展に伴い扶助費の減少は考えにくい社会情勢であるため、より適正な認定や執行に努めていく。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86178</xdr:rowOff>
    </xdr:to>
    <xdr:cxnSp macro="">
      <xdr:nvCxnSpPr>
        <xdr:cNvPr id="193" name="直線コネクタ 192"/>
        <xdr:cNvCxnSpPr/>
      </xdr:nvCxnSpPr>
      <xdr:spPr>
        <a:xfrm>
          <a:off x="3987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86178</xdr:rowOff>
    </xdr:to>
    <xdr:cxnSp macro="">
      <xdr:nvCxnSpPr>
        <xdr:cNvPr id="196" name="直線コネクタ 195"/>
        <xdr:cNvCxnSpPr/>
      </xdr:nvCxnSpPr>
      <xdr:spPr>
        <a:xfrm flipV="1">
          <a:off x="3098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86178</xdr:rowOff>
    </xdr:to>
    <xdr:cxnSp macro="">
      <xdr:nvCxnSpPr>
        <xdr:cNvPr id="199" name="直線コネクタ 198"/>
        <xdr:cNvCxnSpPr/>
      </xdr:nvCxnSpPr>
      <xdr:spPr>
        <a:xfrm>
          <a:off x="2209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170543</xdr:rowOff>
    </xdr:to>
    <xdr:cxnSp macro="">
      <xdr:nvCxnSpPr>
        <xdr:cNvPr id="202" name="直線コネクタ 201"/>
        <xdr:cNvCxnSpPr/>
      </xdr:nvCxnSpPr>
      <xdr:spPr>
        <a:xfrm>
          <a:off x="1320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2" name="円/楕円 211"/>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3"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4" name="円/楕円 213"/>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5" name="テキスト ボックス 214"/>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6" name="円/楕円 215"/>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7" name="テキスト ボックス 216"/>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8" name="円/楕円 217"/>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9" name="テキスト ボックス 21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20" name="円/楕円 219"/>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21" name="テキスト ボックス 220"/>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0.3</a:t>
          </a:r>
          <a:r>
            <a:rPr kumimoji="1" lang="ja-JP" altLang="en-US" sz="1300">
              <a:latin typeface="ＭＳ Ｐゴシック"/>
            </a:rPr>
            <a:t>ポイント増加となったが、類似団体平均値より</a:t>
          </a:r>
          <a:r>
            <a:rPr kumimoji="1" lang="en-US" altLang="ja-JP" sz="1300">
              <a:latin typeface="ＭＳ Ｐゴシック"/>
            </a:rPr>
            <a:t>1.5</a:t>
          </a:r>
          <a:r>
            <a:rPr kumimoji="1" lang="ja-JP" altLang="en-US" sz="1300">
              <a:latin typeface="ＭＳ Ｐゴシック"/>
            </a:rPr>
            <a:t>ポイント下回っている。要因としては、介護保険特別会計などへの繰出金が増加</a:t>
          </a:r>
          <a:r>
            <a:rPr kumimoji="1" lang="ja-JP" altLang="en-US" sz="1300">
              <a:solidFill>
                <a:sysClr val="windowText" lastClr="000000"/>
              </a:solidFill>
              <a:latin typeface="ＭＳ Ｐゴシック"/>
            </a:rPr>
            <a:t>したことによる。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今後も繰出金において増加傾向にあるため、引き続き各特別会計を含めた適切な財政運営を行い、費用の抑制に努めていく。</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165100</xdr:rowOff>
    </xdr:to>
    <xdr:cxnSp macro="">
      <xdr:nvCxnSpPr>
        <xdr:cNvPr id="254" name="直線コネクタ 253"/>
        <xdr:cNvCxnSpPr/>
      </xdr:nvCxnSpPr>
      <xdr:spPr>
        <a:xfrm>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127000</xdr:rowOff>
    </xdr:to>
    <xdr:cxnSp macro="">
      <xdr:nvCxnSpPr>
        <xdr:cNvPr id="257" name="直線コネクタ 256"/>
        <xdr:cNvCxnSpPr/>
      </xdr:nvCxnSpPr>
      <xdr:spPr>
        <a:xfrm>
          <a:off x="14782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114300</xdr:rowOff>
    </xdr:to>
    <xdr:cxnSp macro="">
      <xdr:nvCxnSpPr>
        <xdr:cNvPr id="260" name="直線コネクタ 259"/>
        <xdr:cNvCxnSpPr/>
      </xdr:nvCxnSpPr>
      <xdr:spPr>
        <a:xfrm flipV="1">
          <a:off x="13893800" y="957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114300</xdr:rowOff>
    </xdr:to>
    <xdr:cxnSp macro="">
      <xdr:nvCxnSpPr>
        <xdr:cNvPr id="263" name="直線コネクタ 262"/>
        <xdr:cNvCxnSpPr/>
      </xdr:nvCxnSpPr>
      <xdr:spPr>
        <a:xfrm>
          <a:off x="13004800" y="960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3" name="円/楕円 272"/>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4"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5" name="円/楕円 274"/>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6" name="テキスト ボックス 27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7" name="円/楕円 276"/>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8" name="テキスト ボックス 277"/>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63500</xdr:rowOff>
    </xdr:from>
    <xdr:to>
      <xdr:col>20</xdr:col>
      <xdr:colOff>209550</xdr:colOff>
      <xdr:row>56</xdr:row>
      <xdr:rowOff>165100</xdr:rowOff>
    </xdr:to>
    <xdr:sp macro="" textlink="">
      <xdr:nvSpPr>
        <xdr:cNvPr id="279" name="円/楕円 278"/>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3827</xdr:rowOff>
    </xdr:from>
    <xdr:ext cx="762000" cy="259045"/>
    <xdr:sp macro="" textlink="">
      <xdr:nvSpPr>
        <xdr:cNvPr id="280" name="テキスト ボックス 279"/>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81" name="円/楕円 280"/>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82" name="テキスト ボックス 281"/>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0.1</a:t>
          </a:r>
          <a:r>
            <a:rPr kumimoji="1" lang="ja-JP" altLang="en-US" sz="1300">
              <a:latin typeface="ＭＳ Ｐゴシック"/>
            </a:rPr>
            <a:t>ポイント増加したが、類似団体平均値を</a:t>
          </a:r>
          <a:r>
            <a:rPr kumimoji="1" lang="en-US" altLang="ja-JP" sz="1300">
              <a:latin typeface="ＭＳ Ｐゴシック"/>
            </a:rPr>
            <a:t>1.4</a:t>
          </a:r>
          <a:r>
            <a:rPr kumimoji="1" lang="ja-JP" altLang="en-US" sz="1300">
              <a:latin typeface="ＭＳ Ｐゴシック"/>
            </a:rPr>
            <a:t>ポイント上回っている。主な増加要因としては、鹿行広域消防負担金の増による。今後は、引き続き一部事務組合への負担金をはじめ水道事業会計補助金等を見直し、歳出の抑制に努めていく。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36</xdr:row>
      <xdr:rowOff>163576</xdr:rowOff>
    </xdr:to>
    <xdr:cxnSp macro="">
      <xdr:nvCxnSpPr>
        <xdr:cNvPr id="312" name="直線コネクタ 311"/>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5842</xdr:rowOff>
    </xdr:to>
    <xdr:cxnSp macro="">
      <xdr:nvCxnSpPr>
        <xdr:cNvPr id="315" name="直線コネクタ 314"/>
        <xdr:cNvCxnSpPr/>
      </xdr:nvCxnSpPr>
      <xdr:spPr>
        <a:xfrm flipV="1">
          <a:off x="14782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14986</xdr:rowOff>
    </xdr:to>
    <xdr:cxnSp macro="">
      <xdr:nvCxnSpPr>
        <xdr:cNvPr id="318" name="直線コネクタ 317"/>
        <xdr:cNvCxnSpPr/>
      </xdr:nvCxnSpPr>
      <xdr:spPr>
        <a:xfrm flipV="1">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106426</xdr:rowOff>
    </xdr:to>
    <xdr:cxnSp macro="">
      <xdr:nvCxnSpPr>
        <xdr:cNvPr id="321" name="直線コネクタ 320"/>
        <xdr:cNvCxnSpPr/>
      </xdr:nvCxnSpPr>
      <xdr:spPr>
        <a:xfrm flipV="1">
          <a:off x="13004800" y="63586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31" name="円/楕円 33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32"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3" name="円/楕円 332"/>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4" name="テキスト ボックス 333"/>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5" name="円/楕円 334"/>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6" name="テキスト ボックス 335"/>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7" name="円/楕円 336"/>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8" name="テキスト ボックス 337"/>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9" name="円/楕円 338"/>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40" name="テキスト ボックス 339"/>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0.1</a:t>
          </a:r>
          <a:r>
            <a:rPr kumimoji="1" lang="ja-JP" altLang="en-US" sz="1300">
              <a:latin typeface="ＭＳ Ｐゴシック"/>
            </a:rPr>
            <a:t>ポイント増加し、類似団体平均値より</a:t>
          </a:r>
          <a:r>
            <a:rPr kumimoji="1" lang="en-US" altLang="ja-JP" sz="1300">
              <a:latin typeface="ＭＳ Ｐゴシック"/>
            </a:rPr>
            <a:t>0.5</a:t>
          </a:r>
          <a:r>
            <a:rPr kumimoji="1" lang="ja-JP" altLang="en-US" sz="1300">
              <a:latin typeface="ＭＳ Ｐゴシック"/>
            </a:rPr>
            <a:t>ポイント下回っている。主な増加要因としては、新市町村づくり支援事業費補助金等経常特定財源の減少に伴い、公債費に係る経常経費充当一般財源が増加したことによる。今後についても大規模な財政需要が予想されるため、事業の選択と集中を図り、真に市民が必要としている事業を優先することで抑制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168911</xdr:rowOff>
    </xdr:to>
    <xdr:cxnSp macro="">
      <xdr:nvCxnSpPr>
        <xdr:cNvPr id="373" name="直線コネクタ 372"/>
        <xdr:cNvCxnSpPr/>
      </xdr:nvCxnSpPr>
      <xdr:spPr>
        <a:xfrm>
          <a:off x="3987800" y="13362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12700</xdr:rowOff>
    </xdr:to>
    <xdr:cxnSp macro="">
      <xdr:nvCxnSpPr>
        <xdr:cNvPr id="376" name="直線コネクタ 375"/>
        <xdr:cNvCxnSpPr/>
      </xdr:nvCxnSpPr>
      <xdr:spPr>
        <a:xfrm flipV="1">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12700</xdr:rowOff>
    </xdr:to>
    <xdr:cxnSp macro="">
      <xdr:nvCxnSpPr>
        <xdr:cNvPr id="379" name="直線コネクタ 378"/>
        <xdr:cNvCxnSpPr/>
      </xdr:nvCxnSpPr>
      <xdr:spPr>
        <a:xfrm>
          <a:off x="2209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58420</xdr:rowOff>
    </xdr:to>
    <xdr:cxnSp macro="">
      <xdr:nvCxnSpPr>
        <xdr:cNvPr id="382" name="直線コネクタ 381"/>
        <xdr:cNvCxnSpPr/>
      </xdr:nvCxnSpPr>
      <xdr:spPr>
        <a:xfrm flipV="1">
          <a:off x="1320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92" name="円/楕円 391"/>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134638</xdr:rowOff>
    </xdr:from>
    <xdr:ext cx="762000" cy="259045"/>
    <xdr:sp macro="" textlink="">
      <xdr:nvSpPr>
        <xdr:cNvPr id="393" name="公債費該当値テキスト"/>
        <xdr:cNvSpPr txBox="1"/>
      </xdr:nvSpPr>
      <xdr:spPr>
        <a:xfrm>
          <a:off x="4914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4" name="円/楕円 39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5" name="テキスト ボックス 39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6" name="円/楕円 39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97" name="テキスト ボックス 396"/>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8" name="円/楕円 397"/>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9" name="テキスト ボックス 39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400" name="円/楕円 39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401" name="テキスト ボックス 400"/>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0.7</a:t>
          </a:r>
          <a:r>
            <a:rPr kumimoji="1" lang="ja-JP" altLang="en-US" sz="1300">
              <a:latin typeface="ＭＳ Ｐゴシック"/>
            </a:rPr>
            <a:t>ポイント増加となったが、類似団体平均値より</a:t>
          </a:r>
          <a:r>
            <a:rPr kumimoji="1" lang="en-US" altLang="ja-JP" sz="1300">
              <a:latin typeface="ＭＳ Ｐゴシック"/>
            </a:rPr>
            <a:t>3.4</a:t>
          </a:r>
          <a:r>
            <a:rPr kumimoji="1" lang="ja-JP" altLang="en-US" sz="1300">
              <a:latin typeface="ＭＳ Ｐゴシック"/>
            </a:rPr>
            <a:t>ポイント下回っている。昨年度から増加した要因としては、電気料などの物件費や特別会計等への繰出金が増加したことによる。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75</xdr:row>
      <xdr:rowOff>19558</xdr:rowOff>
    </xdr:to>
    <xdr:cxnSp macro="">
      <xdr:nvCxnSpPr>
        <xdr:cNvPr id="432" name="直線コネクタ 431"/>
        <xdr:cNvCxnSpPr/>
      </xdr:nvCxnSpPr>
      <xdr:spPr>
        <a:xfrm>
          <a:off x="15671800" y="128463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74</xdr:row>
      <xdr:rowOff>159004</xdr:rowOff>
    </xdr:to>
    <xdr:cxnSp macro="">
      <xdr:nvCxnSpPr>
        <xdr:cNvPr id="435" name="直線コネクタ 434"/>
        <xdr:cNvCxnSpPr/>
      </xdr:nvCxnSpPr>
      <xdr:spPr>
        <a:xfrm>
          <a:off x="14782800" y="127914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74</xdr:row>
      <xdr:rowOff>140716</xdr:rowOff>
    </xdr:to>
    <xdr:cxnSp macro="">
      <xdr:nvCxnSpPr>
        <xdr:cNvPr id="438" name="直線コネクタ 437"/>
        <xdr:cNvCxnSpPr/>
      </xdr:nvCxnSpPr>
      <xdr:spPr>
        <a:xfrm flipV="1">
          <a:off x="13893800" y="12791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78994</xdr:rowOff>
    </xdr:to>
    <xdr:cxnSp macro="">
      <xdr:nvCxnSpPr>
        <xdr:cNvPr id="441" name="直線コネクタ 440"/>
        <xdr:cNvCxnSpPr/>
      </xdr:nvCxnSpPr>
      <xdr:spPr>
        <a:xfrm flipV="1">
          <a:off x="13004800" y="128280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140208</xdr:rowOff>
    </xdr:from>
    <xdr:to>
      <xdr:col>24</xdr:col>
      <xdr:colOff>82550</xdr:colOff>
      <xdr:row>75</xdr:row>
      <xdr:rowOff>70358</xdr:rowOff>
    </xdr:to>
    <xdr:sp macro="" textlink="">
      <xdr:nvSpPr>
        <xdr:cNvPr id="451" name="円/楕円 450"/>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156735</xdr:rowOff>
    </xdr:from>
    <xdr:ext cx="762000" cy="259045"/>
    <xdr:sp macro="" textlink="">
      <xdr:nvSpPr>
        <xdr:cNvPr id="452"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53" name="円/楕円 452"/>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54" name="テキスト ボックス 453"/>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55" name="円/楕円 454"/>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6" name="テキスト ボックス 455"/>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7" name="円/楕円 45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58" name="テキスト ボックス 457"/>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9" name="円/楕円 458"/>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60" name="テキスト ボックス 459"/>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茨城県鉾田市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4730</xdr:rowOff>
    </xdr:from>
    <xdr:to>
      <xdr:col>4</xdr:col>
      <xdr:colOff>1117600</xdr:colOff>
      <xdr:row>18</xdr:row>
      <xdr:rowOff>30470</xdr:rowOff>
    </xdr:to>
    <xdr:cxnSp macro="">
      <xdr:nvCxnSpPr>
        <xdr:cNvPr id="48" name="直線コネクタ 47"/>
        <xdr:cNvCxnSpPr/>
      </xdr:nvCxnSpPr>
      <xdr:spPr bwMode="auto">
        <a:xfrm flipV="1">
          <a:off x="5003800" y="3138455"/>
          <a:ext cx="6477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109382</xdr:rowOff>
    </xdr:from>
    <xdr:to>
      <xdr:col>4</xdr:col>
      <xdr:colOff>469900</xdr:colOff>
      <xdr:row>18</xdr:row>
      <xdr:rowOff>30470</xdr:rowOff>
    </xdr:to>
    <xdr:cxnSp macro="">
      <xdr:nvCxnSpPr>
        <xdr:cNvPr id="51" name="直線コネクタ 50"/>
        <xdr:cNvCxnSpPr/>
      </xdr:nvCxnSpPr>
      <xdr:spPr bwMode="auto">
        <a:xfrm>
          <a:off x="4305300" y="3071657"/>
          <a:ext cx="698500" cy="9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109382</xdr:rowOff>
    </xdr:from>
    <xdr:to>
      <xdr:col>3</xdr:col>
      <xdr:colOff>904875</xdr:colOff>
      <xdr:row>17</xdr:row>
      <xdr:rowOff>126413</xdr:rowOff>
    </xdr:to>
    <xdr:cxnSp macro="">
      <xdr:nvCxnSpPr>
        <xdr:cNvPr id="54" name="直線コネクタ 53"/>
        <xdr:cNvCxnSpPr/>
      </xdr:nvCxnSpPr>
      <xdr:spPr bwMode="auto">
        <a:xfrm flipV="1">
          <a:off x="3606800" y="3071657"/>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102616</xdr:rowOff>
    </xdr:from>
    <xdr:to>
      <xdr:col>3</xdr:col>
      <xdr:colOff>206375</xdr:colOff>
      <xdr:row>17</xdr:row>
      <xdr:rowOff>126413</xdr:rowOff>
    </xdr:to>
    <xdr:cxnSp macro="">
      <xdr:nvCxnSpPr>
        <xdr:cNvPr id="57" name="直線コネクタ 56"/>
        <xdr:cNvCxnSpPr/>
      </xdr:nvCxnSpPr>
      <xdr:spPr bwMode="auto">
        <a:xfrm>
          <a:off x="2908300" y="3064891"/>
          <a:ext cx="698500" cy="2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125380</xdr:rowOff>
    </xdr:from>
    <xdr:to>
      <xdr:col>5</xdr:col>
      <xdr:colOff>34925</xdr:colOff>
      <xdr:row>18</xdr:row>
      <xdr:rowOff>55530</xdr:rowOff>
    </xdr:to>
    <xdr:sp macro="" textlink="">
      <xdr:nvSpPr>
        <xdr:cNvPr id="67" name="円/楕円 66"/>
        <xdr:cNvSpPr/>
      </xdr:nvSpPr>
      <xdr:spPr bwMode="auto">
        <a:xfrm>
          <a:off x="5600700" y="308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97457</xdr:rowOff>
    </xdr:from>
    <xdr:ext cx="762000" cy="259045"/>
    <xdr:sp macro="" textlink="">
      <xdr:nvSpPr>
        <xdr:cNvPr id="68" name="人口1人当たり決算額の推移該当値テキスト130"/>
        <xdr:cNvSpPr txBox="1"/>
      </xdr:nvSpPr>
      <xdr:spPr>
        <a:xfrm>
          <a:off x="5740400" y="305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151120</xdr:rowOff>
    </xdr:from>
    <xdr:to>
      <xdr:col>4</xdr:col>
      <xdr:colOff>520700</xdr:colOff>
      <xdr:row>18</xdr:row>
      <xdr:rowOff>81270</xdr:rowOff>
    </xdr:to>
    <xdr:sp macro="" textlink="">
      <xdr:nvSpPr>
        <xdr:cNvPr id="69" name="円/楕円 68"/>
        <xdr:cNvSpPr/>
      </xdr:nvSpPr>
      <xdr:spPr bwMode="auto">
        <a:xfrm>
          <a:off x="4953000" y="311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66047</xdr:rowOff>
    </xdr:from>
    <xdr:ext cx="736600" cy="259045"/>
    <xdr:sp macro="" textlink="">
      <xdr:nvSpPr>
        <xdr:cNvPr id="70" name="テキスト ボックス 69"/>
        <xdr:cNvSpPr txBox="1"/>
      </xdr:nvSpPr>
      <xdr:spPr>
        <a:xfrm>
          <a:off x="4622800" y="319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73,806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58582</xdr:rowOff>
    </xdr:from>
    <xdr:to>
      <xdr:col>3</xdr:col>
      <xdr:colOff>955675</xdr:colOff>
      <xdr:row>17</xdr:row>
      <xdr:rowOff>160182</xdr:rowOff>
    </xdr:to>
    <xdr:sp macro="" textlink="">
      <xdr:nvSpPr>
        <xdr:cNvPr id="71" name="円/楕円 70"/>
        <xdr:cNvSpPr/>
      </xdr:nvSpPr>
      <xdr:spPr bwMode="auto">
        <a:xfrm>
          <a:off x="4254500" y="302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144959</xdr:rowOff>
    </xdr:from>
    <xdr:ext cx="762000" cy="259045"/>
    <xdr:sp macro="" textlink="">
      <xdr:nvSpPr>
        <xdr:cNvPr id="72" name="テキスト ボックス 71"/>
        <xdr:cNvSpPr txBox="1"/>
      </xdr:nvSpPr>
      <xdr:spPr>
        <a:xfrm>
          <a:off x="3924300" y="310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75613</xdr:rowOff>
    </xdr:from>
    <xdr:to>
      <xdr:col>3</xdr:col>
      <xdr:colOff>257175</xdr:colOff>
      <xdr:row>18</xdr:row>
      <xdr:rowOff>5763</xdr:rowOff>
    </xdr:to>
    <xdr:sp macro="" textlink="">
      <xdr:nvSpPr>
        <xdr:cNvPr id="73" name="円/楕円 72"/>
        <xdr:cNvSpPr/>
      </xdr:nvSpPr>
      <xdr:spPr bwMode="auto">
        <a:xfrm>
          <a:off x="3556000" y="303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161990</xdr:rowOff>
    </xdr:from>
    <xdr:ext cx="762000" cy="259045"/>
    <xdr:sp macro="" textlink="">
      <xdr:nvSpPr>
        <xdr:cNvPr id="74" name="テキスト ボックス 73"/>
        <xdr:cNvSpPr txBox="1"/>
      </xdr:nvSpPr>
      <xdr:spPr>
        <a:xfrm>
          <a:off x="3225800" y="312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51816</xdr:rowOff>
    </xdr:from>
    <xdr:to>
      <xdr:col>2</xdr:col>
      <xdr:colOff>692150</xdr:colOff>
      <xdr:row>17</xdr:row>
      <xdr:rowOff>153416</xdr:rowOff>
    </xdr:to>
    <xdr:sp macro="" textlink="">
      <xdr:nvSpPr>
        <xdr:cNvPr id="75" name="円/楕円 74"/>
        <xdr:cNvSpPr/>
      </xdr:nvSpPr>
      <xdr:spPr bwMode="auto">
        <a:xfrm>
          <a:off x="2857500" y="301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138193</xdr:rowOff>
    </xdr:from>
    <xdr:ext cx="762000" cy="259045"/>
    <xdr:sp macro="" textlink="">
      <xdr:nvSpPr>
        <xdr:cNvPr id="76" name="テキスト ボックス 75"/>
        <xdr:cNvSpPr txBox="1"/>
      </xdr:nvSpPr>
      <xdr:spPr>
        <a:xfrm>
          <a:off x="2527300" y="310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286889</xdr:rowOff>
    </xdr:from>
    <xdr:to>
      <xdr:col>4</xdr:col>
      <xdr:colOff>1117600</xdr:colOff>
      <xdr:row>35</xdr:row>
      <xdr:rowOff>22823</xdr:rowOff>
    </xdr:to>
    <xdr:cxnSp macro="">
      <xdr:nvCxnSpPr>
        <xdr:cNvPr id="111" name="直線コネクタ 110"/>
        <xdr:cNvCxnSpPr/>
      </xdr:nvCxnSpPr>
      <xdr:spPr bwMode="auto">
        <a:xfrm>
          <a:off x="5003800" y="6554339"/>
          <a:ext cx="647700" cy="7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7600</xdr:rowOff>
    </xdr:from>
    <xdr:ext cx="762000" cy="259045"/>
    <xdr:sp macro="" textlink="">
      <xdr:nvSpPr>
        <xdr:cNvPr id="112" name="人口1人当たり決算額の推移平均値テキスト445"/>
        <xdr:cNvSpPr txBox="1"/>
      </xdr:nvSpPr>
      <xdr:spPr>
        <a:xfrm>
          <a:off x="5740400" y="66179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168638</xdr:rowOff>
    </xdr:from>
    <xdr:to>
      <xdr:col>4</xdr:col>
      <xdr:colOff>469900</xdr:colOff>
      <xdr:row>34</xdr:row>
      <xdr:rowOff>286889</xdr:rowOff>
    </xdr:to>
    <xdr:cxnSp macro="">
      <xdr:nvCxnSpPr>
        <xdr:cNvPr id="114" name="直線コネクタ 113"/>
        <xdr:cNvCxnSpPr/>
      </xdr:nvCxnSpPr>
      <xdr:spPr bwMode="auto">
        <a:xfrm>
          <a:off x="4305300" y="6436088"/>
          <a:ext cx="698500" cy="11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150448</xdr:rowOff>
    </xdr:from>
    <xdr:to>
      <xdr:col>3</xdr:col>
      <xdr:colOff>904875</xdr:colOff>
      <xdr:row>34</xdr:row>
      <xdr:rowOff>168638</xdr:rowOff>
    </xdr:to>
    <xdr:cxnSp macro="">
      <xdr:nvCxnSpPr>
        <xdr:cNvPr id="117" name="直線コネクタ 116"/>
        <xdr:cNvCxnSpPr/>
      </xdr:nvCxnSpPr>
      <xdr:spPr bwMode="auto">
        <a:xfrm>
          <a:off x="3606800" y="6417898"/>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57375</xdr:rowOff>
    </xdr:from>
    <xdr:to>
      <xdr:col>3</xdr:col>
      <xdr:colOff>206375</xdr:colOff>
      <xdr:row>34</xdr:row>
      <xdr:rowOff>150448</xdr:rowOff>
    </xdr:to>
    <xdr:cxnSp macro="">
      <xdr:nvCxnSpPr>
        <xdr:cNvPr id="120" name="直線コネクタ 119"/>
        <xdr:cNvCxnSpPr/>
      </xdr:nvCxnSpPr>
      <xdr:spPr bwMode="auto">
        <a:xfrm>
          <a:off x="2908300" y="6324825"/>
          <a:ext cx="698500" cy="9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314923</xdr:rowOff>
    </xdr:from>
    <xdr:to>
      <xdr:col>5</xdr:col>
      <xdr:colOff>34925</xdr:colOff>
      <xdr:row>35</xdr:row>
      <xdr:rowOff>73623</xdr:rowOff>
    </xdr:to>
    <xdr:sp macro="" textlink="">
      <xdr:nvSpPr>
        <xdr:cNvPr id="130" name="円/楕円 129"/>
        <xdr:cNvSpPr/>
      </xdr:nvSpPr>
      <xdr:spPr bwMode="auto">
        <a:xfrm>
          <a:off x="5600700" y="658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160001</xdr:rowOff>
    </xdr:from>
    <xdr:ext cx="762000" cy="259045"/>
    <xdr:sp macro="" textlink="">
      <xdr:nvSpPr>
        <xdr:cNvPr id="131" name="人口1人当たり決算額の推移該当値テキスト445"/>
        <xdr:cNvSpPr txBox="1"/>
      </xdr:nvSpPr>
      <xdr:spPr>
        <a:xfrm>
          <a:off x="5740400" y="642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236089</xdr:rowOff>
    </xdr:from>
    <xdr:to>
      <xdr:col>4</xdr:col>
      <xdr:colOff>520700</xdr:colOff>
      <xdr:row>34</xdr:row>
      <xdr:rowOff>337689</xdr:rowOff>
    </xdr:to>
    <xdr:sp macro="" textlink="">
      <xdr:nvSpPr>
        <xdr:cNvPr id="132" name="円/楕円 131"/>
        <xdr:cNvSpPr/>
      </xdr:nvSpPr>
      <xdr:spPr bwMode="auto">
        <a:xfrm>
          <a:off x="4953000" y="650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4966</xdr:rowOff>
    </xdr:from>
    <xdr:ext cx="736600" cy="259045"/>
    <xdr:sp macro="" textlink="">
      <xdr:nvSpPr>
        <xdr:cNvPr id="133" name="テキスト ボックス 132"/>
        <xdr:cNvSpPr txBox="1"/>
      </xdr:nvSpPr>
      <xdr:spPr>
        <a:xfrm>
          <a:off x="4622800" y="6272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117838</xdr:rowOff>
    </xdr:from>
    <xdr:to>
      <xdr:col>3</xdr:col>
      <xdr:colOff>955675</xdr:colOff>
      <xdr:row>34</xdr:row>
      <xdr:rowOff>219438</xdr:rowOff>
    </xdr:to>
    <xdr:sp macro="" textlink="">
      <xdr:nvSpPr>
        <xdr:cNvPr id="134" name="円/楕円 133"/>
        <xdr:cNvSpPr/>
      </xdr:nvSpPr>
      <xdr:spPr bwMode="auto">
        <a:xfrm>
          <a:off x="4254500" y="638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229615</xdr:rowOff>
    </xdr:from>
    <xdr:ext cx="762000" cy="259045"/>
    <xdr:sp macro="" textlink="">
      <xdr:nvSpPr>
        <xdr:cNvPr id="135" name="テキスト ボックス 134"/>
        <xdr:cNvSpPr txBox="1"/>
      </xdr:nvSpPr>
      <xdr:spPr>
        <a:xfrm>
          <a:off x="3924300" y="61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99648</xdr:rowOff>
    </xdr:from>
    <xdr:to>
      <xdr:col>3</xdr:col>
      <xdr:colOff>257175</xdr:colOff>
      <xdr:row>34</xdr:row>
      <xdr:rowOff>201248</xdr:rowOff>
    </xdr:to>
    <xdr:sp macro="" textlink="">
      <xdr:nvSpPr>
        <xdr:cNvPr id="136" name="円/楕円 135"/>
        <xdr:cNvSpPr/>
      </xdr:nvSpPr>
      <xdr:spPr bwMode="auto">
        <a:xfrm>
          <a:off x="3556000" y="636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186025</xdr:rowOff>
    </xdr:from>
    <xdr:ext cx="762000" cy="259045"/>
    <xdr:sp macro="" textlink="">
      <xdr:nvSpPr>
        <xdr:cNvPr id="137" name="テキスト ボックス 136"/>
        <xdr:cNvSpPr txBox="1"/>
      </xdr:nvSpPr>
      <xdr:spPr>
        <a:xfrm>
          <a:off x="3225800" y="64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6575</xdr:rowOff>
    </xdr:from>
    <xdr:to>
      <xdr:col>2</xdr:col>
      <xdr:colOff>692150</xdr:colOff>
      <xdr:row>34</xdr:row>
      <xdr:rowOff>108175</xdr:rowOff>
    </xdr:to>
    <xdr:sp macro="" textlink="">
      <xdr:nvSpPr>
        <xdr:cNvPr id="138" name="円/楕円 137"/>
        <xdr:cNvSpPr/>
      </xdr:nvSpPr>
      <xdr:spPr bwMode="auto">
        <a:xfrm>
          <a:off x="2857500" y="627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92952</xdr:rowOff>
    </xdr:from>
    <xdr:ext cx="762000" cy="259045"/>
    <xdr:sp macro="" textlink="">
      <xdr:nvSpPr>
        <xdr:cNvPr id="139" name="テキスト ボックス 138"/>
        <xdr:cNvSpPr txBox="1"/>
      </xdr:nvSpPr>
      <xdr:spPr>
        <a:xfrm>
          <a:off x="2527300" y="636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財政調整基金については、今後予定されているごみ処理施設の更新や統合小学校建設など大規模な財政需要に備えるため、積み増しをして</a:t>
          </a:r>
          <a:r>
            <a:rPr kumimoji="1" lang="ja-JP" altLang="en-US" sz="1400">
              <a:solidFill>
                <a:sysClr val="windowText" lastClr="000000"/>
              </a:solidFill>
              <a:latin typeface="ＭＳ ゴシック" pitchFamily="49" charset="-128"/>
              <a:ea typeface="ＭＳ ゴシック" pitchFamily="49" charset="-128"/>
            </a:rPr>
            <a:t>きた結果、増加している。実質収支額は、前年度に引き続き黒字であったが、翌年度繰越事業が増加したため、実質収支比率は前年度と比較して</a:t>
          </a:r>
          <a:r>
            <a:rPr kumimoji="1" lang="en-US" altLang="ja-JP" sz="1400">
              <a:solidFill>
                <a:sysClr val="windowText" lastClr="000000"/>
              </a:solidFill>
              <a:latin typeface="ＭＳ ゴシック" pitchFamily="49" charset="-128"/>
              <a:ea typeface="ＭＳ ゴシック" pitchFamily="49" charset="-128"/>
            </a:rPr>
            <a:t>2.02</a:t>
          </a:r>
          <a:r>
            <a:rPr kumimoji="1" lang="ja-JP" altLang="en-US" sz="1400">
              <a:solidFill>
                <a:sysClr val="windowText" lastClr="000000"/>
              </a:solidFill>
              <a:latin typeface="ＭＳ ゴシック" pitchFamily="49" charset="-128"/>
              <a:ea typeface="ＭＳ ゴシック" pitchFamily="49" charset="-128"/>
            </a:rPr>
            <a:t>ポイントの減となっている。また、実質単年度収支は単年度収支の減少が大きかったため、前年度と比較して</a:t>
          </a:r>
          <a:r>
            <a:rPr kumimoji="1" lang="en-US" altLang="ja-JP" sz="1400">
              <a:solidFill>
                <a:sysClr val="windowText" lastClr="000000"/>
              </a:solidFill>
              <a:latin typeface="ＭＳ ゴシック" pitchFamily="49" charset="-128"/>
              <a:ea typeface="ＭＳ ゴシック" pitchFamily="49" charset="-128"/>
            </a:rPr>
            <a:t>2.48</a:t>
          </a:r>
          <a:r>
            <a:rPr kumimoji="1" lang="ja-JP" altLang="en-US" sz="1400">
              <a:solidFill>
                <a:sysClr val="windowText" lastClr="000000"/>
              </a:solidFill>
              <a:latin typeface="ＭＳ ゴシック" pitchFamily="49" charset="-128"/>
              <a:ea typeface="ＭＳ ゴシック" pitchFamily="49" charset="-128"/>
            </a:rPr>
            <a:t>ポイントの減となっている。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一般会計及び各特別会計、水道事業会計の全会計において実質収支額及び資金剰余額に赤字額はなく黒字決算であった。</a:t>
          </a:r>
        </a:p>
        <a:p>
          <a:pPr rtl="0"/>
          <a:r>
            <a:rPr lang="ja-JP" altLang="en-US" sz="1400" b="0" i="0" baseline="0">
              <a:solidFill>
                <a:schemeClr val="dk1"/>
              </a:solidFill>
              <a:effectLst/>
              <a:latin typeface="+mn-lt"/>
              <a:ea typeface="+mn-ea"/>
              <a:cs typeface="+mn-cs"/>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元利償還金等については、前年度比</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百万円減少し、また、本市においては、合併特例債や臨時財政対策債など基準財政需要額算入率の高い有利な起債の借入に特化したことにより算入公債費等の額が前年度比</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百万円増加した結果、実質公債費比率の分子となる額が前年度比</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将来負担比率の分子額については、前年度比</a:t>
          </a:r>
          <a:r>
            <a:rPr kumimoji="1" lang="en-US" altLang="ja-JP" sz="1400">
              <a:latin typeface="ＭＳ ゴシック" pitchFamily="49" charset="-128"/>
              <a:ea typeface="ＭＳ ゴシック" pitchFamily="49" charset="-128"/>
            </a:rPr>
            <a:t>1,972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要因として将来負担額については、公営企業債等繰入見込額及び職員定数削減等による退職手当負担見込額が減少したものの、一般会計等に係る地方債現在高が増加したことにより、前年度比</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百万円の増となった。一方、充当可能財源等の増については、公共施設整備基金及び財政調整基金等の積み増しによる充当可能基金の増や、合併特例債等の有利な起債を活用したことで基準財政需要額算入見込額が前年度比</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百万円増加したことによる。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22480659</v>
      </c>
      <c r="BO4" s="349"/>
      <c r="BP4" s="349"/>
      <c r="BQ4" s="349"/>
      <c r="BR4" s="349"/>
      <c r="BS4" s="349"/>
      <c r="BT4" s="349"/>
      <c r="BU4" s="350"/>
      <c r="BV4" s="348">
        <v>21586055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8.9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20917866</v>
      </c>
      <c r="BO5" s="386"/>
      <c r="BP5" s="386"/>
      <c r="BQ5" s="386"/>
      <c r="BR5" s="386"/>
      <c r="BS5" s="386"/>
      <c r="BT5" s="386"/>
      <c r="BU5" s="387"/>
      <c r="BV5" s="385">
        <v>20041814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82.7</v>
      </c>
      <c r="CU5" s="383"/>
      <c r="CV5" s="383"/>
      <c r="CW5" s="383"/>
      <c r="CX5" s="383"/>
      <c r="CY5" s="383"/>
      <c r="CZ5" s="383"/>
      <c r="DA5" s="384"/>
      <c r="DB5" s="382">
        <v>81.900000000000006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1562793</v>
      </c>
      <c r="BO6" s="386"/>
      <c r="BP6" s="386"/>
      <c r="BQ6" s="386"/>
      <c r="BR6" s="386"/>
      <c r="BS6" s="386"/>
      <c r="BT6" s="386"/>
      <c r="BU6" s="387"/>
      <c r="BV6" s="385">
        <v>1544241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88.9</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636912</v>
      </c>
      <c r="BO7" s="386"/>
      <c r="BP7" s="386"/>
      <c r="BQ7" s="386"/>
      <c r="BR7" s="386"/>
      <c r="BS7" s="386"/>
      <c r="BT7" s="386"/>
      <c r="BU7" s="387"/>
      <c r="BV7" s="385">
        <v>370516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13538503</v>
      </c>
      <c r="CU7" s="386"/>
      <c r="CV7" s="386"/>
      <c r="CW7" s="386"/>
      <c r="CX7" s="386"/>
      <c r="CY7" s="386"/>
      <c r="CZ7" s="386"/>
      <c r="DA7" s="387"/>
      <c r="DB7" s="385">
        <v>13252409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925881</v>
      </c>
      <c r="BO8" s="386"/>
      <c r="BP8" s="386"/>
      <c r="BQ8" s="386"/>
      <c r="BR8" s="386"/>
      <c r="BS8" s="386"/>
      <c r="BT8" s="386"/>
      <c r="BU8" s="387"/>
      <c r="BV8" s="385">
        <v>1173725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50156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-247844</v>
      </c>
      <c r="BO9" s="386"/>
      <c r="BP9" s="386"/>
      <c r="BQ9" s="386"/>
      <c r="BR9" s="386"/>
      <c r="BS9" s="386"/>
      <c r="BT9" s="386"/>
      <c r="BU9" s="387"/>
      <c r="BV9" s="385">
        <v>157450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51054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598225</v>
      </c>
      <c r="BO10" s="386"/>
      <c r="BP10" s="386"/>
      <c r="BQ10" s="386"/>
      <c r="BR10" s="386"/>
      <c r="BS10" s="386"/>
      <c r="BT10" s="386"/>
      <c r="BU10" s="387"/>
      <c r="BV10" s="385">
        <v>515071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51397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49290</v>
      </c>
      <c r="S13" s="467"/>
      <c r="T13" s="467"/>
      <c r="U13" s="467"/>
      <c r="V13" s="468"/>
      <c r="W13" s="401" t="s">
        <v>123</v>
      </c>
      <c r="X13" s="402"/>
      <c r="Y13" s="402"/>
      <c r="Z13" s="402"/>
      <c r="AA13" s="402"/>
      <c r="AB13" s="392"/>
      <c r="AC13" s="436">
        <v>8534</v>
      </c>
      <c r="AD13" s="437"/>
      <c r="AE13" s="437"/>
      <c r="AF13" s="437"/>
      <c r="AG13" s="476"/>
      <c r="AH13" s="436">
        <v>8736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350381</v>
      </c>
      <c r="BO13" s="386"/>
      <c r="BP13" s="386"/>
      <c r="BQ13" s="386"/>
      <c r="BR13" s="386"/>
      <c r="BS13" s="386"/>
      <c r="BT13" s="386"/>
      <c r="BU13" s="387"/>
      <c r="BV13" s="385">
        <v>672521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51778</v>
      </c>
      <c r="S14" s="467"/>
      <c r="T14" s="467"/>
      <c r="U14" s="467"/>
      <c r="V14" s="468"/>
      <c r="W14" s="375"/>
      <c r="X14" s="376"/>
      <c r="Y14" s="376"/>
      <c r="Z14" s="376"/>
      <c r="AA14" s="376"/>
      <c r="AB14" s="365"/>
      <c r="AC14" s="469">
        <v>33.1</v>
      </c>
      <c r="AD14" s="470"/>
      <c r="AE14" s="470"/>
      <c r="AF14" s="470"/>
      <c r="AG14" s="471"/>
      <c r="AH14" s="469">
        <v>32.700000000000003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30.8</v>
      </c>
      <c r="CU14" s="481"/>
      <c r="CV14" s="481"/>
      <c r="CW14" s="481"/>
      <c r="CX14" s="481"/>
      <c r="CY14" s="481"/>
      <c r="CZ14" s="481"/>
      <c r="DA14" s="482"/>
      <c r="DB14" s="480">
        <v>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49744</v>
      </c>
      <c r="S15" s="467"/>
      <c r="T15" s="467"/>
      <c r="U15" s="467"/>
      <c r="V15" s="468"/>
      <c r="W15" s="401" t="s">
        <v>130</v>
      </c>
      <c r="X15" s="402"/>
      <c r="Y15" s="402"/>
      <c r="Z15" s="402"/>
      <c r="AA15" s="402"/>
      <c r="AB15" s="392"/>
      <c r="AC15" s="436">
        <v>5340</v>
      </c>
      <c r="AD15" s="437"/>
      <c r="AE15" s="437"/>
      <c r="AF15" s="437"/>
      <c r="AG15" s="476"/>
      <c r="AH15" s="436">
        <v>5829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4296135</v>
      </c>
      <c r="BO15" s="349"/>
      <c r="BP15" s="349"/>
      <c r="BQ15" s="349"/>
      <c r="BR15" s="349"/>
      <c r="BS15" s="349"/>
      <c r="BT15" s="349"/>
      <c r="BU15" s="350"/>
      <c r="BV15" s="348">
        <v>4161658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20.7</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9997499</v>
      </c>
      <c r="BO16" s="386"/>
      <c r="BP16" s="386"/>
      <c r="BQ16" s="386"/>
      <c r="BR16" s="386"/>
      <c r="BS16" s="386"/>
      <c r="BT16" s="386"/>
      <c r="BU16" s="387"/>
      <c r="BV16" s="385">
        <v>9779619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11922</v>
      </c>
      <c r="AD17" s="437"/>
      <c r="AE17" s="437"/>
      <c r="AF17" s="437"/>
      <c r="AG17" s="476"/>
      <c r="AH17" s="436">
        <v>12098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5481304</v>
      </c>
      <c r="BO17" s="386"/>
      <c r="BP17" s="386"/>
      <c r="BQ17" s="386"/>
      <c r="BR17" s="386"/>
      <c r="BS17" s="386"/>
      <c r="BT17" s="386"/>
      <c r="BU17" s="387"/>
      <c r="BV17" s="385">
        <v>5304438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208.18</v>
      </c>
      <c r="M18" s="498"/>
      <c r="N18" s="498"/>
      <c r="O18" s="498"/>
      <c r="P18" s="498"/>
      <c r="Q18" s="498"/>
      <c r="R18" s="499"/>
      <c r="S18" s="499"/>
      <c r="T18" s="499"/>
      <c r="U18" s="499"/>
      <c r="V18" s="500"/>
      <c r="W18" s="403"/>
      <c r="X18" s="404"/>
      <c r="Y18" s="404"/>
      <c r="Z18" s="404"/>
      <c r="AA18" s="404"/>
      <c r="AB18" s="395"/>
      <c r="AC18" s="501">
        <v>46.2</v>
      </c>
      <c r="AD18" s="502"/>
      <c r="AE18" s="502"/>
      <c r="AF18" s="502"/>
      <c r="AG18" s="503"/>
      <c r="AH18" s="501">
        <v>45.3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11145544</v>
      </c>
      <c r="BO18" s="386"/>
      <c r="BP18" s="386"/>
      <c r="BQ18" s="386"/>
      <c r="BR18" s="386"/>
      <c r="BS18" s="386"/>
      <c r="BT18" s="386"/>
      <c r="BU18" s="387"/>
      <c r="BV18" s="385">
        <v>10981782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16236970</v>
      </c>
      <c r="BO19" s="386"/>
      <c r="BP19" s="386"/>
      <c r="BQ19" s="386"/>
      <c r="BR19" s="386"/>
      <c r="BS19" s="386"/>
      <c r="BT19" s="386"/>
      <c r="BU19" s="387"/>
      <c r="BV19" s="385">
        <v>15871379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16810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20453543</v>
      </c>
      <c r="BO23" s="386"/>
      <c r="BP23" s="386"/>
      <c r="BQ23" s="386"/>
      <c r="BR23" s="386"/>
      <c r="BS23" s="386"/>
      <c r="BT23" s="386"/>
      <c r="BU23" s="387"/>
      <c r="BV23" s="385">
        <v>20134049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7450</v>
      </c>
      <c r="R24" s="437"/>
      <c r="S24" s="437"/>
      <c r="T24" s="437"/>
      <c r="U24" s="437"/>
      <c r="V24" s="476"/>
      <c r="W24" s="531"/>
      <c r="X24" s="519"/>
      <c r="Y24" s="520"/>
      <c r="Z24" s="435" t="s">
        <v>154</v>
      </c>
      <c r="AA24" s="415"/>
      <c r="AB24" s="415"/>
      <c r="AC24" s="415"/>
      <c r="AD24" s="415"/>
      <c r="AE24" s="415"/>
      <c r="AF24" s="415"/>
      <c r="AG24" s="416"/>
      <c r="AH24" s="436">
        <v>327</v>
      </c>
      <c r="AI24" s="437"/>
      <c r="AJ24" s="437"/>
      <c r="AK24" s="437"/>
      <c r="AL24" s="476"/>
      <c r="AM24" s="436">
        <v>1009449</v>
      </c>
      <c r="AN24" s="437"/>
      <c r="AO24" s="437"/>
      <c r="AP24" s="437"/>
      <c r="AQ24" s="437"/>
      <c r="AR24" s="476"/>
      <c r="AS24" s="436">
        <v>3087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14943652</v>
      </c>
      <c r="BO24" s="386"/>
      <c r="BP24" s="386"/>
      <c r="BQ24" s="386"/>
      <c r="BR24" s="386"/>
      <c r="BS24" s="386"/>
      <c r="BT24" s="386"/>
      <c r="BU24" s="387"/>
      <c r="BV24" s="385">
        <v>14729129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5710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99887</v>
      </c>
      <c r="BO25" s="349"/>
      <c r="BP25" s="349"/>
      <c r="BQ25" s="349"/>
      <c r="BR25" s="349"/>
      <c r="BS25" s="349"/>
      <c r="BT25" s="349"/>
      <c r="BU25" s="350"/>
      <c r="BV25" s="348">
        <v>35901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5360</v>
      </c>
      <c r="R26" s="437"/>
      <c r="S26" s="437"/>
      <c r="T26" s="437"/>
      <c r="U26" s="437"/>
      <c r="V26" s="476"/>
      <c r="W26" s="531"/>
      <c r="X26" s="519"/>
      <c r="Y26" s="520"/>
      <c r="Z26" s="435" t="s">
        <v>160</v>
      </c>
      <c r="AA26" s="539"/>
      <c r="AB26" s="539"/>
      <c r="AC26" s="539"/>
      <c r="AD26" s="539"/>
      <c r="AE26" s="539"/>
      <c r="AF26" s="539"/>
      <c r="AG26" s="540"/>
      <c r="AH26" s="436">
        <v>22</v>
      </c>
      <c r="AI26" s="437"/>
      <c r="AJ26" s="437"/>
      <c r="AK26" s="437"/>
      <c r="AL26" s="476"/>
      <c r="AM26" s="436">
        <v>73260</v>
      </c>
      <c r="AN26" s="437"/>
      <c r="AO26" s="437"/>
      <c r="AP26" s="437"/>
      <c r="AQ26" s="437"/>
      <c r="AR26" s="476"/>
      <c r="AS26" s="436">
        <v>3330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3500</v>
      </c>
      <c r="R27" s="437"/>
      <c r="S27" s="437"/>
      <c r="T27" s="437"/>
      <c r="U27" s="437"/>
      <c r="V27" s="476"/>
      <c r="W27" s="531"/>
      <c r="X27" s="519"/>
      <c r="Y27" s="520"/>
      <c r="Z27" s="435" t="s">
        <v>163</v>
      </c>
      <c r="AA27" s="415"/>
      <c r="AB27" s="415"/>
      <c r="AC27" s="415"/>
      <c r="AD27" s="415"/>
      <c r="AE27" s="415"/>
      <c r="AF27" s="415"/>
      <c r="AG27" s="416"/>
      <c r="AH27" s="436">
        <v>16</v>
      </c>
      <c r="AI27" s="437"/>
      <c r="AJ27" s="437"/>
      <c r="AK27" s="437"/>
      <c r="AL27" s="476"/>
      <c r="AM27" s="436">
        <v>44144</v>
      </c>
      <c r="AN27" s="437"/>
      <c r="AO27" s="437"/>
      <c r="AP27" s="437"/>
      <c r="AQ27" s="437"/>
      <c r="AR27" s="476"/>
      <c r="AS27" s="436">
        <v>2759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479583</v>
      </c>
      <c r="BO27" s="553"/>
      <c r="BP27" s="553"/>
      <c r="BQ27" s="553"/>
      <c r="BR27" s="553"/>
      <c r="BS27" s="553"/>
      <c r="BT27" s="553"/>
      <c r="BU27" s="554"/>
      <c r="BV27" s="552">
        <v>478455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3000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4326824</v>
      </c>
      <c r="BO28" s="349"/>
      <c r="BP28" s="349"/>
      <c r="BQ28" s="349"/>
      <c r="BR28" s="349"/>
      <c r="BS28" s="349"/>
      <c r="BT28" s="349"/>
      <c r="BU28" s="350"/>
      <c r="BV28" s="348">
        <v>3728599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20</v>
      </c>
      <c r="M29" s="437"/>
      <c r="N29" s="437"/>
      <c r="O29" s="437"/>
      <c r="P29" s="476"/>
      <c r="Q29" s="436">
        <v>2800</v>
      </c>
      <c r="R29" s="437"/>
      <c r="S29" s="437"/>
      <c r="T29" s="437"/>
      <c r="U29" s="437"/>
      <c r="V29" s="476"/>
      <c r="W29" s="531"/>
      <c r="X29" s="519"/>
      <c r="Y29" s="520"/>
      <c r="Z29" s="435" t="s">
        <v>170</v>
      </c>
      <c r="AA29" s="415"/>
      <c r="AB29" s="415"/>
      <c r="AC29" s="415"/>
      <c r="AD29" s="415"/>
      <c r="AE29" s="415"/>
      <c r="AF29" s="415"/>
      <c r="AG29" s="416"/>
      <c r="AH29" s="436">
        <v>343</v>
      </c>
      <c r="AI29" s="437"/>
      <c r="AJ29" s="437"/>
      <c r="AK29" s="437"/>
      <c r="AL29" s="476"/>
      <c r="AM29" s="436">
        <v>1053593</v>
      </c>
      <c r="AN29" s="437"/>
      <c r="AO29" s="437"/>
      <c r="AP29" s="437"/>
      <c r="AQ29" s="437"/>
      <c r="AR29" s="476"/>
      <c r="AS29" s="436">
        <v>3072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1205908</v>
      </c>
      <c r="BO29" s="386"/>
      <c r="BP29" s="386"/>
      <c r="BQ29" s="386"/>
      <c r="BR29" s="386"/>
      <c r="BS29" s="386"/>
      <c r="BT29" s="386"/>
      <c r="BU29" s="387"/>
      <c r="BV29" s="385">
        <v>1153161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8651772</v>
      </c>
      <c r="BO30" s="553"/>
      <c r="BP30" s="553"/>
      <c r="BQ30" s="553"/>
      <c r="BR30" s="553"/>
      <c r="BS30" s="553"/>
      <c r="BT30" s="553"/>
      <c r="BU30" s="554"/>
      <c r="BV30" s="552">
        <v>7734367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大洗、鉾田、水戸環境組合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鉾田市健康づくり財団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鹿行広域事務組合
（一般会計）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鹿行広域事務組合
（養護老人ホーム事業特別会計）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鹿行広域事務組合
（消防特別会計）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鹿行広域事務組合
（火葬場事業特別会計）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鹿行広域事務組合
（審査会事業特別会計）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茨城県市町村総合事務組合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茨城県市町村総合事務組合
（県民交通災害共済事業特別会計）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茨城租税債権管理機構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茨城県後期高齢者医療広域連合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election activeCell="R30" sqref="R30:Y3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0" t="s">
        <v>24</v>
      </c>
      <c r="C41" s="1171"/>
      <c r="D41" s="81"/>
      <c r="E41" s="1176" t="s">
        <v>25</v>
      </c>
      <c r="F41" s="1176"/>
      <c r="G41" s="1176"/>
      <c r="H41" s="1177"/>
      <c r="I41" s="82">
        <v>19841</v>
      </c>
      <c r="J41" s="83">
        <v>20128</v>
      </c>
      <c r="K41" s="83">
        <v>20506</v>
      </c>
      <c r="L41" s="83">
        <v>20174</v>
      </c>
      <c r="M41" s="84">
        <v>20454</v>
      </c>
    </row>
    <row r="42" spans="2:13" ht="27.75" customHeight="1">
      <c r="B42" s="1172"/>
      <c r="C42" s="1173"/>
      <c r="D42" s="85"/>
      <c r="E42" s="1178" t="s">
        <v>26</v>
      </c>
      <c r="F42" s="1178"/>
      <c r="G42" s="1178"/>
      <c r="H42" s="1179"/>
      <c r="I42" s="86" t="s">
        <v>484</v>
      </c>
      <c r="J42" s="87" t="s">
        <v>484</v>
      </c>
      <c r="K42" s="87" t="s">
        <v>484</v>
      </c>
      <c r="L42" s="87" t="s">
        <v>484</v>
      </c>
      <c r="M42" s="88" t="s">
        <v>484</v>
      </c>
    </row>
    <row r="43" spans="2:13" ht="27.75" customHeight="1">
      <c r="B43" s="1172"/>
      <c r="C43" s="1173"/>
      <c r="D43" s="85"/>
      <c r="E43" s="1178" t="s">
        <v>27</v>
      </c>
      <c r="F43" s="1178"/>
      <c r="G43" s="1178"/>
      <c r="H43" s="1179"/>
      <c r="I43" s="86">
        <v>9215</v>
      </c>
      <c r="J43" s="87">
        <v>9362</v>
      </c>
      <c r="K43" s="87">
        <v>9679</v>
      </c>
      <c r="L43" s="87">
        <v>9819</v>
      </c>
      <c r="M43" s="88">
        <v>9654</v>
      </c>
    </row>
    <row r="44" spans="2:13" ht="27.75" customHeight="1">
      <c r="B44" s="1172"/>
      <c r="C44" s="1173"/>
      <c r="D44" s="85"/>
      <c r="E44" s="1178" t="s">
        <v>28</v>
      </c>
      <c r="F44" s="1178"/>
      <c r="G44" s="1178"/>
      <c r="H44" s="1179"/>
      <c r="I44" s="86">
        <v>238</v>
      </c>
      <c r="J44" s="87">
        <v>217</v>
      </c>
      <c r="K44" s="87">
        <v>138</v>
      </c>
      <c r="L44" s="87">
        <v>121</v>
      </c>
      <c r="M44" s="88">
        <v>172</v>
      </c>
    </row>
    <row r="45" spans="2:13" ht="27.75" customHeight="1">
      <c r="B45" s="1172"/>
      <c r="C45" s="1173"/>
      <c r="D45" s="85"/>
      <c r="E45" s="1178" t="s">
        <v>29</v>
      </c>
      <c r="F45" s="1178"/>
      <c r="G45" s="1178"/>
      <c r="H45" s="1179"/>
      <c r="I45" s="86">
        <v>4424</v>
      </c>
      <c r="J45" s="87">
        <v>4344</v>
      </c>
      <c r="K45" s="87">
        <v>4182</v>
      </c>
      <c r="L45" s="87">
        <v>4075</v>
      </c>
      <c r="M45" s="88">
        <v>4049</v>
      </c>
    </row>
    <row r="46" spans="2:13" ht="27.75" customHeight="1">
      <c r="B46" s="1172"/>
      <c r="C46" s="1173"/>
      <c r="D46" s="85"/>
      <c r="E46" s="1178" t="s">
        <v>30</v>
      </c>
      <c r="F46" s="1178"/>
      <c r="G46" s="1178"/>
      <c r="H46" s="1179"/>
      <c r="I46" s="86">
        <v>7</v>
      </c>
      <c r="J46" s="87">
        <v>5</v>
      </c>
      <c r="K46" s="87">
        <v>4</v>
      </c>
      <c r="L46" s="87">
        <v>1</v>
      </c>
      <c r="M46" s="88">
        <v>3</v>
      </c>
    </row>
    <row r="47" spans="2:13" ht="27.75" customHeight="1">
      <c r="B47" s="1172"/>
      <c r="C47" s="1173"/>
      <c r="D47" s="85"/>
      <c r="E47" s="1178" t="s">
        <v>31</v>
      </c>
      <c r="F47" s="1178"/>
      <c r="G47" s="1178"/>
      <c r="H47" s="1179"/>
      <c r="I47" s="86" t="s">
        <v>484</v>
      </c>
      <c r="J47" s="87" t="s">
        <v>484</v>
      </c>
      <c r="K47" s="87" t="s">
        <v>484</v>
      </c>
      <c r="L47" s="87" t="s">
        <v>484</v>
      </c>
      <c r="M47" s="88" t="s">
        <v>484</v>
      </c>
    </row>
    <row r="48" spans="2:13" ht="27.75" customHeight="1">
      <c r="B48" s="1174"/>
      <c r="C48" s="1175"/>
      <c r="D48" s="85"/>
      <c r="E48" s="1178" t="s">
        <v>32</v>
      </c>
      <c r="F48" s="1178"/>
      <c r="G48" s="1178"/>
      <c r="H48" s="1179"/>
      <c r="I48" s="86" t="s">
        <v>484</v>
      </c>
      <c r="J48" s="87" t="s">
        <v>484</v>
      </c>
      <c r="K48" s="87" t="s">
        <v>484</v>
      </c>
      <c r="L48" s="87" t="s">
        <v>484</v>
      </c>
      <c r="M48" s="88" t="s">
        <v>484</v>
      </c>
    </row>
    <row r="49" spans="2:13" ht="27.75" customHeight="1">
      <c r="B49" s="1180" t="s">
        <v>33</v>
      </c>
      <c r="C49" s="1181"/>
      <c r="D49" s="89"/>
      <c r="E49" s="1178" t="s">
        <v>34</v>
      </c>
      <c r="F49" s="1178"/>
      <c r="G49" s="1178"/>
      <c r="H49" s="1179"/>
      <c r="I49" s="86">
        <v>5424</v>
      </c>
      <c r="J49" s="87">
        <v>7466</v>
      </c>
      <c r="K49" s="87">
        <v>9502</v>
      </c>
      <c r="L49" s="87">
        <v>10964</v>
      </c>
      <c r="M49" s="88">
        <v>12454</v>
      </c>
    </row>
    <row r="50" spans="2:13" ht="27.75" customHeight="1">
      <c r="B50" s="1172"/>
      <c r="C50" s="1173"/>
      <c r="D50" s="85"/>
      <c r="E50" s="1178" t="s">
        <v>35</v>
      </c>
      <c r="F50" s="1178"/>
      <c r="G50" s="1178"/>
      <c r="H50" s="1179"/>
      <c r="I50" s="86">
        <v>127</v>
      </c>
      <c r="J50" s="87">
        <v>168</v>
      </c>
      <c r="K50" s="87">
        <v>402</v>
      </c>
      <c r="L50" s="87">
        <v>447</v>
      </c>
      <c r="M50" s="88">
        <v>576</v>
      </c>
    </row>
    <row r="51" spans="2:13" ht="27.75" customHeight="1">
      <c r="B51" s="1174"/>
      <c r="C51" s="1175"/>
      <c r="D51" s="85"/>
      <c r="E51" s="1178" t="s">
        <v>36</v>
      </c>
      <c r="F51" s="1178"/>
      <c r="G51" s="1178"/>
      <c r="H51" s="1179"/>
      <c r="I51" s="86">
        <v>14673</v>
      </c>
      <c r="J51" s="87">
        <v>15824</v>
      </c>
      <c r="K51" s="87">
        <v>16677</v>
      </c>
      <c r="L51" s="87">
        <v>17130</v>
      </c>
      <c r="M51" s="88">
        <v>17623</v>
      </c>
    </row>
    <row r="52" spans="2:13" ht="27.75" customHeight="1" thickBot="1">
      <c r="B52" s="1182" t="s">
        <v>37</v>
      </c>
      <c r="C52" s="1183"/>
      <c r="D52" s="90"/>
      <c r="E52" s="1184" t="s">
        <v>38</v>
      </c>
      <c r="F52" s="1184"/>
      <c r="G52" s="1184"/>
      <c r="H52" s="1185"/>
      <c r="I52" s="91">
        <v>13502</v>
      </c>
      <c r="J52" s="92">
        <v>10599</v>
      </c>
      <c r="K52" s="92">
        <v>7928</v>
      </c>
      <c r="L52" s="92">
        <v>5650</v>
      </c>
      <c r="M52" s="93">
        <v>3678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57875</v>
      </c>
      <c r="E3" s="116"/>
      <c r="F3" s="117">
        <v>70789</v>
      </c>
      <c r="G3" s="118"/>
      <c r="H3" s="119"/>
    </row>
    <row r="4" spans="1:8">
      <c r="A4" s="120"/>
      <c r="B4" s="121"/>
      <c r="C4" s="122"/>
      <c r="D4" s="123">
        <v>39466</v>
      </c>
      <c r="E4" s="124"/>
      <c r="F4" s="125">
        <v>40880</v>
      </c>
      <c r="G4" s="126"/>
      <c r="H4" s="127"/>
    </row>
    <row r="5" spans="1:8">
      <c r="A5" s="108" t="s">
        <v>517</v>
      </c>
      <c r="B5" s="113"/>
      <c r="C5" s="114"/>
      <c r="D5" s="115">
        <v>37946</v>
      </c>
      <c r="E5" s="116"/>
      <c r="F5" s="117">
        <v>66876</v>
      </c>
      <c r="G5" s="118"/>
      <c r="H5" s="119"/>
    </row>
    <row r="6" spans="1:8">
      <c r="A6" s="120"/>
      <c r="B6" s="121"/>
      <c r="C6" s="122"/>
      <c r="D6" s="123">
        <v>25269</v>
      </c>
      <c r="E6" s="124"/>
      <c r="F6" s="125">
        <v>36310</v>
      </c>
      <c r="G6" s="126"/>
      <c r="H6" s="127"/>
    </row>
    <row r="7" spans="1:8">
      <c r="A7" s="108" t="s">
        <v>518</v>
      </c>
      <c r="B7" s="113"/>
      <c r="C7" s="114"/>
      <c r="D7" s="115">
        <v>61079</v>
      </c>
      <c r="E7" s="116"/>
      <c r="F7" s="117">
        <v>51704</v>
      </c>
      <c r="G7" s="118"/>
      <c r="H7" s="119"/>
    </row>
    <row r="8" spans="1:8">
      <c r="A8" s="120"/>
      <c r="B8" s="121"/>
      <c r="C8" s="122"/>
      <c r="D8" s="123">
        <v>40427</v>
      </c>
      <c r="E8" s="124"/>
      <c r="F8" s="125">
        <v>26896</v>
      </c>
      <c r="G8" s="126"/>
      <c r="H8" s="127"/>
    </row>
    <row r="9" spans="1:8">
      <c r="A9" s="108" t="s">
        <v>519</v>
      </c>
      <c r="B9" s="113"/>
      <c r="C9" s="114"/>
      <c r="D9" s="115">
        <v>33486</v>
      </c>
      <c r="E9" s="116"/>
      <c r="F9" s="117">
        <v>52678</v>
      </c>
      <c r="G9" s="118"/>
      <c r="H9" s="119"/>
    </row>
    <row r="10" spans="1:8">
      <c r="A10" s="120"/>
      <c r="B10" s="121"/>
      <c r="C10" s="122"/>
      <c r="D10" s="123">
        <v>24517</v>
      </c>
      <c r="E10" s="124"/>
      <c r="F10" s="125">
        <v>30185</v>
      </c>
      <c r="G10" s="126"/>
      <c r="H10" s="127"/>
    </row>
    <row r="11" spans="1:8">
      <c r="A11" s="108" t="s">
        <v>520</v>
      </c>
      <c r="B11" s="113"/>
      <c r="C11" s="114"/>
      <c r="D11" s="115">
        <v>55709</v>
      </c>
      <c r="E11" s="116"/>
      <c r="F11" s="117">
        <v>69560</v>
      </c>
      <c r="G11" s="118"/>
      <c r="H11" s="119"/>
    </row>
    <row r="12" spans="1:8">
      <c r="A12" s="120"/>
      <c r="B12" s="121"/>
      <c r="C12" s="128"/>
      <c r="D12" s="123">
        <v>36378</v>
      </c>
      <c r="E12" s="124"/>
      <c r="F12" s="125">
        <v>35305</v>
      </c>
      <c r="G12" s="126"/>
      <c r="H12" s="127"/>
    </row>
    <row r="13" spans="1:8">
      <c r="A13" s="108"/>
      <c r="B13" s="113"/>
      <c r="C13" s="129"/>
      <c r="D13" s="130">
        <v>49219</v>
      </c>
      <c r="E13" s="131"/>
      <c r="F13" s="132">
        <v>62321</v>
      </c>
      <c r="G13" s="133"/>
      <c r="H13" s="119"/>
    </row>
    <row r="14" spans="1:8">
      <c r="A14" s="120"/>
      <c r="B14" s="121"/>
      <c r="C14" s="122"/>
      <c r="D14" s="123">
        <v>33211</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6.11</v>
      </c>
      <c r="C19" s="134">
        <f>ROUND(VALUE(SUBSTITUTE(実質収支比率等に係る経年分析!G$48,"▲","-")),2)</f>
        <v>5.57</v>
      </c>
      <c r="D19" s="134">
        <f>ROUND(VALUE(SUBSTITUTE(実質収支比率等に係る経年分析!H$48,"▲","-")),2)</f>
        <v>7.64</v>
      </c>
      <c r="E19" s="134">
        <f>ROUND(VALUE(SUBSTITUTE(実質収支比率等に係る経年分析!I$48,"▲","-")),2)</f>
        <v>8.86</v>
      </c>
      <c r="F19" s="134">
        <f>ROUND(VALUE(SUBSTITUTE(実質収支比率等に係る経年分析!J$48,"▲","-")),2)</f>
        <v>6.84</v>
      </c>
    </row>
    <row r="20" spans="1:11">
      <c r="A20" s="134" t="s">
        <v>43</v>
      </c>
      <c r="B20" s="134">
        <f>ROUND(VALUE(SUBSTITUTE(実質収支比率等に係る経年分析!F$47,"▲","-")),2)</f>
        <v>17.04</v>
      </c>
      <c r="C20" s="134">
        <f>ROUND(VALUE(SUBSTITUTE(実質収支比率等に係る経年分析!G$47,"▲","-")),2)</f>
        <v>18.809999999999999</v>
      </c>
      <c r="D20" s="134">
        <f>ROUND(VALUE(SUBSTITUTE(実質収支比率等に係る経年分析!H$47,"▲","-")),2)</f>
        <v>24.15</v>
      </c>
      <c r="E20" s="134">
        <f>ROUND(VALUE(SUBSTITUTE(実質収支比率等に係る経年分析!I$47,"▲","-")),2)</f>
        <v>28.14</v>
      </c>
      <c r="F20" s="134">
        <f>ROUND(VALUE(SUBSTITUTE(実質収支比率等に係る経年分析!J$47,"▲","-")),2)</f>
        <v>31.96</v>
      </c>
    </row>
    <row r="21" spans="1:11">
      <c r="A21" s="134" t="s">
        <v>44</v>
      </c>
      <c r="B21" s="134">
        <f>IF(ISNUMBER(VALUE(SUBSTITUTE(実質収支比率等に係る経年分析!F$49,"▲","-"))),ROUND(VALUE(SUBSTITUTE(実質収支比率等に係る経年分析!F$49,"▲","-")),2),NA())</f>
        <v>3.89</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6.88</v>
      </c>
      <c r="E21" s="134">
        <f>IF(ISNUMBER(VALUE(SUBSTITUTE(実質収支比率等に係る経年分析!I$49,"▲","-"))),ROUND(VALUE(SUBSTITUTE(実質収支比率等に係る経年分析!I$49,"▲","-")),2),NA())</f>
        <v>5.07</v>
      </c>
      <c r="F21" s="134">
        <f>IF(ISNUMBER(VALUE(SUBSTITUTE(実質収支比率等に係る経年分析!J$49,"▲","-"))),ROUND(VALUE(SUBSTITUTE(実質収支比率等に係る経年分析!J$49,"▲","-")),2),NA())</f>
        <v>2.59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2.4900000000000002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1201</v>
      </c>
      <c r="E42" s="136"/>
      <c r="F42" s="136"/>
      <c r="G42" s="136">
        <f>'実質公債費比率（分子）の構造'!L$52</f>
        <v>1330</v>
      </c>
      <c r="H42" s="136"/>
      <c r="I42" s="136"/>
      <c r="J42" s="136">
        <f>'実質公債費比率（分子）の構造'!M$52</f>
        <v>1445</v>
      </c>
      <c r="K42" s="136"/>
      <c r="L42" s="136"/>
      <c r="M42" s="136">
        <f>'実質公債費比率（分子）の構造'!N$52</f>
        <v>1552</v>
      </c>
      <c r="N42" s="136"/>
      <c r="O42" s="136"/>
      <c r="P42" s="136">
        <f>'実質公債費比率（分子）の構造'!O$52</f>
        <v>1640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88</v>
      </c>
      <c r="C45" s="136"/>
      <c r="D45" s="136"/>
      <c r="E45" s="136">
        <f>'実質公債費比率（分子）の構造'!L$49</f>
        <v>62</v>
      </c>
      <c r="F45" s="136"/>
      <c r="G45" s="136"/>
      <c r="H45" s="136">
        <f>'実質公債費比率（分子）の構造'!M$49</f>
        <v>65</v>
      </c>
      <c r="I45" s="136"/>
      <c r="J45" s="136"/>
      <c r="K45" s="136">
        <f>'実質公債費比率（分子）の構造'!N$49</f>
        <v>19</v>
      </c>
      <c r="L45" s="136"/>
      <c r="M45" s="136"/>
      <c r="N45" s="136">
        <f>'実質公債費比率（分子）の構造'!O$49</f>
        <v>15</v>
      </c>
      <c r="O45" s="136"/>
      <c r="P45" s="136"/>
    </row>
    <row r="46" spans="1:16">
      <c r="A46" s="136" t="s">
        <v>55</v>
      </c>
      <c r="B46" s="136">
        <f>'実質公債費比率（分子）の構造'!K$48</f>
        <v>498</v>
      </c>
      <c r="C46" s="136"/>
      <c r="D46" s="136"/>
      <c r="E46" s="136">
        <f>'実質公債費比率（分子）の構造'!L$48</f>
        <v>464</v>
      </c>
      <c r="F46" s="136"/>
      <c r="G46" s="136"/>
      <c r="H46" s="136">
        <f>'実質公債費比率（分子）の構造'!M$48</f>
        <v>468</v>
      </c>
      <c r="I46" s="136"/>
      <c r="J46" s="136"/>
      <c r="K46" s="136">
        <f>'実質公債費比率（分子）の構造'!N$48</f>
        <v>468</v>
      </c>
      <c r="L46" s="136"/>
      <c r="M46" s="136"/>
      <c r="N46" s="136">
        <f>'実質公債費比率（分子）の構造'!O$48</f>
        <v>468</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2126</v>
      </c>
      <c r="C49" s="136"/>
      <c r="D49" s="136"/>
      <c r="E49" s="136">
        <f>'実質公債費比率（分子）の構造'!L$45</f>
        <v>2155</v>
      </c>
      <c r="F49" s="136"/>
      <c r="G49" s="136"/>
      <c r="H49" s="136">
        <f>'実質公債費比率（分子）の構造'!M$45</f>
        <v>2218</v>
      </c>
      <c r="I49" s="136"/>
      <c r="J49" s="136"/>
      <c r="K49" s="136">
        <f>'実質公債費比率（分子）の構造'!N$45</f>
        <v>2221</v>
      </c>
      <c r="L49" s="136"/>
      <c r="M49" s="136"/>
      <c r="N49" s="136">
        <f>'実質公債費比率（分子）の構造'!O$45</f>
        <v>2179</v>
      </c>
      <c r="O49" s="136"/>
      <c r="P49" s="136"/>
    </row>
    <row r="50" spans="1:16">
      <c r="A50" s="136" t="s">
        <v>59</v>
      </c>
      <c r="B50" s="136" t="e">
        <f>NA()</f>
        <v>#N/A</v>
      </c>
      <c r="C50" s="136">
        <f>IF(ISNUMBER('実質公債費比率（分子）の構造'!K$53),'実質公債費比率（分子）の構造'!K$53,NA())</f>
        <v>1514</v>
      </c>
      <c r="D50" s="136" t="e">
        <f>NA()</f>
        <v>#N/A</v>
      </c>
      <c r="E50" s="136" t="e">
        <f>NA()</f>
        <v>#N/A</v>
      </c>
      <c r="F50" s="136">
        <f>IF(ISNUMBER('実質公債費比率（分子）の構造'!L$53),'実質公債費比率（分子）の構造'!L$53,NA())</f>
        <v>1354</v>
      </c>
      <c r="G50" s="136" t="e">
        <f>NA()</f>
        <v>#N/A</v>
      </c>
      <c r="H50" s="136" t="e">
        <f>NA()</f>
        <v>#N/A</v>
      </c>
      <c r="I50" s="136">
        <f>IF(ISNUMBER('実質公債費比率（分子）の構造'!M$53),'実質公債費比率（分子）の構造'!M$53,NA())</f>
        <v>1309</v>
      </c>
      <c r="J50" s="136" t="e">
        <f>NA()</f>
        <v>#N/A</v>
      </c>
      <c r="K50" s="136" t="e">
        <f>NA()</f>
        <v>#N/A</v>
      </c>
      <c r="L50" s="136">
        <f>IF(ISNUMBER('実質公債費比率（分子）の構造'!N$53),'実質公債費比率（分子）の構造'!N$53,NA())</f>
        <v>1159</v>
      </c>
      <c r="M50" s="136" t="e">
        <f>NA()</f>
        <v>#N/A</v>
      </c>
      <c r="N50" s="136" t="e">
        <f>NA()</f>
        <v>#N/A</v>
      </c>
      <c r="O50" s="136">
        <f>IF(ISNUMBER('実質公債費比率（分子）の構造'!O$53),'実質公債費比率（分子）の構造'!O$53,NA())</f>
        <v>1025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14673</v>
      </c>
      <c r="E56" s="135"/>
      <c r="F56" s="135"/>
      <c r="G56" s="135">
        <f>'将来負担比率（分子）の構造'!J$51</f>
        <v>15824</v>
      </c>
      <c r="H56" s="135"/>
      <c r="I56" s="135"/>
      <c r="J56" s="135">
        <f>'将来負担比率（分子）の構造'!K$51</f>
        <v>16677</v>
      </c>
      <c r="K56" s="135"/>
      <c r="L56" s="135"/>
      <c r="M56" s="135">
        <f>'将来負担比率（分子）の構造'!L$51</f>
        <v>17130</v>
      </c>
      <c r="N56" s="135"/>
      <c r="O56" s="135"/>
      <c r="P56" s="135">
        <f>'将来負担比率（分子）の構造'!M$51</f>
        <v>17623</v>
      </c>
    </row>
    <row r="57" spans="1:16">
      <c r="A57" s="135" t="s">
        <v>35</v>
      </c>
      <c r="B57" s="135"/>
      <c r="C57" s="135"/>
      <c r="D57" s="135">
        <f>'将来負担比率（分子）の構造'!I$50</f>
        <v>127</v>
      </c>
      <c r="E57" s="135"/>
      <c r="F57" s="135"/>
      <c r="G57" s="135">
        <f>'将来負担比率（分子）の構造'!J$50</f>
        <v>168</v>
      </c>
      <c r="H57" s="135"/>
      <c r="I57" s="135"/>
      <c r="J57" s="135">
        <f>'将来負担比率（分子）の構造'!K$50</f>
        <v>402</v>
      </c>
      <c r="K57" s="135"/>
      <c r="L57" s="135"/>
      <c r="M57" s="135">
        <f>'将来負担比率（分子）の構造'!L$50</f>
        <v>447</v>
      </c>
      <c r="N57" s="135"/>
      <c r="O57" s="135"/>
      <c r="P57" s="135">
        <f>'将来負担比率（分子）の構造'!M$50</f>
        <v>576</v>
      </c>
    </row>
    <row r="58" spans="1:16">
      <c r="A58" s="135" t="s">
        <v>34</v>
      </c>
      <c r="B58" s="135"/>
      <c r="C58" s="135"/>
      <c r="D58" s="135">
        <f>'将来負担比率（分子）の構造'!I$49</f>
        <v>5424</v>
      </c>
      <c r="E58" s="135"/>
      <c r="F58" s="135"/>
      <c r="G58" s="135">
        <f>'将来負担比率（分子）の構造'!J$49</f>
        <v>7466</v>
      </c>
      <c r="H58" s="135"/>
      <c r="I58" s="135"/>
      <c r="J58" s="135">
        <f>'将来負担比率（分子）の構造'!K$49</f>
        <v>9502</v>
      </c>
      <c r="K58" s="135"/>
      <c r="L58" s="135"/>
      <c r="M58" s="135">
        <f>'将来負担比率（分子）の構造'!L$49</f>
        <v>10964</v>
      </c>
      <c r="N58" s="135"/>
      <c r="O58" s="135"/>
      <c r="P58" s="135">
        <f>'将来負担比率（分子）の構造'!M$49</f>
        <v>12454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5</v>
      </c>
      <c r="F61" s="135"/>
      <c r="G61" s="135"/>
      <c r="H61" s="135">
        <f>'将来負担比率（分子）の構造'!K$46</f>
        <v>4</v>
      </c>
      <c r="I61" s="135"/>
      <c r="J61" s="135"/>
      <c r="K61" s="135">
        <f>'将来負担比率（分子）の構造'!L$46</f>
        <v>1</v>
      </c>
      <c r="L61" s="135"/>
      <c r="M61" s="135"/>
      <c r="N61" s="135">
        <f>'将来負担比率（分子）の構造'!M$46</f>
        <v>3</v>
      </c>
      <c r="O61" s="135"/>
      <c r="P61" s="135"/>
    </row>
    <row r="62" spans="1:16">
      <c r="A62" s="135" t="s">
        <v>29</v>
      </c>
      <c r="B62" s="135">
        <f>'将来負担比率（分子）の構造'!I$45</f>
        <v>4424</v>
      </c>
      <c r="C62" s="135"/>
      <c r="D62" s="135"/>
      <c r="E62" s="135">
        <f>'将来負担比率（分子）の構造'!J$45</f>
        <v>4344</v>
      </c>
      <c r="F62" s="135"/>
      <c r="G62" s="135"/>
      <c r="H62" s="135">
        <f>'将来負担比率（分子）の構造'!K$45</f>
        <v>4182</v>
      </c>
      <c r="I62" s="135"/>
      <c r="J62" s="135"/>
      <c r="K62" s="135">
        <f>'将来負担比率（分子）の構造'!L$45</f>
        <v>4075</v>
      </c>
      <c r="L62" s="135"/>
      <c r="M62" s="135"/>
      <c r="N62" s="135">
        <f>'将来負担比率（分子）の構造'!M$45</f>
        <v>4049</v>
      </c>
      <c r="O62" s="135"/>
      <c r="P62" s="135"/>
    </row>
    <row r="63" spans="1:16">
      <c r="A63" s="135" t="s">
        <v>28</v>
      </c>
      <c r="B63" s="135">
        <f>'将来負担比率（分子）の構造'!I$44</f>
        <v>238</v>
      </c>
      <c r="C63" s="135"/>
      <c r="D63" s="135"/>
      <c r="E63" s="135">
        <f>'将来負担比率（分子）の構造'!J$44</f>
        <v>217</v>
      </c>
      <c r="F63" s="135"/>
      <c r="G63" s="135"/>
      <c r="H63" s="135">
        <f>'将来負担比率（分子）の構造'!K$44</f>
        <v>138</v>
      </c>
      <c r="I63" s="135"/>
      <c r="J63" s="135"/>
      <c r="K63" s="135">
        <f>'将来負担比率（分子）の構造'!L$44</f>
        <v>121</v>
      </c>
      <c r="L63" s="135"/>
      <c r="M63" s="135"/>
      <c r="N63" s="135">
        <f>'将来負担比率（分子）の構造'!M$44</f>
        <v>172</v>
      </c>
      <c r="O63" s="135"/>
      <c r="P63" s="135"/>
    </row>
    <row r="64" spans="1:16">
      <c r="A64" s="135" t="s">
        <v>27</v>
      </c>
      <c r="B64" s="135">
        <f>'将来負担比率（分子）の構造'!I$43</f>
        <v>9215</v>
      </c>
      <c r="C64" s="135"/>
      <c r="D64" s="135"/>
      <c r="E64" s="135">
        <f>'将来負担比率（分子）の構造'!J$43</f>
        <v>9362</v>
      </c>
      <c r="F64" s="135"/>
      <c r="G64" s="135"/>
      <c r="H64" s="135">
        <f>'将来負担比率（分子）の構造'!K$43</f>
        <v>9679</v>
      </c>
      <c r="I64" s="135"/>
      <c r="J64" s="135"/>
      <c r="K64" s="135">
        <f>'将来負担比率（分子）の構造'!L$43</f>
        <v>9819</v>
      </c>
      <c r="L64" s="135"/>
      <c r="M64" s="135"/>
      <c r="N64" s="135">
        <f>'将来負担比率（分子）の構造'!M$43</f>
        <v>9654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19841</v>
      </c>
      <c r="C66" s="135"/>
      <c r="D66" s="135"/>
      <c r="E66" s="135">
        <f>'将来負担比率（分子）の構造'!J$41</f>
        <v>20128</v>
      </c>
      <c r="F66" s="135"/>
      <c r="G66" s="135"/>
      <c r="H66" s="135">
        <f>'将来負担比率（分子）の構造'!K$41</f>
        <v>20506</v>
      </c>
      <c r="I66" s="135"/>
      <c r="J66" s="135"/>
      <c r="K66" s="135">
        <f>'将来負担比率（分子）の構造'!L$41</f>
        <v>20174</v>
      </c>
      <c r="L66" s="135"/>
      <c r="M66" s="135"/>
      <c r="N66" s="135">
        <f>'将来負担比率（分子）の構造'!M$41</f>
        <v>20454</v>
      </c>
      <c r="O66" s="135"/>
      <c r="P66" s="135"/>
    </row>
    <row r="67" spans="1:16">
      <c r="A67" s="135" t="s">
        <v>63</v>
      </c>
      <c r="B67" s="135" t="e">
        <f>NA()</f>
        <v>#N/A</v>
      </c>
      <c r="C67" s="135">
        <f>IF(ISNUMBER('将来負担比率（分子）の構造'!I$52), IF('将来負担比率（分子）の構造'!I$52 &lt; 0, 0, '将来負担比率（分子）の構造'!I$52), NA())</f>
        <v>13502</v>
      </c>
      <c r="D67" s="135" t="e">
        <f>NA()</f>
        <v>#N/A</v>
      </c>
      <c r="E67" s="135" t="e">
        <f>NA()</f>
        <v>#N/A</v>
      </c>
      <c r="F67" s="135">
        <f>IF(ISNUMBER('将来負担比率（分子）の構造'!J$52), IF('将来負担比率（分子）の構造'!J$52 &lt; 0, 0, '将来負担比率（分子）の構造'!J$52), NA())</f>
        <v>10599</v>
      </c>
      <c r="G67" s="135" t="e">
        <f>NA()</f>
        <v>#N/A</v>
      </c>
      <c r="H67" s="135" t="e">
        <f>NA()</f>
        <v>#N/A</v>
      </c>
      <c r="I67" s="135">
        <f>IF(ISNUMBER('将来負担比率（分子）の構造'!K$52), IF('将来負担比率（分子）の構造'!K$52 &lt; 0, 0, '将来負担比率（分子）の構造'!K$52), NA())</f>
        <v>7928</v>
      </c>
      <c r="J67" s="135" t="e">
        <f>NA()</f>
        <v>#N/A</v>
      </c>
      <c r="K67" s="135" t="e">
        <f>NA()</f>
        <v>#N/A</v>
      </c>
      <c r="L67" s="135">
        <f>IF(ISNUMBER('将来負担比率（分子）の構造'!L$52), IF('将来負担比率（分子）の構造'!L$52 &lt; 0, 0, '将来負担比率（分子）の構造'!L$52), NA())</f>
        <v>5650</v>
      </c>
      <c r="M67" s="135" t="e">
        <f>NA()</f>
        <v>#N/A</v>
      </c>
      <c r="N67" s="135" t="e">
        <f>NA()</f>
        <v>#N/A</v>
      </c>
      <c r="O67" s="135">
        <f>IF(ISNUMBER('将来負担比率（分子）の構造'!M$52), IF('将来負担比率（分子）の構造'!M$52 &lt; 0, 0, '将来負担比率（分子）の構造'!M$52), NA())</f>
        <v>3678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0" sqref="R30:Y3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4565964</v>
      </c>
      <c r="S5" s="581"/>
      <c r="T5" s="581"/>
      <c r="U5" s="581"/>
      <c r="V5" s="581"/>
      <c r="W5" s="581"/>
      <c r="X5" s="581"/>
      <c r="Y5" s="582"/>
      <c r="Z5" s="583">
        <v>20.3</v>
      </c>
      <c r="AA5" s="583"/>
      <c r="AB5" s="583"/>
      <c r="AC5" s="583"/>
      <c r="AD5" s="584">
        <v>4565964</v>
      </c>
      <c r="AE5" s="584"/>
      <c r="AF5" s="584"/>
      <c r="AG5" s="584"/>
      <c r="AH5" s="584"/>
      <c r="AI5" s="584"/>
      <c r="AJ5" s="584"/>
      <c r="AK5" s="584"/>
      <c r="AL5" s="585">
        <v>36.4</v>
      </c>
      <c r="AM5" s="586"/>
      <c r="AN5" s="586"/>
      <c r="AO5" s="587"/>
      <c r="AP5" s="577" t="s">
        <v>208</v>
      </c>
      <c r="AQ5" s="578"/>
      <c r="AR5" s="578"/>
      <c r="AS5" s="578"/>
      <c r="AT5" s="578"/>
      <c r="AU5" s="578"/>
      <c r="AV5" s="578"/>
      <c r="AW5" s="578"/>
      <c r="AX5" s="578"/>
      <c r="AY5" s="578"/>
      <c r="AZ5" s="578"/>
      <c r="BA5" s="578"/>
      <c r="BB5" s="578"/>
      <c r="BC5" s="578"/>
      <c r="BD5" s="578"/>
      <c r="BE5" s="578"/>
      <c r="BF5" s="579"/>
      <c r="BG5" s="591">
        <v>4511453</v>
      </c>
      <c r="BH5" s="592"/>
      <c r="BI5" s="592"/>
      <c r="BJ5" s="592"/>
      <c r="BK5" s="592"/>
      <c r="BL5" s="592"/>
      <c r="BM5" s="592"/>
      <c r="BN5" s="593"/>
      <c r="BO5" s="594">
        <v>98.8</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284264</v>
      </c>
      <c r="S6" s="592"/>
      <c r="T6" s="592"/>
      <c r="U6" s="592"/>
      <c r="V6" s="592"/>
      <c r="W6" s="592"/>
      <c r="X6" s="592"/>
      <c r="Y6" s="593"/>
      <c r="Z6" s="594">
        <v>1.3</v>
      </c>
      <c r="AA6" s="594"/>
      <c r="AB6" s="594"/>
      <c r="AC6" s="594"/>
      <c r="AD6" s="595">
        <v>284264</v>
      </c>
      <c r="AE6" s="595"/>
      <c r="AF6" s="595"/>
      <c r="AG6" s="595"/>
      <c r="AH6" s="595"/>
      <c r="AI6" s="595"/>
      <c r="AJ6" s="595"/>
      <c r="AK6" s="595"/>
      <c r="AL6" s="596">
        <v>2.2999999999999998</v>
      </c>
      <c r="AM6" s="597"/>
      <c r="AN6" s="597"/>
      <c r="AO6" s="598"/>
      <c r="AP6" s="588" t="s">
        <v>214</v>
      </c>
      <c r="AQ6" s="589"/>
      <c r="AR6" s="589"/>
      <c r="AS6" s="589"/>
      <c r="AT6" s="589"/>
      <c r="AU6" s="589"/>
      <c r="AV6" s="589"/>
      <c r="AW6" s="589"/>
      <c r="AX6" s="589"/>
      <c r="AY6" s="589"/>
      <c r="AZ6" s="589"/>
      <c r="BA6" s="589"/>
      <c r="BB6" s="589"/>
      <c r="BC6" s="589"/>
      <c r="BD6" s="589"/>
      <c r="BE6" s="589"/>
      <c r="BF6" s="590"/>
      <c r="BG6" s="591">
        <v>4511453</v>
      </c>
      <c r="BH6" s="592"/>
      <c r="BI6" s="592"/>
      <c r="BJ6" s="592"/>
      <c r="BK6" s="592"/>
      <c r="BL6" s="592"/>
      <c r="BM6" s="592"/>
      <c r="BN6" s="593"/>
      <c r="BO6" s="594">
        <v>98.8</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152083</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152083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9301</v>
      </c>
      <c r="S7" s="592"/>
      <c r="T7" s="592"/>
      <c r="U7" s="592"/>
      <c r="V7" s="592"/>
      <c r="W7" s="592"/>
      <c r="X7" s="592"/>
      <c r="Y7" s="593"/>
      <c r="Z7" s="594">
        <v>0</v>
      </c>
      <c r="AA7" s="594"/>
      <c r="AB7" s="594"/>
      <c r="AC7" s="594"/>
      <c r="AD7" s="595">
        <v>9301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1955341</v>
      </c>
      <c r="BH7" s="592"/>
      <c r="BI7" s="592"/>
      <c r="BJ7" s="592"/>
      <c r="BK7" s="592"/>
      <c r="BL7" s="592"/>
      <c r="BM7" s="592"/>
      <c r="BN7" s="593"/>
      <c r="BO7" s="594">
        <v>42.8</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3466949</v>
      </c>
      <c r="CS7" s="592"/>
      <c r="CT7" s="592"/>
      <c r="CU7" s="592"/>
      <c r="CV7" s="592"/>
      <c r="CW7" s="592"/>
      <c r="CX7" s="592"/>
      <c r="CY7" s="593"/>
      <c r="CZ7" s="594">
        <v>16.600000000000001</v>
      </c>
      <c r="DA7" s="594"/>
      <c r="DB7" s="594"/>
      <c r="DC7" s="594"/>
      <c r="DD7" s="600">
        <v>145718</v>
      </c>
      <c r="DE7" s="592"/>
      <c r="DF7" s="592"/>
      <c r="DG7" s="592"/>
      <c r="DH7" s="592"/>
      <c r="DI7" s="592"/>
      <c r="DJ7" s="592"/>
      <c r="DK7" s="592"/>
      <c r="DL7" s="592"/>
      <c r="DM7" s="592"/>
      <c r="DN7" s="592"/>
      <c r="DO7" s="592"/>
      <c r="DP7" s="593"/>
      <c r="DQ7" s="600">
        <v>3163854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15418</v>
      </c>
      <c r="S8" s="592"/>
      <c r="T8" s="592"/>
      <c r="U8" s="592"/>
      <c r="V8" s="592"/>
      <c r="W8" s="592"/>
      <c r="X8" s="592"/>
      <c r="Y8" s="593"/>
      <c r="Z8" s="594">
        <v>0.1</v>
      </c>
      <c r="AA8" s="594"/>
      <c r="AB8" s="594"/>
      <c r="AC8" s="594"/>
      <c r="AD8" s="595">
        <v>15418</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65672</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6383345</v>
      </c>
      <c r="CS8" s="592"/>
      <c r="CT8" s="592"/>
      <c r="CU8" s="592"/>
      <c r="CV8" s="592"/>
      <c r="CW8" s="592"/>
      <c r="CX8" s="592"/>
      <c r="CY8" s="593"/>
      <c r="CZ8" s="594">
        <v>30.5</v>
      </c>
      <c r="DA8" s="594"/>
      <c r="DB8" s="594"/>
      <c r="DC8" s="594"/>
      <c r="DD8" s="600">
        <v>27159</v>
      </c>
      <c r="DE8" s="592"/>
      <c r="DF8" s="592"/>
      <c r="DG8" s="592"/>
      <c r="DH8" s="592"/>
      <c r="DI8" s="592"/>
      <c r="DJ8" s="592"/>
      <c r="DK8" s="592"/>
      <c r="DL8" s="592"/>
      <c r="DM8" s="592"/>
      <c r="DN8" s="592"/>
      <c r="DO8" s="592"/>
      <c r="DP8" s="593"/>
      <c r="DQ8" s="600">
        <v>3385098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25736</v>
      </c>
      <c r="S9" s="592"/>
      <c r="T9" s="592"/>
      <c r="U9" s="592"/>
      <c r="V9" s="592"/>
      <c r="W9" s="592"/>
      <c r="X9" s="592"/>
      <c r="Y9" s="593"/>
      <c r="Z9" s="594">
        <v>0.1</v>
      </c>
      <c r="AA9" s="594"/>
      <c r="AB9" s="594"/>
      <c r="AC9" s="594"/>
      <c r="AD9" s="595">
        <v>25736</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1700211</v>
      </c>
      <c r="BH9" s="592"/>
      <c r="BI9" s="592"/>
      <c r="BJ9" s="592"/>
      <c r="BK9" s="592"/>
      <c r="BL9" s="592"/>
      <c r="BM9" s="592"/>
      <c r="BN9" s="593"/>
      <c r="BO9" s="594">
        <v>37.200000000000003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2010843</v>
      </c>
      <c r="CS9" s="592"/>
      <c r="CT9" s="592"/>
      <c r="CU9" s="592"/>
      <c r="CV9" s="592"/>
      <c r="CW9" s="592"/>
      <c r="CX9" s="592"/>
      <c r="CY9" s="593"/>
      <c r="CZ9" s="594">
        <v>9.6</v>
      </c>
      <c r="DA9" s="594"/>
      <c r="DB9" s="594"/>
      <c r="DC9" s="594"/>
      <c r="DD9" s="600">
        <v>195031</v>
      </c>
      <c r="DE9" s="592"/>
      <c r="DF9" s="592"/>
      <c r="DG9" s="592"/>
      <c r="DH9" s="592"/>
      <c r="DI9" s="592"/>
      <c r="DJ9" s="592"/>
      <c r="DK9" s="592"/>
      <c r="DL9" s="592"/>
      <c r="DM9" s="592"/>
      <c r="DN9" s="592"/>
      <c r="DO9" s="592"/>
      <c r="DP9" s="593"/>
      <c r="DQ9" s="600">
        <v>1786753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380149</v>
      </c>
      <c r="S10" s="592"/>
      <c r="T10" s="592"/>
      <c r="U10" s="592"/>
      <c r="V10" s="592"/>
      <c r="W10" s="592"/>
      <c r="X10" s="592"/>
      <c r="Y10" s="593"/>
      <c r="Z10" s="594">
        <v>1.7</v>
      </c>
      <c r="AA10" s="594"/>
      <c r="AB10" s="594"/>
      <c r="AC10" s="594"/>
      <c r="AD10" s="595">
        <v>380149</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70115</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5667</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2273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37278</v>
      </c>
      <c r="S11" s="592"/>
      <c r="T11" s="592"/>
      <c r="U11" s="592"/>
      <c r="V11" s="592"/>
      <c r="W11" s="592"/>
      <c r="X11" s="592"/>
      <c r="Y11" s="593"/>
      <c r="Z11" s="594">
        <v>0.2</v>
      </c>
      <c r="AA11" s="594"/>
      <c r="AB11" s="594"/>
      <c r="AC11" s="594"/>
      <c r="AD11" s="595">
        <v>37278</v>
      </c>
      <c r="AE11" s="595"/>
      <c r="AF11" s="595"/>
      <c r="AG11" s="595"/>
      <c r="AH11" s="595"/>
      <c r="AI11" s="595"/>
      <c r="AJ11" s="595"/>
      <c r="AK11" s="595"/>
      <c r="AL11" s="596">
        <v>0.3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119343</v>
      </c>
      <c r="BH11" s="592"/>
      <c r="BI11" s="592"/>
      <c r="BJ11" s="592"/>
      <c r="BK11" s="592"/>
      <c r="BL11" s="592"/>
      <c r="BM11" s="592"/>
      <c r="BN11" s="593"/>
      <c r="BO11" s="594">
        <v>2.6</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591030</v>
      </c>
      <c r="CS11" s="592"/>
      <c r="CT11" s="592"/>
      <c r="CU11" s="592"/>
      <c r="CV11" s="592"/>
      <c r="CW11" s="592"/>
      <c r="CX11" s="592"/>
      <c r="CY11" s="593"/>
      <c r="CZ11" s="594">
        <v>2.8</v>
      </c>
      <c r="DA11" s="594"/>
      <c r="DB11" s="594"/>
      <c r="DC11" s="594"/>
      <c r="DD11" s="600">
        <v>62241</v>
      </c>
      <c r="DE11" s="592"/>
      <c r="DF11" s="592"/>
      <c r="DG11" s="592"/>
      <c r="DH11" s="592"/>
      <c r="DI11" s="592"/>
      <c r="DJ11" s="592"/>
      <c r="DK11" s="592"/>
      <c r="DL11" s="592"/>
      <c r="DM11" s="592"/>
      <c r="DN11" s="592"/>
      <c r="DO11" s="592"/>
      <c r="DP11" s="593"/>
      <c r="DQ11" s="600">
        <v>457172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2002777</v>
      </c>
      <c r="BH12" s="592"/>
      <c r="BI12" s="592"/>
      <c r="BJ12" s="592"/>
      <c r="BK12" s="592"/>
      <c r="BL12" s="592"/>
      <c r="BM12" s="592"/>
      <c r="BN12" s="593"/>
      <c r="BO12" s="594">
        <v>43.9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114068</v>
      </c>
      <c r="CS12" s="592"/>
      <c r="CT12" s="592"/>
      <c r="CU12" s="592"/>
      <c r="CV12" s="592"/>
      <c r="CW12" s="592"/>
      <c r="CX12" s="592"/>
      <c r="CY12" s="593"/>
      <c r="CZ12" s="594">
        <v>0.5</v>
      </c>
      <c r="DA12" s="594"/>
      <c r="DB12" s="594"/>
      <c r="DC12" s="594"/>
      <c r="DD12" s="600">
        <v>1329</v>
      </c>
      <c r="DE12" s="592"/>
      <c r="DF12" s="592"/>
      <c r="DG12" s="592"/>
      <c r="DH12" s="592"/>
      <c r="DI12" s="592"/>
      <c r="DJ12" s="592"/>
      <c r="DK12" s="592"/>
      <c r="DL12" s="592"/>
      <c r="DM12" s="592"/>
      <c r="DN12" s="592"/>
      <c r="DO12" s="592"/>
      <c r="DP12" s="593"/>
      <c r="DQ12" s="600">
        <v>77990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67683</v>
      </c>
      <c r="S13" s="592"/>
      <c r="T13" s="592"/>
      <c r="U13" s="592"/>
      <c r="V13" s="592"/>
      <c r="W13" s="592"/>
      <c r="X13" s="592"/>
      <c r="Y13" s="593"/>
      <c r="Z13" s="594">
        <v>0.3</v>
      </c>
      <c r="AA13" s="594"/>
      <c r="AB13" s="594"/>
      <c r="AC13" s="594"/>
      <c r="AD13" s="595">
        <v>67683</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2002088</v>
      </c>
      <c r="BH13" s="592"/>
      <c r="BI13" s="592"/>
      <c r="BJ13" s="592"/>
      <c r="BK13" s="592"/>
      <c r="BL13" s="592"/>
      <c r="BM13" s="592"/>
      <c r="BN13" s="593"/>
      <c r="BO13" s="594">
        <v>43.8</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1951013</v>
      </c>
      <c r="CS13" s="592"/>
      <c r="CT13" s="592"/>
      <c r="CU13" s="592"/>
      <c r="CV13" s="592"/>
      <c r="CW13" s="592"/>
      <c r="CX13" s="592"/>
      <c r="CY13" s="593"/>
      <c r="CZ13" s="594">
        <v>9.3000000000000007</v>
      </c>
      <c r="DA13" s="594"/>
      <c r="DB13" s="594"/>
      <c r="DC13" s="594"/>
      <c r="DD13" s="600">
        <v>1372884</v>
      </c>
      <c r="DE13" s="592"/>
      <c r="DF13" s="592"/>
      <c r="DG13" s="592"/>
      <c r="DH13" s="592"/>
      <c r="DI13" s="592"/>
      <c r="DJ13" s="592"/>
      <c r="DK13" s="592"/>
      <c r="DL13" s="592"/>
      <c r="DM13" s="592"/>
      <c r="DN13" s="592"/>
      <c r="DO13" s="592"/>
      <c r="DP13" s="593"/>
      <c r="DQ13" s="600">
        <v>931455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119334</v>
      </c>
      <c r="BH14" s="592"/>
      <c r="BI14" s="592"/>
      <c r="BJ14" s="592"/>
      <c r="BK14" s="592"/>
      <c r="BL14" s="592"/>
      <c r="BM14" s="592"/>
      <c r="BN14" s="593"/>
      <c r="BO14" s="594">
        <v>2.6</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1062603</v>
      </c>
      <c r="CS14" s="592"/>
      <c r="CT14" s="592"/>
      <c r="CU14" s="592"/>
      <c r="CV14" s="592"/>
      <c r="CW14" s="592"/>
      <c r="CX14" s="592"/>
      <c r="CY14" s="593"/>
      <c r="CZ14" s="594">
        <v>5.0999999999999996</v>
      </c>
      <c r="DA14" s="594"/>
      <c r="DB14" s="594"/>
      <c r="DC14" s="594"/>
      <c r="DD14" s="600">
        <v>52066</v>
      </c>
      <c r="DE14" s="592"/>
      <c r="DF14" s="592"/>
      <c r="DG14" s="592"/>
      <c r="DH14" s="592"/>
      <c r="DI14" s="592"/>
      <c r="DJ14" s="592"/>
      <c r="DK14" s="592"/>
      <c r="DL14" s="592"/>
      <c r="DM14" s="592"/>
      <c r="DN14" s="592"/>
      <c r="DO14" s="592"/>
      <c r="DP14" s="593"/>
      <c r="DQ14" s="600">
        <v>989298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14941</v>
      </c>
      <c r="S15" s="592"/>
      <c r="T15" s="592"/>
      <c r="U15" s="592"/>
      <c r="V15" s="592"/>
      <c r="W15" s="592"/>
      <c r="X15" s="592"/>
      <c r="Y15" s="593"/>
      <c r="Z15" s="594">
        <v>0.1</v>
      </c>
      <c r="AA15" s="594"/>
      <c r="AB15" s="594"/>
      <c r="AC15" s="594"/>
      <c r="AD15" s="595">
        <v>14941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434001</v>
      </c>
      <c r="BH15" s="592"/>
      <c r="BI15" s="592"/>
      <c r="BJ15" s="592"/>
      <c r="BK15" s="592"/>
      <c r="BL15" s="592"/>
      <c r="BM15" s="592"/>
      <c r="BN15" s="593"/>
      <c r="BO15" s="594">
        <v>9.5</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2496605</v>
      </c>
      <c r="CS15" s="592"/>
      <c r="CT15" s="592"/>
      <c r="CU15" s="592"/>
      <c r="CV15" s="592"/>
      <c r="CW15" s="592"/>
      <c r="CX15" s="592"/>
      <c r="CY15" s="593"/>
      <c r="CZ15" s="594">
        <v>11.9</v>
      </c>
      <c r="DA15" s="594"/>
      <c r="DB15" s="594"/>
      <c r="DC15" s="594"/>
      <c r="DD15" s="600">
        <v>1006828</v>
      </c>
      <c r="DE15" s="592"/>
      <c r="DF15" s="592"/>
      <c r="DG15" s="592"/>
      <c r="DH15" s="592"/>
      <c r="DI15" s="592"/>
      <c r="DJ15" s="592"/>
      <c r="DK15" s="592"/>
      <c r="DL15" s="592"/>
      <c r="DM15" s="592"/>
      <c r="DN15" s="592"/>
      <c r="DO15" s="592"/>
      <c r="DP15" s="593"/>
      <c r="DQ15" s="600">
        <v>1402755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7784995</v>
      </c>
      <c r="S16" s="592"/>
      <c r="T16" s="592"/>
      <c r="U16" s="592"/>
      <c r="V16" s="592"/>
      <c r="W16" s="592"/>
      <c r="X16" s="592"/>
      <c r="Y16" s="593"/>
      <c r="Z16" s="594">
        <v>34.6</v>
      </c>
      <c r="AA16" s="594"/>
      <c r="AB16" s="594"/>
      <c r="AC16" s="594"/>
      <c r="AD16" s="595">
        <v>7123305</v>
      </c>
      <c r="AE16" s="595"/>
      <c r="AF16" s="595"/>
      <c r="AG16" s="595"/>
      <c r="AH16" s="595"/>
      <c r="AI16" s="595"/>
      <c r="AJ16" s="595"/>
      <c r="AK16" s="595"/>
      <c r="AL16" s="596">
        <v>56.8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444161</v>
      </c>
      <c r="CS16" s="592"/>
      <c r="CT16" s="592"/>
      <c r="CU16" s="592"/>
      <c r="CV16" s="592"/>
      <c r="CW16" s="592"/>
      <c r="CX16" s="592"/>
      <c r="CY16" s="593"/>
      <c r="CZ16" s="594">
        <v>2.1</v>
      </c>
      <c r="DA16" s="594"/>
      <c r="DB16" s="594"/>
      <c r="DC16" s="594"/>
      <c r="DD16" s="600" t="s">
        <v>111</v>
      </c>
      <c r="DE16" s="592"/>
      <c r="DF16" s="592"/>
      <c r="DG16" s="592"/>
      <c r="DH16" s="592"/>
      <c r="DI16" s="592"/>
      <c r="DJ16" s="592"/>
      <c r="DK16" s="592"/>
      <c r="DL16" s="592"/>
      <c r="DM16" s="592"/>
      <c r="DN16" s="592"/>
      <c r="DO16" s="592"/>
      <c r="DP16" s="593"/>
      <c r="DQ16" s="600">
        <v>135042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7123305</v>
      </c>
      <c r="S17" s="592"/>
      <c r="T17" s="592"/>
      <c r="U17" s="592"/>
      <c r="V17" s="592"/>
      <c r="W17" s="592"/>
      <c r="X17" s="592"/>
      <c r="Y17" s="593"/>
      <c r="Z17" s="594">
        <v>31.7</v>
      </c>
      <c r="AA17" s="594"/>
      <c r="AB17" s="594"/>
      <c r="AC17" s="594"/>
      <c r="AD17" s="595">
        <v>7123305</v>
      </c>
      <c r="AE17" s="595"/>
      <c r="AF17" s="595"/>
      <c r="AG17" s="595"/>
      <c r="AH17" s="595"/>
      <c r="AI17" s="595"/>
      <c r="AJ17" s="595"/>
      <c r="AK17" s="595"/>
      <c r="AL17" s="596">
        <v>56.8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2239499</v>
      </c>
      <c r="CS17" s="592"/>
      <c r="CT17" s="592"/>
      <c r="CU17" s="592"/>
      <c r="CV17" s="592"/>
      <c r="CW17" s="592"/>
      <c r="CX17" s="592"/>
      <c r="CY17" s="593"/>
      <c r="CZ17" s="594">
        <v>10.7</v>
      </c>
      <c r="DA17" s="594"/>
      <c r="DB17" s="594"/>
      <c r="DC17" s="594"/>
      <c r="DD17" s="600" t="s">
        <v>111</v>
      </c>
      <c r="DE17" s="592"/>
      <c r="DF17" s="592"/>
      <c r="DG17" s="592"/>
      <c r="DH17" s="592"/>
      <c r="DI17" s="592"/>
      <c r="DJ17" s="592"/>
      <c r="DK17" s="592"/>
      <c r="DL17" s="592"/>
      <c r="DM17" s="592"/>
      <c r="DN17" s="592"/>
      <c r="DO17" s="592"/>
      <c r="DP17" s="593"/>
      <c r="DQ17" s="600">
        <v>2193784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419524</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242166</v>
      </c>
      <c r="S19" s="592"/>
      <c r="T19" s="592"/>
      <c r="U19" s="592"/>
      <c r="V19" s="592"/>
      <c r="W19" s="592"/>
      <c r="X19" s="592"/>
      <c r="Y19" s="593"/>
      <c r="Z19" s="594">
        <v>1.1000000000000001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54511</v>
      </c>
      <c r="BH19" s="592"/>
      <c r="BI19" s="592"/>
      <c r="BJ19" s="592"/>
      <c r="BK19" s="592"/>
      <c r="BL19" s="592"/>
      <c r="BM19" s="592"/>
      <c r="BN19" s="593"/>
      <c r="BO19" s="594">
        <v>1.2</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13185729</v>
      </c>
      <c r="S20" s="592"/>
      <c r="T20" s="592"/>
      <c r="U20" s="592"/>
      <c r="V20" s="592"/>
      <c r="W20" s="592"/>
      <c r="X20" s="592"/>
      <c r="Y20" s="593"/>
      <c r="Z20" s="594">
        <v>58.7</v>
      </c>
      <c r="AA20" s="594"/>
      <c r="AB20" s="594"/>
      <c r="AC20" s="594"/>
      <c r="AD20" s="595">
        <v>12524039</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54511</v>
      </c>
      <c r="BH20" s="592"/>
      <c r="BI20" s="592"/>
      <c r="BJ20" s="592"/>
      <c r="BK20" s="592"/>
      <c r="BL20" s="592"/>
      <c r="BM20" s="592"/>
      <c r="BN20" s="593"/>
      <c r="BO20" s="594">
        <v>1.2</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20917866</v>
      </c>
      <c r="CS20" s="592"/>
      <c r="CT20" s="592"/>
      <c r="CU20" s="592"/>
      <c r="CV20" s="592"/>
      <c r="CW20" s="592"/>
      <c r="CX20" s="592"/>
      <c r="CY20" s="593"/>
      <c r="CZ20" s="594">
        <v>100</v>
      </c>
      <c r="DA20" s="594"/>
      <c r="DB20" s="594"/>
      <c r="DC20" s="594"/>
      <c r="DD20" s="600">
        <v>2863256</v>
      </c>
      <c r="DE20" s="592"/>
      <c r="DF20" s="592"/>
      <c r="DG20" s="592"/>
      <c r="DH20" s="592"/>
      <c r="DI20" s="592"/>
      <c r="DJ20" s="592"/>
      <c r="DK20" s="592"/>
      <c r="DL20" s="592"/>
      <c r="DM20" s="592"/>
      <c r="DN20" s="592"/>
      <c r="DO20" s="592"/>
      <c r="DP20" s="593"/>
      <c r="DQ20" s="600">
        <v>14677557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6055</v>
      </c>
      <c r="S21" s="592"/>
      <c r="T21" s="592"/>
      <c r="U21" s="592"/>
      <c r="V21" s="592"/>
      <c r="W21" s="592"/>
      <c r="X21" s="592"/>
      <c r="Y21" s="593"/>
      <c r="Z21" s="594">
        <v>0</v>
      </c>
      <c r="AA21" s="594"/>
      <c r="AB21" s="594"/>
      <c r="AC21" s="594"/>
      <c r="AD21" s="595">
        <v>6055</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54511</v>
      </c>
      <c r="BH21" s="592"/>
      <c r="BI21" s="592"/>
      <c r="BJ21" s="592"/>
      <c r="BK21" s="592"/>
      <c r="BL21" s="592"/>
      <c r="BM21" s="592"/>
      <c r="BN21" s="593"/>
      <c r="BO21" s="594">
        <v>1.2</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169764</v>
      </c>
      <c r="S22" s="592"/>
      <c r="T22" s="592"/>
      <c r="U22" s="592"/>
      <c r="V22" s="592"/>
      <c r="W22" s="592"/>
      <c r="X22" s="592"/>
      <c r="Y22" s="593"/>
      <c r="Z22" s="594">
        <v>0.8</v>
      </c>
      <c r="AA22" s="594"/>
      <c r="AB22" s="594"/>
      <c r="AC22" s="594"/>
      <c r="AD22" s="595">
        <v>118</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95342</v>
      </c>
      <c r="S23" s="592"/>
      <c r="T23" s="592"/>
      <c r="U23" s="592"/>
      <c r="V23" s="592"/>
      <c r="W23" s="592"/>
      <c r="X23" s="592"/>
      <c r="Y23" s="593"/>
      <c r="Z23" s="594">
        <v>0.4</v>
      </c>
      <c r="AA23" s="594"/>
      <c r="AB23" s="594"/>
      <c r="AC23" s="594"/>
      <c r="AD23" s="595">
        <v>8234</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65476</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8767308</v>
      </c>
      <c r="CS24" s="581"/>
      <c r="CT24" s="581"/>
      <c r="CU24" s="581"/>
      <c r="CV24" s="581"/>
      <c r="CW24" s="581"/>
      <c r="CX24" s="581"/>
      <c r="CY24" s="582"/>
      <c r="CZ24" s="618">
        <v>41.9</v>
      </c>
      <c r="DA24" s="619"/>
      <c r="DB24" s="619"/>
      <c r="DC24" s="620"/>
      <c r="DD24" s="617">
        <v>6146649</v>
      </c>
      <c r="DE24" s="581"/>
      <c r="DF24" s="581"/>
      <c r="DG24" s="581"/>
      <c r="DH24" s="581"/>
      <c r="DI24" s="581"/>
      <c r="DJ24" s="581"/>
      <c r="DK24" s="582"/>
      <c r="DL24" s="617">
        <v>6076868</v>
      </c>
      <c r="DM24" s="581"/>
      <c r="DN24" s="581"/>
      <c r="DO24" s="581"/>
      <c r="DP24" s="581"/>
      <c r="DQ24" s="581"/>
      <c r="DR24" s="581"/>
      <c r="DS24" s="581"/>
      <c r="DT24" s="581"/>
      <c r="DU24" s="581"/>
      <c r="DV24" s="582"/>
      <c r="DW24" s="585">
        <v>45.1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2693468</v>
      </c>
      <c r="S25" s="592"/>
      <c r="T25" s="592"/>
      <c r="U25" s="592"/>
      <c r="V25" s="592"/>
      <c r="W25" s="592"/>
      <c r="X25" s="592"/>
      <c r="Y25" s="593"/>
      <c r="Z25" s="594">
        <v>12</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3033803</v>
      </c>
      <c r="CS25" s="623"/>
      <c r="CT25" s="623"/>
      <c r="CU25" s="623"/>
      <c r="CV25" s="623"/>
      <c r="CW25" s="623"/>
      <c r="CX25" s="623"/>
      <c r="CY25" s="624"/>
      <c r="CZ25" s="625">
        <v>14.5</v>
      </c>
      <c r="DA25" s="626"/>
      <c r="DB25" s="626"/>
      <c r="DC25" s="627"/>
      <c r="DD25" s="600">
        <v>2941332</v>
      </c>
      <c r="DE25" s="623"/>
      <c r="DF25" s="623"/>
      <c r="DG25" s="623"/>
      <c r="DH25" s="623"/>
      <c r="DI25" s="623"/>
      <c r="DJ25" s="623"/>
      <c r="DK25" s="624"/>
      <c r="DL25" s="600">
        <v>2872158</v>
      </c>
      <c r="DM25" s="623"/>
      <c r="DN25" s="623"/>
      <c r="DO25" s="623"/>
      <c r="DP25" s="623"/>
      <c r="DQ25" s="623"/>
      <c r="DR25" s="623"/>
      <c r="DS25" s="623"/>
      <c r="DT25" s="623"/>
      <c r="DU25" s="623"/>
      <c r="DV25" s="624"/>
      <c r="DW25" s="596">
        <v>21.3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1832449</v>
      </c>
      <c r="CS26" s="592"/>
      <c r="CT26" s="592"/>
      <c r="CU26" s="592"/>
      <c r="CV26" s="592"/>
      <c r="CW26" s="592"/>
      <c r="CX26" s="592"/>
      <c r="CY26" s="593"/>
      <c r="CZ26" s="625">
        <v>8.8000000000000007</v>
      </c>
      <c r="DA26" s="626"/>
      <c r="DB26" s="626"/>
      <c r="DC26" s="627"/>
      <c r="DD26" s="600">
        <v>1783697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1353143</v>
      </c>
      <c r="S27" s="592"/>
      <c r="T27" s="592"/>
      <c r="U27" s="592"/>
      <c r="V27" s="592"/>
      <c r="W27" s="592"/>
      <c r="X27" s="592"/>
      <c r="Y27" s="593"/>
      <c r="Z27" s="594">
        <v>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4565964</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3494008</v>
      </c>
      <c r="CS27" s="623"/>
      <c r="CT27" s="623"/>
      <c r="CU27" s="623"/>
      <c r="CV27" s="623"/>
      <c r="CW27" s="623"/>
      <c r="CX27" s="623"/>
      <c r="CY27" s="624"/>
      <c r="CZ27" s="625">
        <v>16.7</v>
      </c>
      <c r="DA27" s="626"/>
      <c r="DB27" s="626"/>
      <c r="DC27" s="627"/>
      <c r="DD27" s="600">
        <v>1011535</v>
      </c>
      <c r="DE27" s="623"/>
      <c r="DF27" s="623"/>
      <c r="DG27" s="623"/>
      <c r="DH27" s="623"/>
      <c r="DI27" s="623"/>
      <c r="DJ27" s="623"/>
      <c r="DK27" s="624"/>
      <c r="DL27" s="600">
        <v>1010928</v>
      </c>
      <c r="DM27" s="623"/>
      <c r="DN27" s="623"/>
      <c r="DO27" s="623"/>
      <c r="DP27" s="623"/>
      <c r="DQ27" s="623"/>
      <c r="DR27" s="623"/>
      <c r="DS27" s="623"/>
      <c r="DT27" s="623"/>
      <c r="DU27" s="623"/>
      <c r="DV27" s="624"/>
      <c r="DW27" s="596">
        <v>7.5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78174</v>
      </c>
      <c r="S28" s="592"/>
      <c r="T28" s="592"/>
      <c r="U28" s="592"/>
      <c r="V28" s="592"/>
      <c r="W28" s="592"/>
      <c r="X28" s="592"/>
      <c r="Y28" s="593"/>
      <c r="Z28" s="594">
        <v>0.3</v>
      </c>
      <c r="AA28" s="594"/>
      <c r="AB28" s="594"/>
      <c r="AC28" s="594"/>
      <c r="AD28" s="595">
        <v>2223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2239497</v>
      </c>
      <c r="CS28" s="592"/>
      <c r="CT28" s="592"/>
      <c r="CU28" s="592"/>
      <c r="CV28" s="592"/>
      <c r="CW28" s="592"/>
      <c r="CX28" s="592"/>
      <c r="CY28" s="593"/>
      <c r="CZ28" s="625">
        <v>10.7</v>
      </c>
      <c r="DA28" s="626"/>
      <c r="DB28" s="626"/>
      <c r="DC28" s="627"/>
      <c r="DD28" s="600">
        <v>2193782</v>
      </c>
      <c r="DE28" s="592"/>
      <c r="DF28" s="592"/>
      <c r="DG28" s="592"/>
      <c r="DH28" s="592"/>
      <c r="DI28" s="592"/>
      <c r="DJ28" s="592"/>
      <c r="DK28" s="593"/>
      <c r="DL28" s="600">
        <v>2193782</v>
      </c>
      <c r="DM28" s="592"/>
      <c r="DN28" s="592"/>
      <c r="DO28" s="592"/>
      <c r="DP28" s="592"/>
      <c r="DQ28" s="592"/>
      <c r="DR28" s="592"/>
      <c r="DS28" s="592"/>
      <c r="DT28" s="592"/>
      <c r="DU28" s="592"/>
      <c r="DV28" s="593"/>
      <c r="DW28" s="596">
        <v>16.3</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905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2239497</v>
      </c>
      <c r="CS29" s="623"/>
      <c r="CT29" s="623"/>
      <c r="CU29" s="623"/>
      <c r="CV29" s="623"/>
      <c r="CW29" s="623"/>
      <c r="CX29" s="623"/>
      <c r="CY29" s="624"/>
      <c r="CZ29" s="625">
        <v>10.7</v>
      </c>
      <c r="DA29" s="626"/>
      <c r="DB29" s="626"/>
      <c r="DC29" s="627"/>
      <c r="DD29" s="600">
        <v>2193782</v>
      </c>
      <c r="DE29" s="623"/>
      <c r="DF29" s="623"/>
      <c r="DG29" s="623"/>
      <c r="DH29" s="623"/>
      <c r="DI29" s="623"/>
      <c r="DJ29" s="623"/>
      <c r="DK29" s="624"/>
      <c r="DL29" s="600">
        <v>2193782</v>
      </c>
      <c r="DM29" s="623"/>
      <c r="DN29" s="623"/>
      <c r="DO29" s="623"/>
      <c r="DP29" s="623"/>
      <c r="DQ29" s="623"/>
      <c r="DR29" s="623"/>
      <c r="DS29" s="623"/>
      <c r="DT29" s="623"/>
      <c r="DU29" s="623"/>
      <c r="DV29" s="624"/>
      <c r="DW29" s="596">
        <v>16.3</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549087</v>
      </c>
      <c r="S30" s="592"/>
      <c r="T30" s="592"/>
      <c r="U30" s="592"/>
      <c r="V30" s="592"/>
      <c r="W30" s="592"/>
      <c r="X30" s="592"/>
      <c r="Y30" s="593"/>
      <c r="Z30" s="594">
        <v>2.4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v>
      </c>
      <c r="BH30" s="650"/>
      <c r="BI30" s="650"/>
      <c r="BJ30" s="650"/>
      <c r="BK30" s="650"/>
      <c r="BL30" s="650"/>
      <c r="BM30" s="586">
        <v>88.6</v>
      </c>
      <c r="BN30" s="650"/>
      <c r="BO30" s="650"/>
      <c r="BP30" s="650"/>
      <c r="BQ30" s="651"/>
      <c r="BR30" s="649">
        <v>96.4</v>
      </c>
      <c r="BS30" s="650"/>
      <c r="BT30" s="650"/>
      <c r="BU30" s="650"/>
      <c r="BV30" s="650"/>
      <c r="BW30" s="650"/>
      <c r="BX30" s="586">
        <v>87.7</v>
      </c>
      <c r="BY30" s="650"/>
      <c r="BZ30" s="650"/>
      <c r="CA30" s="650"/>
      <c r="CB30" s="651"/>
      <c r="CD30" s="654"/>
      <c r="CE30" s="655"/>
      <c r="CF30" s="605" t="s">
        <v>292</v>
      </c>
      <c r="CG30" s="606"/>
      <c r="CH30" s="606"/>
      <c r="CI30" s="606"/>
      <c r="CJ30" s="606"/>
      <c r="CK30" s="606"/>
      <c r="CL30" s="606"/>
      <c r="CM30" s="606"/>
      <c r="CN30" s="606"/>
      <c r="CO30" s="606"/>
      <c r="CP30" s="606"/>
      <c r="CQ30" s="607"/>
      <c r="CR30" s="591">
        <v>1961806</v>
      </c>
      <c r="CS30" s="592"/>
      <c r="CT30" s="592"/>
      <c r="CU30" s="592"/>
      <c r="CV30" s="592"/>
      <c r="CW30" s="592"/>
      <c r="CX30" s="592"/>
      <c r="CY30" s="593"/>
      <c r="CZ30" s="625">
        <v>9.4</v>
      </c>
      <c r="DA30" s="626"/>
      <c r="DB30" s="626"/>
      <c r="DC30" s="627"/>
      <c r="DD30" s="600">
        <v>1918328</v>
      </c>
      <c r="DE30" s="592"/>
      <c r="DF30" s="592"/>
      <c r="DG30" s="592"/>
      <c r="DH30" s="592"/>
      <c r="DI30" s="592"/>
      <c r="DJ30" s="592"/>
      <c r="DK30" s="593"/>
      <c r="DL30" s="600">
        <v>1918328</v>
      </c>
      <c r="DM30" s="592"/>
      <c r="DN30" s="592"/>
      <c r="DO30" s="592"/>
      <c r="DP30" s="592"/>
      <c r="DQ30" s="592"/>
      <c r="DR30" s="592"/>
      <c r="DS30" s="592"/>
      <c r="DT30" s="592"/>
      <c r="DU30" s="592"/>
      <c r="DV30" s="593"/>
      <c r="DW30" s="596">
        <v>14.2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1544241</v>
      </c>
      <c r="S31" s="592"/>
      <c r="T31" s="592"/>
      <c r="U31" s="592"/>
      <c r="V31" s="592"/>
      <c r="W31" s="592"/>
      <c r="X31" s="592"/>
      <c r="Y31" s="593"/>
      <c r="Z31" s="594">
        <v>6.9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97.1</v>
      </c>
      <c r="BH31" s="623"/>
      <c r="BI31" s="623"/>
      <c r="BJ31" s="623"/>
      <c r="BK31" s="623"/>
      <c r="BL31" s="623"/>
      <c r="BM31" s="597">
        <v>90.2</v>
      </c>
      <c r="BN31" s="647"/>
      <c r="BO31" s="647"/>
      <c r="BP31" s="647"/>
      <c r="BQ31" s="648"/>
      <c r="BR31" s="646">
        <v>96.8</v>
      </c>
      <c r="BS31" s="623"/>
      <c r="BT31" s="623"/>
      <c r="BU31" s="623"/>
      <c r="BV31" s="623"/>
      <c r="BW31" s="623"/>
      <c r="BX31" s="597">
        <v>90</v>
      </c>
      <c r="BY31" s="647"/>
      <c r="BZ31" s="647"/>
      <c r="CA31" s="647"/>
      <c r="CB31" s="648"/>
      <c r="CD31" s="654"/>
      <c r="CE31" s="655"/>
      <c r="CF31" s="605" t="s">
        <v>296</v>
      </c>
      <c r="CG31" s="606"/>
      <c r="CH31" s="606"/>
      <c r="CI31" s="606"/>
      <c r="CJ31" s="606"/>
      <c r="CK31" s="606"/>
      <c r="CL31" s="606"/>
      <c r="CM31" s="606"/>
      <c r="CN31" s="606"/>
      <c r="CO31" s="606"/>
      <c r="CP31" s="606"/>
      <c r="CQ31" s="607"/>
      <c r="CR31" s="591">
        <v>277691</v>
      </c>
      <c r="CS31" s="623"/>
      <c r="CT31" s="623"/>
      <c r="CU31" s="623"/>
      <c r="CV31" s="623"/>
      <c r="CW31" s="623"/>
      <c r="CX31" s="623"/>
      <c r="CY31" s="624"/>
      <c r="CZ31" s="625">
        <v>1.3</v>
      </c>
      <c r="DA31" s="626"/>
      <c r="DB31" s="626"/>
      <c r="DC31" s="627"/>
      <c r="DD31" s="600">
        <v>275454</v>
      </c>
      <c r="DE31" s="623"/>
      <c r="DF31" s="623"/>
      <c r="DG31" s="623"/>
      <c r="DH31" s="623"/>
      <c r="DI31" s="623"/>
      <c r="DJ31" s="623"/>
      <c r="DK31" s="624"/>
      <c r="DL31" s="600">
        <v>275454</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457975</v>
      </c>
      <c r="S32" s="592"/>
      <c r="T32" s="592"/>
      <c r="U32" s="592"/>
      <c r="V32" s="592"/>
      <c r="W32" s="592"/>
      <c r="X32" s="592"/>
      <c r="Y32" s="593"/>
      <c r="Z32" s="594">
        <v>2</v>
      </c>
      <c r="AA32" s="594"/>
      <c r="AB32" s="594"/>
      <c r="AC32" s="594"/>
      <c r="AD32" s="595">
        <v>651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96.3</v>
      </c>
      <c r="BH32" s="659"/>
      <c r="BI32" s="659"/>
      <c r="BJ32" s="659"/>
      <c r="BK32" s="659"/>
      <c r="BL32" s="659"/>
      <c r="BM32" s="660">
        <v>85</v>
      </c>
      <c r="BN32" s="659"/>
      <c r="BO32" s="659"/>
      <c r="BP32" s="659"/>
      <c r="BQ32" s="661"/>
      <c r="BR32" s="658">
        <v>95.2</v>
      </c>
      <c r="BS32" s="659"/>
      <c r="BT32" s="659"/>
      <c r="BU32" s="659"/>
      <c r="BV32" s="659"/>
      <c r="BW32" s="659"/>
      <c r="BX32" s="660">
        <v>83.6</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2281300</v>
      </c>
      <c r="S33" s="592"/>
      <c r="T33" s="592"/>
      <c r="U33" s="592"/>
      <c r="V33" s="592"/>
      <c r="W33" s="592"/>
      <c r="X33" s="592"/>
      <c r="Y33" s="593"/>
      <c r="Z33" s="594">
        <v>10.1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8843141</v>
      </c>
      <c r="CS33" s="623"/>
      <c r="CT33" s="623"/>
      <c r="CU33" s="623"/>
      <c r="CV33" s="623"/>
      <c r="CW33" s="623"/>
      <c r="CX33" s="623"/>
      <c r="CY33" s="624"/>
      <c r="CZ33" s="625">
        <v>42.3</v>
      </c>
      <c r="DA33" s="626"/>
      <c r="DB33" s="626"/>
      <c r="DC33" s="627"/>
      <c r="DD33" s="600">
        <v>7563660</v>
      </c>
      <c r="DE33" s="623"/>
      <c r="DF33" s="623"/>
      <c r="DG33" s="623"/>
      <c r="DH33" s="623"/>
      <c r="DI33" s="623"/>
      <c r="DJ33" s="623"/>
      <c r="DK33" s="624"/>
      <c r="DL33" s="600">
        <v>5068676</v>
      </c>
      <c r="DM33" s="623"/>
      <c r="DN33" s="623"/>
      <c r="DO33" s="623"/>
      <c r="DP33" s="623"/>
      <c r="DQ33" s="623"/>
      <c r="DR33" s="623"/>
      <c r="DS33" s="623"/>
      <c r="DT33" s="623"/>
      <c r="DU33" s="623"/>
      <c r="DV33" s="624"/>
      <c r="DW33" s="596">
        <v>37.6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2512100</v>
      </c>
      <c r="CS34" s="592"/>
      <c r="CT34" s="592"/>
      <c r="CU34" s="592"/>
      <c r="CV34" s="592"/>
      <c r="CW34" s="592"/>
      <c r="CX34" s="592"/>
      <c r="CY34" s="593"/>
      <c r="CZ34" s="625">
        <v>12</v>
      </c>
      <c r="DA34" s="626"/>
      <c r="DB34" s="626"/>
      <c r="DC34" s="627"/>
      <c r="DD34" s="600">
        <v>1870713</v>
      </c>
      <c r="DE34" s="592"/>
      <c r="DF34" s="592"/>
      <c r="DG34" s="592"/>
      <c r="DH34" s="592"/>
      <c r="DI34" s="592"/>
      <c r="DJ34" s="592"/>
      <c r="DK34" s="593"/>
      <c r="DL34" s="600">
        <v>1737141</v>
      </c>
      <c r="DM34" s="592"/>
      <c r="DN34" s="592"/>
      <c r="DO34" s="592"/>
      <c r="DP34" s="592"/>
      <c r="DQ34" s="592"/>
      <c r="DR34" s="592"/>
      <c r="DS34" s="592"/>
      <c r="DT34" s="592"/>
      <c r="DU34" s="592"/>
      <c r="DV34" s="593"/>
      <c r="DW34" s="596">
        <v>12.9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933800</v>
      </c>
      <c r="S35" s="592"/>
      <c r="T35" s="592"/>
      <c r="U35" s="592"/>
      <c r="V35" s="592"/>
      <c r="W35" s="592"/>
      <c r="X35" s="592"/>
      <c r="Y35" s="593"/>
      <c r="Z35" s="594">
        <v>4.2</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2622402</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200813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232198</v>
      </c>
      <c r="CS35" s="623"/>
      <c r="CT35" s="623"/>
      <c r="CU35" s="623"/>
      <c r="CV35" s="623"/>
      <c r="CW35" s="623"/>
      <c r="CX35" s="623"/>
      <c r="CY35" s="624"/>
      <c r="CZ35" s="625">
        <v>1.1000000000000001</v>
      </c>
      <c r="DA35" s="626"/>
      <c r="DB35" s="626"/>
      <c r="DC35" s="627"/>
      <c r="DD35" s="600">
        <v>188755</v>
      </c>
      <c r="DE35" s="623"/>
      <c r="DF35" s="623"/>
      <c r="DG35" s="623"/>
      <c r="DH35" s="623"/>
      <c r="DI35" s="623"/>
      <c r="DJ35" s="623"/>
      <c r="DK35" s="624"/>
      <c r="DL35" s="600">
        <v>188755</v>
      </c>
      <c r="DM35" s="623"/>
      <c r="DN35" s="623"/>
      <c r="DO35" s="623"/>
      <c r="DP35" s="623"/>
      <c r="DQ35" s="623"/>
      <c r="DR35" s="623"/>
      <c r="DS35" s="623"/>
      <c r="DT35" s="623"/>
      <c r="DU35" s="623"/>
      <c r="DV35" s="624"/>
      <c r="DW35" s="596">
        <v>1.4</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22480659</v>
      </c>
      <c r="S36" s="664"/>
      <c r="T36" s="664"/>
      <c r="U36" s="664"/>
      <c r="V36" s="664"/>
      <c r="W36" s="664"/>
      <c r="X36" s="664"/>
      <c r="Y36" s="665"/>
      <c r="Z36" s="666">
        <v>100</v>
      </c>
      <c r="AA36" s="666"/>
      <c r="AB36" s="666"/>
      <c r="AC36" s="666"/>
      <c r="AD36" s="667">
        <v>12541320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532863</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77499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2035977</v>
      </c>
      <c r="CS36" s="592"/>
      <c r="CT36" s="592"/>
      <c r="CU36" s="592"/>
      <c r="CV36" s="592"/>
      <c r="CW36" s="592"/>
      <c r="CX36" s="592"/>
      <c r="CY36" s="593"/>
      <c r="CZ36" s="625">
        <v>9.6999999999999993</v>
      </c>
      <c r="DA36" s="626"/>
      <c r="DB36" s="626"/>
      <c r="DC36" s="627"/>
      <c r="DD36" s="600">
        <v>1844680</v>
      </c>
      <c r="DE36" s="592"/>
      <c r="DF36" s="592"/>
      <c r="DG36" s="592"/>
      <c r="DH36" s="592"/>
      <c r="DI36" s="592"/>
      <c r="DJ36" s="592"/>
      <c r="DK36" s="593"/>
      <c r="DL36" s="600">
        <v>1788935</v>
      </c>
      <c r="DM36" s="592"/>
      <c r="DN36" s="592"/>
      <c r="DO36" s="592"/>
      <c r="DP36" s="592"/>
      <c r="DQ36" s="592"/>
      <c r="DR36" s="592"/>
      <c r="DS36" s="592"/>
      <c r="DT36" s="592"/>
      <c r="DU36" s="592"/>
      <c r="DV36" s="593"/>
      <c r="DW36" s="596">
        <v>13.3</v>
      </c>
      <c r="DX36" s="621"/>
      <c r="DY36" s="621"/>
      <c r="DZ36" s="621"/>
      <c r="EA36" s="621"/>
      <c r="EB36" s="621"/>
      <c r="EC36" s="622"/>
    </row>
    <row r="37" spans="2:133" ht="11.25" customHeight="1">
      <c r="AQ37" s="670" t="s">
        <v>314</v>
      </c>
      <c r="AR37" s="671"/>
      <c r="AS37" s="671"/>
      <c r="AT37" s="671"/>
      <c r="AU37" s="671"/>
      <c r="AV37" s="671"/>
      <c r="AW37" s="671"/>
      <c r="AX37" s="671"/>
      <c r="AY37" s="672"/>
      <c r="AZ37" s="591">
        <v>328177</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11721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955990</v>
      </c>
      <c r="CS37" s="623"/>
      <c r="CT37" s="623"/>
      <c r="CU37" s="623"/>
      <c r="CV37" s="623"/>
      <c r="CW37" s="623"/>
      <c r="CX37" s="623"/>
      <c r="CY37" s="624"/>
      <c r="CZ37" s="625">
        <v>4.5999999999999996</v>
      </c>
      <c r="DA37" s="626"/>
      <c r="DB37" s="626"/>
      <c r="DC37" s="627"/>
      <c r="DD37" s="600">
        <v>955766</v>
      </c>
      <c r="DE37" s="623"/>
      <c r="DF37" s="623"/>
      <c r="DG37" s="623"/>
      <c r="DH37" s="623"/>
      <c r="DI37" s="623"/>
      <c r="DJ37" s="623"/>
      <c r="DK37" s="624"/>
      <c r="DL37" s="600">
        <v>955766</v>
      </c>
      <c r="DM37" s="623"/>
      <c r="DN37" s="623"/>
      <c r="DO37" s="623"/>
      <c r="DP37" s="623"/>
      <c r="DQ37" s="623"/>
      <c r="DR37" s="623"/>
      <c r="DS37" s="623"/>
      <c r="DT37" s="623"/>
      <c r="DU37" s="623"/>
      <c r="DV37" s="624"/>
      <c r="DW37" s="596">
        <v>7.1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23514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2089539</v>
      </c>
      <c r="CS38" s="592"/>
      <c r="CT38" s="592"/>
      <c r="CU38" s="592"/>
      <c r="CV38" s="592"/>
      <c r="CW38" s="592"/>
      <c r="CX38" s="592"/>
      <c r="CY38" s="593"/>
      <c r="CZ38" s="625">
        <v>10</v>
      </c>
      <c r="DA38" s="626"/>
      <c r="DB38" s="626"/>
      <c r="DC38" s="627"/>
      <c r="DD38" s="600">
        <v>1805875</v>
      </c>
      <c r="DE38" s="592"/>
      <c r="DF38" s="592"/>
      <c r="DG38" s="592"/>
      <c r="DH38" s="592"/>
      <c r="DI38" s="592"/>
      <c r="DJ38" s="592"/>
      <c r="DK38" s="593"/>
      <c r="DL38" s="600">
        <v>1353325</v>
      </c>
      <c r="DM38" s="592"/>
      <c r="DN38" s="592"/>
      <c r="DO38" s="592"/>
      <c r="DP38" s="592"/>
      <c r="DQ38" s="592"/>
      <c r="DR38" s="592"/>
      <c r="DS38" s="592"/>
      <c r="DT38" s="592"/>
      <c r="DU38" s="592"/>
      <c r="DV38" s="593"/>
      <c r="DW38" s="596">
        <v>10</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1872407</v>
      </c>
      <c r="CS39" s="623"/>
      <c r="CT39" s="623"/>
      <c r="CU39" s="623"/>
      <c r="CV39" s="623"/>
      <c r="CW39" s="623"/>
      <c r="CX39" s="623"/>
      <c r="CY39" s="624"/>
      <c r="CZ39" s="625">
        <v>9</v>
      </c>
      <c r="DA39" s="626"/>
      <c r="DB39" s="626"/>
      <c r="DC39" s="627"/>
      <c r="DD39" s="600">
        <v>1853117</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566309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100920</v>
      </c>
      <c r="CS40" s="592"/>
      <c r="CT40" s="592"/>
      <c r="CU40" s="592"/>
      <c r="CV40" s="592"/>
      <c r="CW40" s="592"/>
      <c r="CX40" s="592"/>
      <c r="CY40" s="593"/>
      <c r="CZ40" s="625">
        <v>0.5</v>
      </c>
      <c r="DA40" s="626"/>
      <c r="DB40" s="626"/>
      <c r="DC40" s="627"/>
      <c r="DD40" s="600">
        <v>520</v>
      </c>
      <c r="DE40" s="592"/>
      <c r="DF40" s="592"/>
      <c r="DG40" s="592"/>
      <c r="DH40" s="592"/>
      <c r="DI40" s="592"/>
      <c r="DJ40" s="592"/>
      <c r="DK40" s="593"/>
      <c r="DL40" s="600">
        <v>520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1195053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201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3307417</v>
      </c>
      <c r="CS42" s="592"/>
      <c r="CT42" s="592"/>
      <c r="CU42" s="592"/>
      <c r="CV42" s="592"/>
      <c r="CW42" s="592"/>
      <c r="CX42" s="592"/>
      <c r="CY42" s="593"/>
      <c r="CZ42" s="625">
        <v>15.8</v>
      </c>
      <c r="DA42" s="674"/>
      <c r="DB42" s="674"/>
      <c r="DC42" s="675"/>
      <c r="DD42" s="600">
        <v>967248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76758</v>
      </c>
      <c r="CS43" s="623"/>
      <c r="CT43" s="623"/>
      <c r="CU43" s="623"/>
      <c r="CV43" s="623"/>
      <c r="CW43" s="623"/>
      <c r="CX43" s="623"/>
      <c r="CY43" s="624"/>
      <c r="CZ43" s="625">
        <v>0.4</v>
      </c>
      <c r="DA43" s="626"/>
      <c r="DB43" s="626"/>
      <c r="DC43" s="627"/>
      <c r="DD43" s="600">
        <v>76758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2863256</v>
      </c>
      <c r="CS44" s="592"/>
      <c r="CT44" s="592"/>
      <c r="CU44" s="592"/>
      <c r="CV44" s="592"/>
      <c r="CW44" s="592"/>
      <c r="CX44" s="592"/>
      <c r="CY44" s="593"/>
      <c r="CZ44" s="625">
        <v>13.7</v>
      </c>
      <c r="DA44" s="674"/>
      <c r="DB44" s="674"/>
      <c r="DC44" s="675"/>
      <c r="DD44" s="600">
        <v>832206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728757</v>
      </c>
      <c r="CS45" s="623"/>
      <c r="CT45" s="623"/>
      <c r="CU45" s="623"/>
      <c r="CV45" s="623"/>
      <c r="CW45" s="623"/>
      <c r="CX45" s="623"/>
      <c r="CY45" s="624"/>
      <c r="CZ45" s="625">
        <v>3.5</v>
      </c>
      <c r="DA45" s="626"/>
      <c r="DB45" s="626"/>
      <c r="DC45" s="627"/>
      <c r="DD45" s="600">
        <v>24112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1869723</v>
      </c>
      <c r="CS46" s="592"/>
      <c r="CT46" s="592"/>
      <c r="CU46" s="592"/>
      <c r="CV46" s="592"/>
      <c r="CW46" s="592"/>
      <c r="CX46" s="592"/>
      <c r="CY46" s="593"/>
      <c r="CZ46" s="625">
        <v>8.9</v>
      </c>
      <c r="DA46" s="674"/>
      <c r="DB46" s="674"/>
      <c r="DC46" s="675"/>
      <c r="DD46" s="600">
        <v>805036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444161</v>
      </c>
      <c r="CS47" s="623"/>
      <c r="CT47" s="623"/>
      <c r="CU47" s="623"/>
      <c r="CV47" s="623"/>
      <c r="CW47" s="623"/>
      <c r="CX47" s="623"/>
      <c r="CY47" s="624"/>
      <c r="CZ47" s="625">
        <v>2.1</v>
      </c>
      <c r="DA47" s="626"/>
      <c r="DB47" s="626"/>
      <c r="DC47" s="627"/>
      <c r="DD47" s="600">
        <v>135042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20917866</v>
      </c>
      <c r="CS49" s="659"/>
      <c r="CT49" s="659"/>
      <c r="CU49" s="659"/>
      <c r="CV49" s="659"/>
      <c r="CW49" s="659"/>
      <c r="CX49" s="659"/>
      <c r="CY49" s="686"/>
      <c r="CZ49" s="687">
        <v>100</v>
      </c>
      <c r="DA49" s="688"/>
      <c r="DB49" s="688"/>
      <c r="DC49" s="689"/>
      <c r="DD49" s="690">
        <v>14677557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P83" sqref="AP83:AT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22547</v>
      </c>
      <c r="R7" s="721"/>
      <c r="S7" s="721"/>
      <c r="T7" s="721"/>
      <c r="U7" s="721"/>
      <c r="V7" s="721">
        <v>20984</v>
      </c>
      <c r="W7" s="721"/>
      <c r="X7" s="721"/>
      <c r="Y7" s="721"/>
      <c r="Z7" s="721"/>
      <c r="AA7" s="721">
        <v>1563</v>
      </c>
      <c r="AB7" s="721"/>
      <c r="AC7" s="721"/>
      <c r="AD7" s="721"/>
      <c r="AE7" s="722"/>
      <c r="AF7" s="723">
        <v>926</v>
      </c>
      <c r="AG7" s="724"/>
      <c r="AH7" s="724"/>
      <c r="AI7" s="724"/>
      <c r="AJ7" s="725"/>
      <c r="AK7" s="760">
        <v>549</v>
      </c>
      <c r="AL7" s="761"/>
      <c r="AM7" s="761"/>
      <c r="AN7" s="761"/>
      <c r="AO7" s="761"/>
      <c r="AP7" s="761">
        <v>20454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-11</v>
      </c>
      <c r="CI7" s="758"/>
      <c r="CJ7" s="758"/>
      <c r="CK7" s="758"/>
      <c r="CL7" s="759"/>
      <c r="CM7" s="757">
        <v>105</v>
      </c>
      <c r="CN7" s="758"/>
      <c r="CO7" s="758"/>
      <c r="CP7" s="758"/>
      <c r="CQ7" s="759"/>
      <c r="CR7" s="757">
        <v>100</v>
      </c>
      <c r="CS7" s="758"/>
      <c r="CT7" s="758"/>
      <c r="CU7" s="758"/>
      <c r="CV7" s="759"/>
      <c r="CW7" s="757">
        <v>13</v>
      </c>
      <c r="CX7" s="758"/>
      <c r="CY7" s="758"/>
      <c r="CZ7" s="758"/>
      <c r="DA7" s="759"/>
      <c r="DB7" s="757" t="s">
        <v>544</v>
      </c>
      <c r="DC7" s="758"/>
      <c r="DD7" s="758"/>
      <c r="DE7" s="758"/>
      <c r="DF7" s="759"/>
      <c r="DG7" s="757" t="s">
        <v>544</v>
      </c>
      <c r="DH7" s="758"/>
      <c r="DI7" s="758"/>
      <c r="DJ7" s="758"/>
      <c r="DK7" s="759"/>
      <c r="DL7" s="757" t="s">
        <v>545</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22547</v>
      </c>
      <c r="R23" s="780"/>
      <c r="S23" s="780"/>
      <c r="T23" s="780"/>
      <c r="U23" s="780"/>
      <c r="V23" s="780">
        <v>20984</v>
      </c>
      <c r="W23" s="780"/>
      <c r="X23" s="780"/>
      <c r="Y23" s="780"/>
      <c r="Z23" s="780"/>
      <c r="AA23" s="780">
        <v>1563</v>
      </c>
      <c r="AB23" s="780"/>
      <c r="AC23" s="780"/>
      <c r="AD23" s="780"/>
      <c r="AE23" s="781"/>
      <c r="AF23" s="782">
        <v>926</v>
      </c>
      <c r="AG23" s="780"/>
      <c r="AH23" s="780"/>
      <c r="AI23" s="780"/>
      <c r="AJ23" s="783"/>
      <c r="AK23" s="784"/>
      <c r="AL23" s="785"/>
      <c r="AM23" s="785"/>
      <c r="AN23" s="785"/>
      <c r="AO23" s="785"/>
      <c r="AP23" s="780">
        <v>20454</v>
      </c>
      <c r="AQ23" s="780"/>
      <c r="AR23" s="780"/>
      <c r="AS23" s="780"/>
      <c r="AT23" s="780"/>
      <c r="AU23" s="786"/>
      <c r="AV23" s="786"/>
      <c r="AW23" s="786"/>
      <c r="AX23" s="786"/>
      <c r="AY23" s="787"/>
      <c r="AZ23" s="795">
        <v>926</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8230</v>
      </c>
      <c r="R28" s="809"/>
      <c r="S28" s="809"/>
      <c r="T28" s="809"/>
      <c r="U28" s="809"/>
      <c r="V28" s="809">
        <v>8030</v>
      </c>
      <c r="W28" s="809"/>
      <c r="X28" s="809"/>
      <c r="Y28" s="809"/>
      <c r="Z28" s="809"/>
      <c r="AA28" s="809">
        <v>201</v>
      </c>
      <c r="AB28" s="809"/>
      <c r="AC28" s="809"/>
      <c r="AD28" s="809"/>
      <c r="AE28" s="810"/>
      <c r="AF28" s="811">
        <v>201</v>
      </c>
      <c r="AG28" s="809"/>
      <c r="AH28" s="809"/>
      <c r="AI28" s="809"/>
      <c r="AJ28" s="812"/>
      <c r="AK28" s="813">
        <v>800</v>
      </c>
      <c r="AL28" s="804"/>
      <c r="AM28" s="804"/>
      <c r="AN28" s="804"/>
      <c r="AO28" s="804"/>
      <c r="AP28" s="804" t="s">
        <v>539</v>
      </c>
      <c r="AQ28" s="804"/>
      <c r="AR28" s="804"/>
      <c r="AS28" s="804"/>
      <c r="AT28" s="804"/>
      <c r="AU28" s="804" t="s">
        <v>540</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557</v>
      </c>
      <c r="C29" s="742"/>
      <c r="D29" s="742"/>
      <c r="E29" s="742"/>
      <c r="F29" s="742"/>
      <c r="G29" s="742"/>
      <c r="H29" s="742"/>
      <c r="I29" s="742"/>
      <c r="J29" s="742"/>
      <c r="K29" s="742"/>
      <c r="L29" s="742"/>
      <c r="M29" s="742"/>
      <c r="N29" s="742"/>
      <c r="O29" s="742"/>
      <c r="P29" s="743"/>
      <c r="Q29" s="744">
        <v>4101</v>
      </c>
      <c r="R29" s="745"/>
      <c r="S29" s="745"/>
      <c r="T29" s="745"/>
      <c r="U29" s="745"/>
      <c r="V29" s="745">
        <v>3959</v>
      </c>
      <c r="W29" s="745"/>
      <c r="X29" s="745"/>
      <c r="Y29" s="745"/>
      <c r="Z29" s="745"/>
      <c r="AA29" s="745">
        <v>142</v>
      </c>
      <c r="AB29" s="745"/>
      <c r="AC29" s="745"/>
      <c r="AD29" s="745"/>
      <c r="AE29" s="746"/>
      <c r="AF29" s="747">
        <v>142</v>
      </c>
      <c r="AG29" s="748"/>
      <c r="AH29" s="748"/>
      <c r="AI29" s="748"/>
      <c r="AJ29" s="749"/>
      <c r="AK29" s="816">
        <v>731</v>
      </c>
      <c r="AL29" s="817"/>
      <c r="AM29" s="817"/>
      <c r="AN29" s="817"/>
      <c r="AO29" s="817"/>
      <c r="AP29" s="817" t="s">
        <v>541</v>
      </c>
      <c r="AQ29" s="817"/>
      <c r="AR29" s="817"/>
      <c r="AS29" s="817"/>
      <c r="AT29" s="817"/>
      <c r="AU29" s="817" t="s">
        <v>541</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422</v>
      </c>
      <c r="R30" s="745"/>
      <c r="S30" s="745"/>
      <c r="T30" s="745"/>
      <c r="U30" s="745"/>
      <c r="V30" s="745">
        <v>420</v>
      </c>
      <c r="W30" s="745"/>
      <c r="X30" s="745"/>
      <c r="Y30" s="745"/>
      <c r="Z30" s="745"/>
      <c r="AA30" s="745">
        <v>3</v>
      </c>
      <c r="AB30" s="745"/>
      <c r="AC30" s="745"/>
      <c r="AD30" s="745"/>
      <c r="AE30" s="746"/>
      <c r="AF30" s="747">
        <v>3</v>
      </c>
      <c r="AG30" s="748"/>
      <c r="AH30" s="748"/>
      <c r="AI30" s="748"/>
      <c r="AJ30" s="749"/>
      <c r="AK30" s="816">
        <v>129</v>
      </c>
      <c r="AL30" s="817"/>
      <c r="AM30" s="817"/>
      <c r="AN30" s="817"/>
      <c r="AO30" s="817"/>
      <c r="AP30" s="817" t="s">
        <v>539</v>
      </c>
      <c r="AQ30" s="817"/>
      <c r="AR30" s="817"/>
      <c r="AS30" s="817"/>
      <c r="AT30" s="817"/>
      <c r="AU30" s="817" t="s">
        <v>539</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558</v>
      </c>
      <c r="C31" s="742"/>
      <c r="D31" s="742"/>
      <c r="E31" s="742"/>
      <c r="F31" s="742"/>
      <c r="G31" s="742"/>
      <c r="H31" s="742"/>
      <c r="I31" s="742"/>
      <c r="J31" s="742"/>
      <c r="K31" s="742"/>
      <c r="L31" s="742"/>
      <c r="M31" s="742"/>
      <c r="N31" s="742"/>
      <c r="O31" s="742"/>
      <c r="P31" s="743"/>
      <c r="Q31" s="744">
        <v>10</v>
      </c>
      <c r="R31" s="745"/>
      <c r="S31" s="745"/>
      <c r="T31" s="745"/>
      <c r="U31" s="745"/>
      <c r="V31" s="745">
        <v>9</v>
      </c>
      <c r="W31" s="745"/>
      <c r="X31" s="745"/>
      <c r="Y31" s="745"/>
      <c r="Z31" s="745"/>
      <c r="AA31" s="745"/>
      <c r="AB31" s="745"/>
      <c r="AC31" s="745"/>
      <c r="AD31" s="745"/>
      <c r="AE31" s="746"/>
      <c r="AF31" s="747">
        <v>0</v>
      </c>
      <c r="AG31" s="748"/>
      <c r="AH31" s="748"/>
      <c r="AI31" s="748"/>
      <c r="AJ31" s="749"/>
      <c r="AK31" s="816"/>
      <c r="AL31" s="817"/>
      <c r="AM31" s="817"/>
      <c r="AN31" s="817"/>
      <c r="AO31" s="817"/>
      <c r="AP31" s="817" t="s">
        <v>542</v>
      </c>
      <c r="AQ31" s="817"/>
      <c r="AR31" s="817"/>
      <c r="AS31" s="817"/>
      <c r="AT31" s="817"/>
      <c r="AU31" s="817" t="s">
        <v>539</v>
      </c>
      <c r="AV31" s="817"/>
      <c r="AW31" s="817"/>
      <c r="AX31" s="817"/>
      <c r="AY31" s="817"/>
      <c r="AZ31" s="818" t="s">
        <v>539</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932</v>
      </c>
      <c r="R32" s="745"/>
      <c r="S32" s="745"/>
      <c r="T32" s="745"/>
      <c r="U32" s="745"/>
      <c r="V32" s="745">
        <v>933</v>
      </c>
      <c r="W32" s="745"/>
      <c r="X32" s="745"/>
      <c r="Y32" s="745"/>
      <c r="Z32" s="745"/>
      <c r="AA32" s="745">
        <v>-1</v>
      </c>
      <c r="AB32" s="745"/>
      <c r="AC32" s="745"/>
      <c r="AD32" s="745"/>
      <c r="AE32" s="746"/>
      <c r="AF32" s="747">
        <v>1649</v>
      </c>
      <c r="AG32" s="748"/>
      <c r="AH32" s="748"/>
      <c r="AI32" s="748"/>
      <c r="AJ32" s="749"/>
      <c r="AK32" s="816">
        <v>533</v>
      </c>
      <c r="AL32" s="817"/>
      <c r="AM32" s="817"/>
      <c r="AN32" s="817"/>
      <c r="AO32" s="817"/>
      <c r="AP32" s="817">
        <v>6474</v>
      </c>
      <c r="AQ32" s="817"/>
      <c r="AR32" s="817"/>
      <c r="AS32" s="817"/>
      <c r="AT32" s="817"/>
      <c r="AU32" s="817">
        <v>5774</v>
      </c>
      <c r="AV32" s="817"/>
      <c r="AW32" s="817"/>
      <c r="AX32" s="817"/>
      <c r="AY32" s="817"/>
      <c r="AZ32" s="818" t="s">
        <v>538</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575</v>
      </c>
      <c r="R33" s="745"/>
      <c r="S33" s="745"/>
      <c r="T33" s="745"/>
      <c r="U33" s="745"/>
      <c r="V33" s="745">
        <v>489</v>
      </c>
      <c r="W33" s="745"/>
      <c r="X33" s="745"/>
      <c r="Y33" s="745"/>
      <c r="Z33" s="745"/>
      <c r="AA33" s="745">
        <v>86</v>
      </c>
      <c r="AB33" s="745"/>
      <c r="AC33" s="745"/>
      <c r="AD33" s="745"/>
      <c r="AE33" s="746"/>
      <c r="AF33" s="747">
        <v>29</v>
      </c>
      <c r="AG33" s="748"/>
      <c r="AH33" s="748"/>
      <c r="AI33" s="748"/>
      <c r="AJ33" s="749"/>
      <c r="AK33" s="816">
        <v>200</v>
      </c>
      <c r="AL33" s="817"/>
      <c r="AM33" s="817"/>
      <c r="AN33" s="817"/>
      <c r="AO33" s="817"/>
      <c r="AP33" s="817">
        <v>1939</v>
      </c>
      <c r="AQ33" s="817"/>
      <c r="AR33" s="817"/>
      <c r="AS33" s="817"/>
      <c r="AT33" s="817"/>
      <c r="AU33" s="817">
        <v>1939</v>
      </c>
      <c r="AV33" s="817"/>
      <c r="AW33" s="817"/>
      <c r="AX33" s="817"/>
      <c r="AY33" s="817"/>
      <c r="AZ33" s="818" t="s">
        <v>539</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538</v>
      </c>
      <c r="R34" s="745"/>
      <c r="S34" s="745"/>
      <c r="T34" s="745"/>
      <c r="U34" s="745"/>
      <c r="V34" s="745">
        <v>501</v>
      </c>
      <c r="W34" s="745"/>
      <c r="X34" s="745"/>
      <c r="Y34" s="745"/>
      <c r="Z34" s="745"/>
      <c r="AA34" s="745">
        <v>37</v>
      </c>
      <c r="AB34" s="745"/>
      <c r="AC34" s="745"/>
      <c r="AD34" s="745"/>
      <c r="AE34" s="746"/>
      <c r="AF34" s="747">
        <v>40</v>
      </c>
      <c r="AG34" s="748"/>
      <c r="AH34" s="748"/>
      <c r="AI34" s="748"/>
      <c r="AJ34" s="749"/>
      <c r="AK34" s="816">
        <v>128</v>
      </c>
      <c r="AL34" s="817"/>
      <c r="AM34" s="817"/>
      <c r="AN34" s="817"/>
      <c r="AO34" s="817"/>
      <c r="AP34" s="817">
        <v>1941</v>
      </c>
      <c r="AQ34" s="817"/>
      <c r="AR34" s="817"/>
      <c r="AS34" s="817"/>
      <c r="AT34" s="817"/>
      <c r="AU34" s="817">
        <v>1941</v>
      </c>
      <c r="AV34" s="817"/>
      <c r="AW34" s="817"/>
      <c r="AX34" s="817"/>
      <c r="AY34" s="817"/>
      <c r="AZ34" s="818" t="s">
        <v>539</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2064</v>
      </c>
      <c r="AG63" s="828"/>
      <c r="AH63" s="828"/>
      <c r="AI63" s="828"/>
      <c r="AJ63" s="829"/>
      <c r="AK63" s="830"/>
      <c r="AL63" s="825"/>
      <c r="AM63" s="825"/>
      <c r="AN63" s="825"/>
      <c r="AO63" s="825"/>
      <c r="AP63" s="828">
        <v>10354</v>
      </c>
      <c r="AQ63" s="828"/>
      <c r="AR63" s="828"/>
      <c r="AS63" s="828"/>
      <c r="AT63" s="828"/>
      <c r="AU63" s="828">
        <v>9654</v>
      </c>
      <c r="AV63" s="828"/>
      <c r="AW63" s="828"/>
      <c r="AX63" s="828"/>
      <c r="AY63" s="828"/>
      <c r="AZ63" s="832"/>
      <c r="BA63" s="832"/>
      <c r="BB63" s="832"/>
      <c r="BC63" s="832"/>
      <c r="BD63" s="832"/>
      <c r="BE63" s="833"/>
      <c r="BF63" s="833"/>
      <c r="BG63" s="833"/>
      <c r="BH63" s="833"/>
      <c r="BI63" s="834"/>
      <c r="BJ63" s="835">
        <v>2989</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390</v>
      </c>
      <c r="R66" s="704"/>
      <c r="S66" s="704"/>
      <c r="T66" s="704"/>
      <c r="U66" s="705"/>
      <c r="V66" s="703" t="s">
        <v>391</v>
      </c>
      <c r="W66" s="704"/>
      <c r="X66" s="704"/>
      <c r="Y66" s="704"/>
      <c r="Z66" s="705"/>
      <c r="AA66" s="703" t="s">
        <v>392</v>
      </c>
      <c r="AB66" s="704"/>
      <c r="AC66" s="704"/>
      <c r="AD66" s="704"/>
      <c r="AE66" s="705"/>
      <c r="AF66" s="838" t="s">
        <v>393</v>
      </c>
      <c r="AG66" s="799"/>
      <c r="AH66" s="799"/>
      <c r="AI66" s="799"/>
      <c r="AJ66" s="839"/>
      <c r="AK66" s="703" t="s">
        <v>394</v>
      </c>
      <c r="AL66" s="727"/>
      <c r="AM66" s="727"/>
      <c r="AN66" s="727"/>
      <c r="AO66" s="728"/>
      <c r="AP66" s="703" t="s">
        <v>395</v>
      </c>
      <c r="AQ66" s="704"/>
      <c r="AR66" s="704"/>
      <c r="AS66" s="704"/>
      <c r="AT66" s="705"/>
      <c r="AU66" s="703" t="s">
        <v>396</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33" customHeight="1" thickTop="1">
      <c r="A68" s="209">
        <v>1</v>
      </c>
      <c r="B68" s="855" t="s">
        <v>546</v>
      </c>
      <c r="C68" s="856"/>
      <c r="D68" s="856"/>
      <c r="E68" s="856"/>
      <c r="F68" s="856"/>
      <c r="G68" s="856"/>
      <c r="H68" s="856"/>
      <c r="I68" s="856"/>
      <c r="J68" s="856"/>
      <c r="K68" s="856"/>
      <c r="L68" s="856"/>
      <c r="M68" s="856"/>
      <c r="N68" s="856"/>
      <c r="O68" s="856"/>
      <c r="P68" s="857"/>
      <c r="Q68" s="858">
        <v>695</v>
      </c>
      <c r="R68" s="852"/>
      <c r="S68" s="852"/>
      <c r="T68" s="852"/>
      <c r="U68" s="852"/>
      <c r="V68" s="852">
        <v>646</v>
      </c>
      <c r="W68" s="852"/>
      <c r="X68" s="852"/>
      <c r="Y68" s="852"/>
      <c r="Z68" s="852"/>
      <c r="AA68" s="852">
        <v>48</v>
      </c>
      <c r="AB68" s="852"/>
      <c r="AC68" s="852"/>
      <c r="AD68" s="852"/>
      <c r="AE68" s="852"/>
      <c r="AF68" s="852">
        <v>48</v>
      </c>
      <c r="AG68" s="852"/>
      <c r="AH68" s="852"/>
      <c r="AI68" s="852"/>
      <c r="AJ68" s="852"/>
      <c r="AK68" s="852" t="s">
        <v>538</v>
      </c>
      <c r="AL68" s="852"/>
      <c r="AM68" s="852"/>
      <c r="AN68" s="852"/>
      <c r="AO68" s="852"/>
      <c r="AP68" s="852">
        <v>237</v>
      </c>
      <c r="AQ68" s="852"/>
      <c r="AR68" s="852"/>
      <c r="AS68" s="852"/>
      <c r="AT68" s="852"/>
      <c r="AU68" s="852">
        <v>62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33" customHeight="1">
      <c r="A69" s="212">
        <v>2</v>
      </c>
      <c r="B69" s="859" t="s">
        <v>547</v>
      </c>
      <c r="C69" s="860"/>
      <c r="D69" s="860"/>
      <c r="E69" s="860"/>
      <c r="F69" s="860"/>
      <c r="G69" s="860"/>
      <c r="H69" s="860"/>
      <c r="I69" s="860"/>
      <c r="J69" s="860"/>
      <c r="K69" s="860"/>
      <c r="L69" s="860"/>
      <c r="M69" s="860"/>
      <c r="N69" s="860"/>
      <c r="O69" s="860"/>
      <c r="P69" s="861"/>
      <c r="Q69" s="862">
        <v>54</v>
      </c>
      <c r="R69" s="817"/>
      <c r="S69" s="817"/>
      <c r="T69" s="817"/>
      <c r="U69" s="817"/>
      <c r="V69" s="817">
        <v>50</v>
      </c>
      <c r="W69" s="817"/>
      <c r="X69" s="817"/>
      <c r="Y69" s="817"/>
      <c r="Z69" s="817"/>
      <c r="AA69" s="817">
        <v>4</v>
      </c>
      <c r="AB69" s="817"/>
      <c r="AC69" s="817"/>
      <c r="AD69" s="817"/>
      <c r="AE69" s="817"/>
      <c r="AF69" s="817">
        <v>4</v>
      </c>
      <c r="AG69" s="817"/>
      <c r="AH69" s="817"/>
      <c r="AI69" s="817"/>
      <c r="AJ69" s="817"/>
      <c r="AK69" s="817">
        <v>5</v>
      </c>
      <c r="AL69" s="817"/>
      <c r="AM69" s="817"/>
      <c r="AN69" s="817"/>
      <c r="AO69" s="817"/>
      <c r="AP69" s="817" t="s">
        <v>538</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33" customHeight="1">
      <c r="A70" s="212">
        <v>3</v>
      </c>
      <c r="B70" s="859" t="s">
        <v>548</v>
      </c>
      <c r="C70" s="860"/>
      <c r="D70" s="860"/>
      <c r="E70" s="860"/>
      <c r="F70" s="860"/>
      <c r="G70" s="860"/>
      <c r="H70" s="860"/>
      <c r="I70" s="860"/>
      <c r="J70" s="860"/>
      <c r="K70" s="860"/>
      <c r="L70" s="860"/>
      <c r="M70" s="860"/>
      <c r="N70" s="860"/>
      <c r="O70" s="860"/>
      <c r="P70" s="861"/>
      <c r="Q70" s="862">
        <v>173</v>
      </c>
      <c r="R70" s="817"/>
      <c r="S70" s="817"/>
      <c r="T70" s="817"/>
      <c r="U70" s="817"/>
      <c r="V70" s="817">
        <v>155</v>
      </c>
      <c r="W70" s="817"/>
      <c r="X70" s="817"/>
      <c r="Y70" s="817"/>
      <c r="Z70" s="817"/>
      <c r="AA70" s="817">
        <v>18</v>
      </c>
      <c r="AB70" s="817"/>
      <c r="AC70" s="817"/>
      <c r="AD70" s="817"/>
      <c r="AE70" s="817"/>
      <c r="AF70" s="817">
        <v>18</v>
      </c>
      <c r="AG70" s="817"/>
      <c r="AH70" s="817"/>
      <c r="AI70" s="817"/>
      <c r="AJ70" s="817"/>
      <c r="AK70" s="817" t="s">
        <v>538</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33" customHeight="1">
      <c r="A71" s="212">
        <v>4</v>
      </c>
      <c r="B71" s="859" t="s">
        <v>549</v>
      </c>
      <c r="C71" s="860"/>
      <c r="D71" s="860"/>
      <c r="E71" s="860"/>
      <c r="F71" s="860"/>
      <c r="G71" s="860"/>
      <c r="H71" s="860"/>
      <c r="I71" s="860"/>
      <c r="J71" s="860"/>
      <c r="K71" s="860"/>
      <c r="L71" s="860"/>
      <c r="M71" s="860"/>
      <c r="N71" s="860"/>
      <c r="O71" s="860"/>
      <c r="P71" s="861"/>
      <c r="Q71" s="862">
        <v>2081</v>
      </c>
      <c r="R71" s="817"/>
      <c r="S71" s="817"/>
      <c r="T71" s="817"/>
      <c r="U71" s="817"/>
      <c r="V71" s="817">
        <v>2031</v>
      </c>
      <c r="W71" s="817"/>
      <c r="X71" s="817"/>
      <c r="Y71" s="817"/>
      <c r="Z71" s="817"/>
      <c r="AA71" s="817">
        <v>50</v>
      </c>
      <c r="AB71" s="817"/>
      <c r="AC71" s="817"/>
      <c r="AD71" s="817"/>
      <c r="AE71" s="817"/>
      <c r="AF71" s="817">
        <v>50</v>
      </c>
      <c r="AG71" s="817"/>
      <c r="AH71" s="817"/>
      <c r="AI71" s="817"/>
      <c r="AJ71" s="817"/>
      <c r="AK71" s="817">
        <v>30</v>
      </c>
      <c r="AL71" s="817"/>
      <c r="AM71" s="817"/>
      <c r="AN71" s="817"/>
      <c r="AO71" s="817"/>
      <c r="AP71" s="817">
        <v>270</v>
      </c>
      <c r="AQ71" s="817"/>
      <c r="AR71" s="817"/>
      <c r="AS71" s="817"/>
      <c r="AT71" s="817"/>
      <c r="AU71" s="817">
        <v>110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33" customHeight="1">
      <c r="A72" s="212">
        <v>5</v>
      </c>
      <c r="B72" s="859" t="s">
        <v>550</v>
      </c>
      <c r="C72" s="860"/>
      <c r="D72" s="860"/>
      <c r="E72" s="860"/>
      <c r="F72" s="860"/>
      <c r="G72" s="860"/>
      <c r="H72" s="860"/>
      <c r="I72" s="860"/>
      <c r="J72" s="860"/>
      <c r="K72" s="860"/>
      <c r="L72" s="860"/>
      <c r="M72" s="860"/>
      <c r="N72" s="860"/>
      <c r="O72" s="860"/>
      <c r="P72" s="861"/>
      <c r="Q72" s="862">
        <v>96</v>
      </c>
      <c r="R72" s="817"/>
      <c r="S72" s="817"/>
      <c r="T72" s="817"/>
      <c r="U72" s="817"/>
      <c r="V72" s="817">
        <v>90</v>
      </c>
      <c r="W72" s="817"/>
      <c r="X72" s="817"/>
      <c r="Y72" s="817"/>
      <c r="Z72" s="817"/>
      <c r="AA72" s="817">
        <v>6</v>
      </c>
      <c r="AB72" s="817"/>
      <c r="AC72" s="817"/>
      <c r="AD72" s="817"/>
      <c r="AE72" s="817"/>
      <c r="AF72" s="817">
        <v>6</v>
      </c>
      <c r="AG72" s="817"/>
      <c r="AH72" s="817"/>
      <c r="AI72" s="817"/>
      <c r="AJ72" s="817"/>
      <c r="AK72" s="817">
        <v>1</v>
      </c>
      <c r="AL72" s="817"/>
      <c r="AM72" s="817"/>
      <c r="AN72" s="817"/>
      <c r="AO72" s="817"/>
      <c r="AP72" s="817" t="s">
        <v>538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33" customHeight="1">
      <c r="A73" s="212">
        <v>6</v>
      </c>
      <c r="B73" s="859" t="s">
        <v>551</v>
      </c>
      <c r="C73" s="860"/>
      <c r="D73" s="860"/>
      <c r="E73" s="860"/>
      <c r="F73" s="860"/>
      <c r="G73" s="860"/>
      <c r="H73" s="860"/>
      <c r="I73" s="860"/>
      <c r="J73" s="860"/>
      <c r="K73" s="860"/>
      <c r="L73" s="860"/>
      <c r="M73" s="860"/>
      <c r="N73" s="860"/>
      <c r="O73" s="860"/>
      <c r="P73" s="861"/>
      <c r="Q73" s="862">
        <v>50</v>
      </c>
      <c r="R73" s="817"/>
      <c r="S73" s="817"/>
      <c r="T73" s="817"/>
      <c r="U73" s="817"/>
      <c r="V73" s="817">
        <v>43</v>
      </c>
      <c r="W73" s="817"/>
      <c r="X73" s="817"/>
      <c r="Y73" s="817"/>
      <c r="Z73" s="817"/>
      <c r="AA73" s="817">
        <v>7</v>
      </c>
      <c r="AB73" s="817"/>
      <c r="AC73" s="817"/>
      <c r="AD73" s="817"/>
      <c r="AE73" s="817"/>
      <c r="AF73" s="817">
        <v>7</v>
      </c>
      <c r="AG73" s="817"/>
      <c r="AH73" s="817"/>
      <c r="AI73" s="817"/>
      <c r="AJ73" s="817"/>
      <c r="AK73" s="817">
        <v>4</v>
      </c>
      <c r="AL73" s="817"/>
      <c r="AM73" s="817"/>
      <c r="AN73" s="817"/>
      <c r="AO73" s="817"/>
      <c r="AP73" s="817" t="s">
        <v>538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33" customHeight="1">
      <c r="A74" s="212">
        <v>7</v>
      </c>
      <c r="B74" s="859" t="s">
        <v>552</v>
      </c>
      <c r="C74" s="860"/>
      <c r="D74" s="860"/>
      <c r="E74" s="860"/>
      <c r="F74" s="860"/>
      <c r="G74" s="860"/>
      <c r="H74" s="860"/>
      <c r="I74" s="860"/>
      <c r="J74" s="860"/>
      <c r="K74" s="860"/>
      <c r="L74" s="860"/>
      <c r="M74" s="860"/>
      <c r="N74" s="860"/>
      <c r="O74" s="860"/>
      <c r="P74" s="861"/>
      <c r="Q74" s="862">
        <v>30422</v>
      </c>
      <c r="R74" s="817"/>
      <c r="S74" s="817"/>
      <c r="T74" s="817"/>
      <c r="U74" s="817"/>
      <c r="V74" s="817">
        <v>30397</v>
      </c>
      <c r="W74" s="817"/>
      <c r="X74" s="817"/>
      <c r="Y74" s="817"/>
      <c r="Z74" s="817"/>
      <c r="AA74" s="817">
        <v>26</v>
      </c>
      <c r="AB74" s="817"/>
      <c r="AC74" s="817"/>
      <c r="AD74" s="817"/>
      <c r="AE74" s="817"/>
      <c r="AF74" s="817">
        <v>26</v>
      </c>
      <c r="AG74" s="817"/>
      <c r="AH74" s="817"/>
      <c r="AI74" s="817"/>
      <c r="AJ74" s="817"/>
      <c r="AK74" s="817">
        <v>740</v>
      </c>
      <c r="AL74" s="817"/>
      <c r="AM74" s="817"/>
      <c r="AN74" s="817"/>
      <c r="AO74" s="817"/>
      <c r="AP74" s="817" t="s">
        <v>538</v>
      </c>
      <c r="AQ74" s="817"/>
      <c r="AR74" s="817"/>
      <c r="AS74" s="817"/>
      <c r="AT74" s="817"/>
      <c r="AU74" s="817" t="s">
        <v>538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33" customHeight="1">
      <c r="A75" s="212">
        <v>8</v>
      </c>
      <c r="B75" s="859" t="s">
        <v>553</v>
      </c>
      <c r="C75" s="860"/>
      <c r="D75" s="860"/>
      <c r="E75" s="860"/>
      <c r="F75" s="860"/>
      <c r="G75" s="860"/>
      <c r="H75" s="860"/>
      <c r="I75" s="860"/>
      <c r="J75" s="860"/>
      <c r="K75" s="860"/>
      <c r="L75" s="860"/>
      <c r="M75" s="860"/>
      <c r="N75" s="860"/>
      <c r="O75" s="860"/>
      <c r="P75" s="861"/>
      <c r="Q75" s="865">
        <v>221</v>
      </c>
      <c r="R75" s="866"/>
      <c r="S75" s="866"/>
      <c r="T75" s="866"/>
      <c r="U75" s="816"/>
      <c r="V75" s="867">
        <v>221</v>
      </c>
      <c r="W75" s="866"/>
      <c r="X75" s="866"/>
      <c r="Y75" s="866"/>
      <c r="Z75" s="816"/>
      <c r="AA75" s="867">
        <v>1</v>
      </c>
      <c r="AB75" s="866"/>
      <c r="AC75" s="866"/>
      <c r="AD75" s="866"/>
      <c r="AE75" s="816"/>
      <c r="AF75" s="867">
        <v>1</v>
      </c>
      <c r="AG75" s="866"/>
      <c r="AH75" s="866"/>
      <c r="AI75" s="866"/>
      <c r="AJ75" s="816"/>
      <c r="AK75" s="867">
        <v>57</v>
      </c>
      <c r="AL75" s="866"/>
      <c r="AM75" s="866"/>
      <c r="AN75" s="866"/>
      <c r="AO75" s="816"/>
      <c r="AP75" s="867" t="s">
        <v>538</v>
      </c>
      <c r="AQ75" s="866"/>
      <c r="AR75" s="866"/>
      <c r="AS75" s="866"/>
      <c r="AT75" s="816"/>
      <c r="AU75" s="867" t="s">
        <v>538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33" customHeight="1">
      <c r="A76" s="212">
        <v>9</v>
      </c>
      <c r="B76" s="859" t="s">
        <v>554</v>
      </c>
      <c r="C76" s="860"/>
      <c r="D76" s="860"/>
      <c r="E76" s="860"/>
      <c r="F76" s="860"/>
      <c r="G76" s="860"/>
      <c r="H76" s="860"/>
      <c r="I76" s="860"/>
      <c r="J76" s="860"/>
      <c r="K76" s="860"/>
      <c r="L76" s="860"/>
      <c r="M76" s="860"/>
      <c r="N76" s="860"/>
      <c r="O76" s="860"/>
      <c r="P76" s="861"/>
      <c r="Q76" s="865">
        <v>511</v>
      </c>
      <c r="R76" s="866"/>
      <c r="S76" s="866"/>
      <c r="T76" s="866"/>
      <c r="U76" s="816"/>
      <c r="V76" s="867">
        <v>343</v>
      </c>
      <c r="W76" s="866"/>
      <c r="X76" s="866"/>
      <c r="Y76" s="866"/>
      <c r="Z76" s="816"/>
      <c r="AA76" s="867">
        <v>168</v>
      </c>
      <c r="AB76" s="866"/>
      <c r="AC76" s="866"/>
      <c r="AD76" s="866"/>
      <c r="AE76" s="816"/>
      <c r="AF76" s="867">
        <v>168</v>
      </c>
      <c r="AG76" s="866"/>
      <c r="AH76" s="866"/>
      <c r="AI76" s="866"/>
      <c r="AJ76" s="816"/>
      <c r="AK76" s="867" t="s">
        <v>538</v>
      </c>
      <c r="AL76" s="866"/>
      <c r="AM76" s="866"/>
      <c r="AN76" s="866"/>
      <c r="AO76" s="816"/>
      <c r="AP76" s="867" t="s">
        <v>538</v>
      </c>
      <c r="AQ76" s="866"/>
      <c r="AR76" s="866"/>
      <c r="AS76" s="866"/>
      <c r="AT76" s="816"/>
      <c r="AU76" s="867" t="s">
        <v>538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33" customHeight="1">
      <c r="A77" s="212">
        <v>10</v>
      </c>
      <c r="B77" s="859" t="s">
        <v>555</v>
      </c>
      <c r="C77" s="868"/>
      <c r="D77" s="868"/>
      <c r="E77" s="868"/>
      <c r="F77" s="868"/>
      <c r="G77" s="868"/>
      <c r="H77" s="868"/>
      <c r="I77" s="868"/>
      <c r="J77" s="868"/>
      <c r="K77" s="868"/>
      <c r="L77" s="868"/>
      <c r="M77" s="868"/>
      <c r="N77" s="868"/>
      <c r="O77" s="868"/>
      <c r="P77" s="869"/>
      <c r="Q77" s="865">
        <v>813</v>
      </c>
      <c r="R77" s="866"/>
      <c r="S77" s="866"/>
      <c r="T77" s="866"/>
      <c r="U77" s="816"/>
      <c r="V77" s="867">
        <v>808</v>
      </c>
      <c r="W77" s="866"/>
      <c r="X77" s="866"/>
      <c r="Y77" s="866"/>
      <c r="Z77" s="816"/>
      <c r="AA77" s="867">
        <v>5</v>
      </c>
      <c r="AB77" s="866"/>
      <c r="AC77" s="866"/>
      <c r="AD77" s="866"/>
      <c r="AE77" s="816"/>
      <c r="AF77" s="867">
        <v>5</v>
      </c>
      <c r="AG77" s="866"/>
      <c r="AH77" s="866"/>
      <c r="AI77" s="866"/>
      <c r="AJ77" s="816"/>
      <c r="AK77" s="867" t="s">
        <v>538</v>
      </c>
      <c r="AL77" s="866"/>
      <c r="AM77" s="866"/>
      <c r="AN77" s="866"/>
      <c r="AO77" s="816"/>
      <c r="AP77" s="867" t="s">
        <v>538</v>
      </c>
      <c r="AQ77" s="866"/>
      <c r="AR77" s="866"/>
      <c r="AS77" s="866"/>
      <c r="AT77" s="816"/>
      <c r="AU77" s="867" t="s">
        <v>538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33" customHeight="1">
      <c r="A78" s="212">
        <v>11</v>
      </c>
      <c r="B78" s="859" t="s">
        <v>556</v>
      </c>
      <c r="C78" s="860"/>
      <c r="D78" s="860"/>
      <c r="E78" s="860"/>
      <c r="F78" s="860"/>
      <c r="G78" s="860"/>
      <c r="H78" s="860"/>
      <c r="I78" s="860"/>
      <c r="J78" s="860"/>
      <c r="K78" s="860"/>
      <c r="L78" s="860"/>
      <c r="M78" s="860"/>
      <c r="N78" s="860"/>
      <c r="O78" s="860"/>
      <c r="P78" s="861"/>
      <c r="Q78" s="862">
        <v>280749</v>
      </c>
      <c r="R78" s="817"/>
      <c r="S78" s="817"/>
      <c r="T78" s="817"/>
      <c r="U78" s="817"/>
      <c r="V78" s="817">
        <v>275112</v>
      </c>
      <c r="W78" s="817"/>
      <c r="X78" s="817"/>
      <c r="Y78" s="817"/>
      <c r="Z78" s="817"/>
      <c r="AA78" s="817">
        <v>5638</v>
      </c>
      <c r="AB78" s="817"/>
      <c r="AC78" s="817"/>
      <c r="AD78" s="817"/>
      <c r="AE78" s="817"/>
      <c r="AF78" s="817">
        <v>5638</v>
      </c>
      <c r="AG78" s="817"/>
      <c r="AH78" s="817"/>
      <c r="AI78" s="817"/>
      <c r="AJ78" s="817"/>
      <c r="AK78" s="817">
        <v>2361</v>
      </c>
      <c r="AL78" s="817"/>
      <c r="AM78" s="817"/>
      <c r="AN78" s="817"/>
      <c r="AO78" s="817"/>
      <c r="AP78" s="817" t="s">
        <v>538</v>
      </c>
      <c r="AQ78" s="817"/>
      <c r="AR78" s="817"/>
      <c r="AS78" s="817"/>
      <c r="AT78" s="817"/>
      <c r="AU78" s="817" t="s">
        <v>538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70"/>
      <c r="C79" s="868"/>
      <c r="D79" s="868"/>
      <c r="E79" s="868"/>
      <c r="F79" s="868"/>
      <c r="G79" s="868"/>
      <c r="H79" s="868"/>
      <c r="I79" s="868"/>
      <c r="J79" s="868"/>
      <c r="K79" s="868"/>
      <c r="L79" s="868"/>
      <c r="M79" s="868"/>
      <c r="N79" s="868"/>
      <c r="O79" s="868"/>
      <c r="P79" s="869"/>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70"/>
      <c r="C80" s="868"/>
      <c r="D80" s="868"/>
      <c r="E80" s="868"/>
      <c r="F80" s="868"/>
      <c r="G80" s="868"/>
      <c r="H80" s="868"/>
      <c r="I80" s="868"/>
      <c r="J80" s="868"/>
      <c r="K80" s="868"/>
      <c r="L80" s="868"/>
      <c r="M80" s="868"/>
      <c r="N80" s="868"/>
      <c r="O80" s="868"/>
      <c r="P80" s="869"/>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70"/>
      <c r="C81" s="868"/>
      <c r="D81" s="868"/>
      <c r="E81" s="868"/>
      <c r="F81" s="868"/>
      <c r="G81" s="868"/>
      <c r="H81" s="868"/>
      <c r="I81" s="868"/>
      <c r="J81" s="868"/>
      <c r="K81" s="868"/>
      <c r="L81" s="868"/>
      <c r="M81" s="868"/>
      <c r="N81" s="868"/>
      <c r="O81" s="868"/>
      <c r="P81" s="869"/>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70"/>
      <c r="C82" s="868"/>
      <c r="D82" s="868"/>
      <c r="E82" s="868"/>
      <c r="F82" s="868"/>
      <c r="G82" s="868"/>
      <c r="H82" s="868"/>
      <c r="I82" s="868"/>
      <c r="J82" s="868"/>
      <c r="K82" s="868"/>
      <c r="L82" s="868"/>
      <c r="M82" s="868"/>
      <c r="N82" s="868"/>
      <c r="O82" s="868"/>
      <c r="P82" s="869"/>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70"/>
      <c r="C83" s="868"/>
      <c r="D83" s="868"/>
      <c r="E83" s="868"/>
      <c r="F83" s="868"/>
      <c r="G83" s="868"/>
      <c r="H83" s="868"/>
      <c r="I83" s="868"/>
      <c r="J83" s="868"/>
      <c r="K83" s="868"/>
      <c r="L83" s="868"/>
      <c r="M83" s="868"/>
      <c r="N83" s="868"/>
      <c r="O83" s="868"/>
      <c r="P83" s="869"/>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70"/>
      <c r="C84" s="868"/>
      <c r="D84" s="868"/>
      <c r="E84" s="868"/>
      <c r="F84" s="868"/>
      <c r="G84" s="868"/>
      <c r="H84" s="868"/>
      <c r="I84" s="868"/>
      <c r="J84" s="868"/>
      <c r="K84" s="868"/>
      <c r="L84" s="868"/>
      <c r="M84" s="868"/>
      <c r="N84" s="868"/>
      <c r="O84" s="868"/>
      <c r="P84" s="869"/>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70"/>
      <c r="C85" s="868"/>
      <c r="D85" s="868"/>
      <c r="E85" s="868"/>
      <c r="F85" s="868"/>
      <c r="G85" s="868"/>
      <c r="H85" s="868"/>
      <c r="I85" s="868"/>
      <c r="J85" s="868"/>
      <c r="K85" s="868"/>
      <c r="L85" s="868"/>
      <c r="M85" s="868"/>
      <c r="N85" s="868"/>
      <c r="O85" s="868"/>
      <c r="P85" s="869"/>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70"/>
      <c r="C86" s="868"/>
      <c r="D86" s="868"/>
      <c r="E86" s="868"/>
      <c r="F86" s="868"/>
      <c r="G86" s="868"/>
      <c r="H86" s="868"/>
      <c r="I86" s="868"/>
      <c r="J86" s="868"/>
      <c r="K86" s="868"/>
      <c r="L86" s="868"/>
      <c r="M86" s="868"/>
      <c r="N86" s="868"/>
      <c r="O86" s="868"/>
      <c r="P86" s="869"/>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5971</v>
      </c>
      <c r="AG88" s="828"/>
      <c r="AH88" s="828"/>
      <c r="AI88" s="828"/>
      <c r="AJ88" s="828"/>
      <c r="AK88" s="825"/>
      <c r="AL88" s="825"/>
      <c r="AM88" s="825"/>
      <c r="AN88" s="825"/>
      <c r="AO88" s="825"/>
      <c r="AP88" s="828">
        <v>506</v>
      </c>
      <c r="AQ88" s="828"/>
      <c r="AR88" s="828"/>
      <c r="AS88" s="828"/>
      <c r="AT88" s="828"/>
      <c r="AU88" s="828">
        <v>172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398</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100</v>
      </c>
      <c r="CS102" s="836"/>
      <c r="CT102" s="836"/>
      <c r="CU102" s="836"/>
      <c r="CV102" s="882"/>
      <c r="CW102" s="881">
        <v>13</v>
      </c>
      <c r="CX102" s="836"/>
      <c r="CY102" s="836"/>
      <c r="CZ102" s="836"/>
      <c r="DA102" s="882"/>
      <c r="DB102" s="881" t="s">
        <v>484</v>
      </c>
      <c r="DC102" s="836"/>
      <c r="DD102" s="836"/>
      <c r="DE102" s="836"/>
      <c r="DF102" s="882"/>
      <c r="DG102" s="881" t="s">
        <v>484</v>
      </c>
      <c r="DH102" s="836"/>
      <c r="DI102" s="836"/>
      <c r="DJ102" s="836"/>
      <c r="DK102" s="882"/>
      <c r="DL102" s="881" t="s">
        <v>484</v>
      </c>
      <c r="DM102" s="836"/>
      <c r="DN102" s="836"/>
      <c r="DO102" s="836"/>
      <c r="DP102" s="882"/>
      <c r="DQ102" s="881" t="s">
        <v>484</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399</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400</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403</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404</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406</v>
      </c>
      <c r="AB109" s="884"/>
      <c r="AC109" s="884"/>
      <c r="AD109" s="884"/>
      <c r="AE109" s="885"/>
      <c r="AF109" s="883" t="s">
        <v>286</v>
      </c>
      <c r="AG109" s="884"/>
      <c r="AH109" s="884"/>
      <c r="AI109" s="884"/>
      <c r="AJ109" s="885"/>
      <c r="AK109" s="883" t="s">
        <v>285</v>
      </c>
      <c r="AL109" s="884"/>
      <c r="AM109" s="884"/>
      <c r="AN109" s="884"/>
      <c r="AO109" s="885"/>
      <c r="AP109" s="883" t="s">
        <v>407</v>
      </c>
      <c r="AQ109" s="884"/>
      <c r="AR109" s="884"/>
      <c r="AS109" s="884"/>
      <c r="AT109" s="886"/>
      <c r="AU109" s="905" t="s">
        <v>405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406</v>
      </c>
      <c r="BR109" s="884"/>
      <c r="BS109" s="884"/>
      <c r="BT109" s="884"/>
      <c r="BU109" s="885"/>
      <c r="BV109" s="883" t="s">
        <v>286</v>
      </c>
      <c r="BW109" s="884"/>
      <c r="BX109" s="884"/>
      <c r="BY109" s="884"/>
      <c r="BZ109" s="885"/>
      <c r="CA109" s="883" t="s">
        <v>285</v>
      </c>
      <c r="CB109" s="884"/>
      <c r="CC109" s="884"/>
      <c r="CD109" s="884"/>
      <c r="CE109" s="885"/>
      <c r="CF109" s="906" t="s">
        <v>407</v>
      </c>
      <c r="CG109" s="906"/>
      <c r="CH109" s="906"/>
      <c r="CI109" s="906"/>
      <c r="CJ109" s="906"/>
      <c r="CK109" s="883" t="s">
        <v>408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406</v>
      </c>
      <c r="DH109" s="884"/>
      <c r="DI109" s="884"/>
      <c r="DJ109" s="884"/>
      <c r="DK109" s="885"/>
      <c r="DL109" s="883" t="s">
        <v>286</v>
      </c>
      <c r="DM109" s="884"/>
      <c r="DN109" s="884"/>
      <c r="DO109" s="884"/>
      <c r="DP109" s="885"/>
      <c r="DQ109" s="883" t="s">
        <v>285</v>
      </c>
      <c r="DR109" s="884"/>
      <c r="DS109" s="884"/>
      <c r="DT109" s="884"/>
      <c r="DU109" s="885"/>
      <c r="DV109" s="883" t="s">
        <v>407</v>
      </c>
      <c r="DW109" s="884"/>
      <c r="DX109" s="884"/>
      <c r="DY109" s="884"/>
      <c r="DZ109" s="886"/>
    </row>
    <row r="110" spans="1:131" s="197" customFormat="1" ht="26.25" customHeight="1">
      <c r="A110" s="887" t="s">
        <v>409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2218398</v>
      </c>
      <c r="AB110" s="891"/>
      <c r="AC110" s="891"/>
      <c r="AD110" s="891"/>
      <c r="AE110" s="892"/>
      <c r="AF110" s="893">
        <v>2220906</v>
      </c>
      <c r="AG110" s="891"/>
      <c r="AH110" s="891"/>
      <c r="AI110" s="891"/>
      <c r="AJ110" s="892"/>
      <c r="AK110" s="893">
        <v>2179497</v>
      </c>
      <c r="AL110" s="891"/>
      <c r="AM110" s="891"/>
      <c r="AN110" s="891"/>
      <c r="AO110" s="892"/>
      <c r="AP110" s="894">
        <v>18.3</v>
      </c>
      <c r="AQ110" s="895"/>
      <c r="AR110" s="895"/>
      <c r="AS110" s="895"/>
      <c r="AT110" s="896"/>
      <c r="AU110" s="897" t="s">
        <v>61</v>
      </c>
      <c r="AV110" s="898"/>
      <c r="AW110" s="898"/>
      <c r="AX110" s="898"/>
      <c r="AY110" s="899"/>
      <c r="AZ110" s="941" t="s">
        <v>410</v>
      </c>
      <c r="BA110" s="888"/>
      <c r="BB110" s="888"/>
      <c r="BC110" s="888"/>
      <c r="BD110" s="888"/>
      <c r="BE110" s="888"/>
      <c r="BF110" s="888"/>
      <c r="BG110" s="888"/>
      <c r="BH110" s="888"/>
      <c r="BI110" s="888"/>
      <c r="BJ110" s="888"/>
      <c r="BK110" s="888"/>
      <c r="BL110" s="888"/>
      <c r="BM110" s="888"/>
      <c r="BN110" s="888"/>
      <c r="BO110" s="888"/>
      <c r="BP110" s="889"/>
      <c r="BQ110" s="927">
        <v>20505942</v>
      </c>
      <c r="BR110" s="928"/>
      <c r="BS110" s="928"/>
      <c r="BT110" s="928"/>
      <c r="BU110" s="928"/>
      <c r="BV110" s="928">
        <v>20174050</v>
      </c>
      <c r="BW110" s="928"/>
      <c r="BX110" s="928"/>
      <c r="BY110" s="928"/>
      <c r="BZ110" s="928"/>
      <c r="CA110" s="928">
        <v>20453543</v>
      </c>
      <c r="CB110" s="928"/>
      <c r="CC110" s="928"/>
      <c r="CD110" s="928"/>
      <c r="CE110" s="928"/>
      <c r="CF110" s="942">
        <v>171.3</v>
      </c>
      <c r="CG110" s="943"/>
      <c r="CH110" s="943"/>
      <c r="CI110" s="943"/>
      <c r="CJ110" s="943"/>
      <c r="CK110" s="944" t="s">
        <v>411</v>
      </c>
      <c r="CL110" s="945"/>
      <c r="CM110" s="924" t="s">
        <v>412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413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414</v>
      </c>
      <c r="BA111" s="951"/>
      <c r="BB111" s="951"/>
      <c r="BC111" s="951"/>
      <c r="BD111" s="951"/>
      <c r="BE111" s="951"/>
      <c r="BF111" s="951"/>
      <c r="BG111" s="951"/>
      <c r="BH111" s="951"/>
      <c r="BI111" s="951"/>
      <c r="BJ111" s="951"/>
      <c r="BK111" s="951"/>
      <c r="BL111" s="951"/>
      <c r="BM111" s="951"/>
      <c r="BN111" s="951"/>
      <c r="BO111" s="951"/>
      <c r="BP111" s="952"/>
      <c r="BQ111" s="920" t="s">
        <v>111</v>
      </c>
      <c r="BR111" s="921"/>
      <c r="BS111" s="921"/>
      <c r="BT111" s="921"/>
      <c r="BU111" s="921"/>
      <c r="BV111" s="921" t="s">
        <v>111</v>
      </c>
      <c r="BW111" s="921"/>
      <c r="BX111" s="921"/>
      <c r="BY111" s="921"/>
      <c r="BZ111" s="921"/>
      <c r="CA111" s="921" t="s">
        <v>111</v>
      </c>
      <c r="CB111" s="921"/>
      <c r="CC111" s="921"/>
      <c r="CD111" s="921"/>
      <c r="CE111" s="921"/>
      <c r="CF111" s="915" t="s">
        <v>111</v>
      </c>
      <c r="CG111" s="916"/>
      <c r="CH111" s="916"/>
      <c r="CI111" s="916"/>
      <c r="CJ111" s="916"/>
      <c r="CK111" s="946"/>
      <c r="CL111" s="947"/>
      <c r="CM111" s="917" t="s">
        <v>415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416</v>
      </c>
      <c r="B112" s="954"/>
      <c r="C112" s="951" t="s">
        <v>417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3333</v>
      </c>
      <c r="AB112" s="960"/>
      <c r="AC112" s="960"/>
      <c r="AD112" s="960"/>
      <c r="AE112" s="961"/>
      <c r="AF112" s="962">
        <v>3333</v>
      </c>
      <c r="AG112" s="960"/>
      <c r="AH112" s="960"/>
      <c r="AI112" s="960"/>
      <c r="AJ112" s="961"/>
      <c r="AK112" s="962">
        <v>3333</v>
      </c>
      <c r="AL112" s="960"/>
      <c r="AM112" s="960"/>
      <c r="AN112" s="960"/>
      <c r="AO112" s="961"/>
      <c r="AP112" s="963">
        <v>0</v>
      </c>
      <c r="AQ112" s="964"/>
      <c r="AR112" s="964"/>
      <c r="AS112" s="964"/>
      <c r="AT112" s="965"/>
      <c r="AU112" s="900"/>
      <c r="AV112" s="901"/>
      <c r="AW112" s="901"/>
      <c r="AX112" s="901"/>
      <c r="AY112" s="902"/>
      <c r="AZ112" s="950" t="s">
        <v>418</v>
      </c>
      <c r="BA112" s="951"/>
      <c r="BB112" s="951"/>
      <c r="BC112" s="951"/>
      <c r="BD112" s="951"/>
      <c r="BE112" s="951"/>
      <c r="BF112" s="951"/>
      <c r="BG112" s="951"/>
      <c r="BH112" s="951"/>
      <c r="BI112" s="951"/>
      <c r="BJ112" s="951"/>
      <c r="BK112" s="951"/>
      <c r="BL112" s="951"/>
      <c r="BM112" s="951"/>
      <c r="BN112" s="951"/>
      <c r="BO112" s="951"/>
      <c r="BP112" s="952"/>
      <c r="BQ112" s="920">
        <v>9679402</v>
      </c>
      <c r="BR112" s="921"/>
      <c r="BS112" s="921"/>
      <c r="BT112" s="921"/>
      <c r="BU112" s="921"/>
      <c r="BV112" s="921">
        <v>9819053</v>
      </c>
      <c r="BW112" s="921"/>
      <c r="BX112" s="921"/>
      <c r="BY112" s="921"/>
      <c r="BZ112" s="921"/>
      <c r="CA112" s="921">
        <v>9654354</v>
      </c>
      <c r="CB112" s="921"/>
      <c r="CC112" s="921"/>
      <c r="CD112" s="921"/>
      <c r="CE112" s="921"/>
      <c r="CF112" s="915">
        <v>80.900000000000006</v>
      </c>
      <c r="CG112" s="916"/>
      <c r="CH112" s="916"/>
      <c r="CI112" s="916"/>
      <c r="CJ112" s="916"/>
      <c r="CK112" s="946"/>
      <c r="CL112" s="947"/>
      <c r="CM112" s="917" t="s">
        <v>419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420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468205</v>
      </c>
      <c r="AB113" s="935"/>
      <c r="AC113" s="935"/>
      <c r="AD113" s="935"/>
      <c r="AE113" s="936"/>
      <c r="AF113" s="937">
        <v>468200</v>
      </c>
      <c r="AG113" s="935"/>
      <c r="AH113" s="935"/>
      <c r="AI113" s="935"/>
      <c r="AJ113" s="936"/>
      <c r="AK113" s="937">
        <v>467744</v>
      </c>
      <c r="AL113" s="935"/>
      <c r="AM113" s="935"/>
      <c r="AN113" s="935"/>
      <c r="AO113" s="936"/>
      <c r="AP113" s="938">
        <v>3.9</v>
      </c>
      <c r="AQ113" s="939"/>
      <c r="AR113" s="939"/>
      <c r="AS113" s="939"/>
      <c r="AT113" s="940"/>
      <c r="AU113" s="900"/>
      <c r="AV113" s="901"/>
      <c r="AW113" s="901"/>
      <c r="AX113" s="901"/>
      <c r="AY113" s="902"/>
      <c r="AZ113" s="950" t="s">
        <v>421</v>
      </c>
      <c r="BA113" s="951"/>
      <c r="BB113" s="951"/>
      <c r="BC113" s="951"/>
      <c r="BD113" s="951"/>
      <c r="BE113" s="951"/>
      <c r="BF113" s="951"/>
      <c r="BG113" s="951"/>
      <c r="BH113" s="951"/>
      <c r="BI113" s="951"/>
      <c r="BJ113" s="951"/>
      <c r="BK113" s="951"/>
      <c r="BL113" s="951"/>
      <c r="BM113" s="951"/>
      <c r="BN113" s="951"/>
      <c r="BO113" s="951"/>
      <c r="BP113" s="952"/>
      <c r="BQ113" s="920">
        <v>137909</v>
      </c>
      <c r="BR113" s="921"/>
      <c r="BS113" s="921"/>
      <c r="BT113" s="921"/>
      <c r="BU113" s="921"/>
      <c r="BV113" s="921">
        <v>121393</v>
      </c>
      <c r="BW113" s="921"/>
      <c r="BX113" s="921"/>
      <c r="BY113" s="921"/>
      <c r="BZ113" s="921"/>
      <c r="CA113" s="921">
        <v>171548</v>
      </c>
      <c r="CB113" s="921"/>
      <c r="CC113" s="921"/>
      <c r="CD113" s="921"/>
      <c r="CE113" s="921"/>
      <c r="CF113" s="915">
        <v>1.4</v>
      </c>
      <c r="CG113" s="916"/>
      <c r="CH113" s="916"/>
      <c r="CI113" s="916"/>
      <c r="CJ113" s="916"/>
      <c r="CK113" s="946"/>
      <c r="CL113" s="947"/>
      <c r="CM113" s="917" t="s">
        <v>422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423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64946</v>
      </c>
      <c r="AB114" s="960"/>
      <c r="AC114" s="960"/>
      <c r="AD114" s="960"/>
      <c r="AE114" s="961"/>
      <c r="AF114" s="962">
        <v>18606</v>
      </c>
      <c r="AG114" s="960"/>
      <c r="AH114" s="960"/>
      <c r="AI114" s="960"/>
      <c r="AJ114" s="961"/>
      <c r="AK114" s="962">
        <v>15013</v>
      </c>
      <c r="AL114" s="960"/>
      <c r="AM114" s="960"/>
      <c r="AN114" s="960"/>
      <c r="AO114" s="961"/>
      <c r="AP114" s="963">
        <v>0.1</v>
      </c>
      <c r="AQ114" s="964"/>
      <c r="AR114" s="964"/>
      <c r="AS114" s="964"/>
      <c r="AT114" s="965"/>
      <c r="AU114" s="900"/>
      <c r="AV114" s="901"/>
      <c r="AW114" s="901"/>
      <c r="AX114" s="901"/>
      <c r="AY114" s="902"/>
      <c r="AZ114" s="950" t="s">
        <v>424</v>
      </c>
      <c r="BA114" s="951"/>
      <c r="BB114" s="951"/>
      <c r="BC114" s="951"/>
      <c r="BD114" s="951"/>
      <c r="BE114" s="951"/>
      <c r="BF114" s="951"/>
      <c r="BG114" s="951"/>
      <c r="BH114" s="951"/>
      <c r="BI114" s="951"/>
      <c r="BJ114" s="951"/>
      <c r="BK114" s="951"/>
      <c r="BL114" s="951"/>
      <c r="BM114" s="951"/>
      <c r="BN114" s="951"/>
      <c r="BO114" s="951"/>
      <c r="BP114" s="952"/>
      <c r="BQ114" s="920">
        <v>4181938</v>
      </c>
      <c r="BR114" s="921"/>
      <c r="BS114" s="921"/>
      <c r="BT114" s="921"/>
      <c r="BU114" s="921"/>
      <c r="BV114" s="921">
        <v>4075111</v>
      </c>
      <c r="BW114" s="921"/>
      <c r="BX114" s="921"/>
      <c r="BY114" s="921"/>
      <c r="BZ114" s="921"/>
      <c r="CA114" s="921">
        <v>4048632</v>
      </c>
      <c r="CB114" s="921"/>
      <c r="CC114" s="921"/>
      <c r="CD114" s="921"/>
      <c r="CE114" s="921"/>
      <c r="CF114" s="915">
        <v>33.9</v>
      </c>
      <c r="CG114" s="916"/>
      <c r="CH114" s="916"/>
      <c r="CI114" s="916"/>
      <c r="CJ114" s="916"/>
      <c r="CK114" s="946"/>
      <c r="CL114" s="947"/>
      <c r="CM114" s="917" t="s">
        <v>425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426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111</v>
      </c>
      <c r="AB115" s="935"/>
      <c r="AC115" s="935"/>
      <c r="AD115" s="935"/>
      <c r="AE115" s="936"/>
      <c r="AF115" s="937" t="s">
        <v>111</v>
      </c>
      <c r="AG115" s="935"/>
      <c r="AH115" s="935"/>
      <c r="AI115" s="935"/>
      <c r="AJ115" s="936"/>
      <c r="AK115" s="937" t="s">
        <v>111</v>
      </c>
      <c r="AL115" s="935"/>
      <c r="AM115" s="935"/>
      <c r="AN115" s="935"/>
      <c r="AO115" s="936"/>
      <c r="AP115" s="938" t="s">
        <v>111</v>
      </c>
      <c r="AQ115" s="939"/>
      <c r="AR115" s="939"/>
      <c r="AS115" s="939"/>
      <c r="AT115" s="940"/>
      <c r="AU115" s="900"/>
      <c r="AV115" s="901"/>
      <c r="AW115" s="901"/>
      <c r="AX115" s="901"/>
      <c r="AY115" s="902"/>
      <c r="AZ115" s="950" t="s">
        <v>427</v>
      </c>
      <c r="BA115" s="951"/>
      <c r="BB115" s="951"/>
      <c r="BC115" s="951"/>
      <c r="BD115" s="951"/>
      <c r="BE115" s="951"/>
      <c r="BF115" s="951"/>
      <c r="BG115" s="951"/>
      <c r="BH115" s="951"/>
      <c r="BI115" s="951"/>
      <c r="BJ115" s="951"/>
      <c r="BK115" s="951"/>
      <c r="BL115" s="951"/>
      <c r="BM115" s="951"/>
      <c r="BN115" s="951"/>
      <c r="BO115" s="951"/>
      <c r="BP115" s="952"/>
      <c r="BQ115" s="920">
        <v>4383</v>
      </c>
      <c r="BR115" s="921"/>
      <c r="BS115" s="921"/>
      <c r="BT115" s="921"/>
      <c r="BU115" s="921"/>
      <c r="BV115" s="921">
        <v>1264</v>
      </c>
      <c r="BW115" s="921"/>
      <c r="BX115" s="921"/>
      <c r="BY115" s="921"/>
      <c r="BZ115" s="921"/>
      <c r="CA115" s="921">
        <v>3476</v>
      </c>
      <c r="CB115" s="921"/>
      <c r="CC115" s="921"/>
      <c r="CD115" s="921"/>
      <c r="CE115" s="921"/>
      <c r="CF115" s="915">
        <v>0</v>
      </c>
      <c r="CG115" s="916"/>
      <c r="CH115" s="916"/>
      <c r="CI115" s="916"/>
      <c r="CJ115" s="916"/>
      <c r="CK115" s="946"/>
      <c r="CL115" s="947"/>
      <c r="CM115" s="950" t="s">
        <v>428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111</v>
      </c>
      <c r="DH115" s="960"/>
      <c r="DI115" s="960"/>
      <c r="DJ115" s="960"/>
      <c r="DK115" s="961"/>
      <c r="DL115" s="962" t="s">
        <v>111</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c r="A116" s="957"/>
      <c r="B116" s="958"/>
      <c r="C116" s="972" t="s">
        <v>429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430</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431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432</v>
      </c>
      <c r="Z117" s="885"/>
      <c r="AA117" s="997">
        <v>2754882</v>
      </c>
      <c r="AB117" s="967"/>
      <c r="AC117" s="967"/>
      <c r="AD117" s="967"/>
      <c r="AE117" s="968"/>
      <c r="AF117" s="966">
        <v>2711045</v>
      </c>
      <c r="AG117" s="967"/>
      <c r="AH117" s="967"/>
      <c r="AI117" s="967"/>
      <c r="AJ117" s="968"/>
      <c r="AK117" s="966">
        <v>2665587</v>
      </c>
      <c r="AL117" s="967"/>
      <c r="AM117" s="967"/>
      <c r="AN117" s="967"/>
      <c r="AO117" s="968"/>
      <c r="AP117" s="969"/>
      <c r="AQ117" s="970"/>
      <c r="AR117" s="970"/>
      <c r="AS117" s="970"/>
      <c r="AT117" s="971"/>
      <c r="AU117" s="900"/>
      <c r="AV117" s="901"/>
      <c r="AW117" s="901"/>
      <c r="AX117" s="901"/>
      <c r="AY117" s="902"/>
      <c r="AZ117" s="996" t="s">
        <v>433</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406</v>
      </c>
      <c r="AB118" s="884"/>
      <c r="AC118" s="884"/>
      <c r="AD118" s="884"/>
      <c r="AE118" s="885"/>
      <c r="AF118" s="883" t="s">
        <v>286</v>
      </c>
      <c r="AG118" s="884"/>
      <c r="AH118" s="884"/>
      <c r="AI118" s="884"/>
      <c r="AJ118" s="885"/>
      <c r="AK118" s="883" t="s">
        <v>285</v>
      </c>
      <c r="AL118" s="884"/>
      <c r="AM118" s="884"/>
      <c r="AN118" s="884"/>
      <c r="AO118" s="885"/>
      <c r="AP118" s="991" t="s">
        <v>407</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435</v>
      </c>
      <c r="BP118" s="995"/>
      <c r="BQ118" s="986">
        <v>34509574</v>
      </c>
      <c r="BR118" s="987"/>
      <c r="BS118" s="987"/>
      <c r="BT118" s="987"/>
      <c r="BU118" s="987"/>
      <c r="BV118" s="987">
        <v>34190871</v>
      </c>
      <c r="BW118" s="987"/>
      <c r="BX118" s="987"/>
      <c r="BY118" s="987"/>
      <c r="BZ118" s="987"/>
      <c r="CA118" s="987">
        <v>34331553</v>
      </c>
      <c r="CB118" s="987"/>
      <c r="CC118" s="987"/>
      <c r="CD118" s="987"/>
      <c r="CE118" s="987"/>
      <c r="CF118" s="988"/>
      <c r="CG118" s="989"/>
      <c r="CH118" s="989"/>
      <c r="CI118" s="989"/>
      <c r="CJ118" s="990"/>
      <c r="CK118" s="946"/>
      <c r="CL118" s="947"/>
      <c r="CM118" s="917" t="s">
        <v>436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318</v>
      </c>
      <c r="DH118" s="960"/>
      <c r="DI118" s="960"/>
      <c r="DJ118" s="960"/>
      <c r="DK118" s="961"/>
      <c r="DL118" s="962" t="s">
        <v>318</v>
      </c>
      <c r="DM118" s="960"/>
      <c r="DN118" s="960"/>
      <c r="DO118" s="960"/>
      <c r="DP118" s="961"/>
      <c r="DQ118" s="962" t="s">
        <v>318</v>
      </c>
      <c r="DR118" s="960"/>
      <c r="DS118" s="960"/>
      <c r="DT118" s="960"/>
      <c r="DU118" s="961"/>
      <c r="DV118" s="963" t="s">
        <v>318</v>
      </c>
      <c r="DW118" s="964"/>
      <c r="DX118" s="964"/>
      <c r="DY118" s="964"/>
      <c r="DZ118" s="965"/>
    </row>
    <row r="119" spans="1:130" s="197" customFormat="1" ht="26.25" customHeight="1">
      <c r="A119" s="975" t="s">
        <v>411</v>
      </c>
      <c r="B119" s="945"/>
      <c r="C119" s="924" t="s">
        <v>412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318</v>
      </c>
      <c r="AB119" s="891"/>
      <c r="AC119" s="891"/>
      <c r="AD119" s="891"/>
      <c r="AE119" s="892"/>
      <c r="AF119" s="893" t="s">
        <v>318</v>
      </c>
      <c r="AG119" s="891"/>
      <c r="AH119" s="891"/>
      <c r="AI119" s="891"/>
      <c r="AJ119" s="892"/>
      <c r="AK119" s="893" t="s">
        <v>318</v>
      </c>
      <c r="AL119" s="891"/>
      <c r="AM119" s="891"/>
      <c r="AN119" s="891"/>
      <c r="AO119" s="892"/>
      <c r="AP119" s="894" t="s">
        <v>318</v>
      </c>
      <c r="AQ119" s="895"/>
      <c r="AR119" s="895"/>
      <c r="AS119" s="895"/>
      <c r="AT119" s="896"/>
      <c r="AU119" s="978" t="s">
        <v>437</v>
      </c>
      <c r="AV119" s="979"/>
      <c r="AW119" s="979"/>
      <c r="AX119" s="979"/>
      <c r="AY119" s="980"/>
      <c r="AZ119" s="941" t="s">
        <v>438</v>
      </c>
      <c r="BA119" s="888"/>
      <c r="BB119" s="888"/>
      <c r="BC119" s="888"/>
      <c r="BD119" s="888"/>
      <c r="BE119" s="888"/>
      <c r="BF119" s="888"/>
      <c r="BG119" s="888"/>
      <c r="BH119" s="888"/>
      <c r="BI119" s="888"/>
      <c r="BJ119" s="888"/>
      <c r="BK119" s="888"/>
      <c r="BL119" s="888"/>
      <c r="BM119" s="888"/>
      <c r="BN119" s="888"/>
      <c r="BO119" s="888"/>
      <c r="BP119" s="889"/>
      <c r="BQ119" s="927">
        <v>9501906</v>
      </c>
      <c r="BR119" s="928"/>
      <c r="BS119" s="928"/>
      <c r="BT119" s="928"/>
      <c r="BU119" s="928"/>
      <c r="BV119" s="928">
        <v>10963684</v>
      </c>
      <c r="BW119" s="928"/>
      <c r="BX119" s="928"/>
      <c r="BY119" s="928"/>
      <c r="BZ119" s="928"/>
      <c r="CA119" s="928">
        <v>12454386</v>
      </c>
      <c r="CB119" s="928"/>
      <c r="CC119" s="928"/>
      <c r="CD119" s="928"/>
      <c r="CE119" s="928"/>
      <c r="CF119" s="942">
        <v>104.3</v>
      </c>
      <c r="CG119" s="943"/>
      <c r="CH119" s="943"/>
      <c r="CI119" s="943"/>
      <c r="CJ119" s="943"/>
      <c r="CK119" s="948"/>
      <c r="CL119" s="949"/>
      <c r="CM119" s="1005" t="s">
        <v>439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318</v>
      </c>
      <c r="DH119" s="999"/>
      <c r="DI119" s="999"/>
      <c r="DJ119" s="999"/>
      <c r="DK119" s="1000"/>
      <c r="DL119" s="1001" t="s">
        <v>318</v>
      </c>
      <c r="DM119" s="999"/>
      <c r="DN119" s="999"/>
      <c r="DO119" s="999"/>
      <c r="DP119" s="1000"/>
      <c r="DQ119" s="1001" t="s">
        <v>318</v>
      </c>
      <c r="DR119" s="999"/>
      <c r="DS119" s="999"/>
      <c r="DT119" s="999"/>
      <c r="DU119" s="1000"/>
      <c r="DV119" s="1002" t="s">
        <v>318</v>
      </c>
      <c r="DW119" s="1003"/>
      <c r="DX119" s="1003"/>
      <c r="DY119" s="1003"/>
      <c r="DZ119" s="1004"/>
    </row>
    <row r="120" spans="1:130" s="197" customFormat="1" ht="26.25" customHeight="1">
      <c r="A120" s="976"/>
      <c r="B120" s="947"/>
      <c r="C120" s="917" t="s">
        <v>415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318</v>
      </c>
      <c r="AB120" s="960"/>
      <c r="AC120" s="960"/>
      <c r="AD120" s="960"/>
      <c r="AE120" s="961"/>
      <c r="AF120" s="962" t="s">
        <v>318</v>
      </c>
      <c r="AG120" s="960"/>
      <c r="AH120" s="960"/>
      <c r="AI120" s="960"/>
      <c r="AJ120" s="961"/>
      <c r="AK120" s="962" t="s">
        <v>318</v>
      </c>
      <c r="AL120" s="960"/>
      <c r="AM120" s="960"/>
      <c r="AN120" s="960"/>
      <c r="AO120" s="961"/>
      <c r="AP120" s="963" t="s">
        <v>318</v>
      </c>
      <c r="AQ120" s="964"/>
      <c r="AR120" s="964"/>
      <c r="AS120" s="964"/>
      <c r="AT120" s="965"/>
      <c r="AU120" s="981"/>
      <c r="AV120" s="982"/>
      <c r="AW120" s="982"/>
      <c r="AX120" s="982"/>
      <c r="AY120" s="983"/>
      <c r="AZ120" s="950" t="s">
        <v>440</v>
      </c>
      <c r="BA120" s="951"/>
      <c r="BB120" s="951"/>
      <c r="BC120" s="951"/>
      <c r="BD120" s="951"/>
      <c r="BE120" s="951"/>
      <c r="BF120" s="951"/>
      <c r="BG120" s="951"/>
      <c r="BH120" s="951"/>
      <c r="BI120" s="951"/>
      <c r="BJ120" s="951"/>
      <c r="BK120" s="951"/>
      <c r="BL120" s="951"/>
      <c r="BM120" s="951"/>
      <c r="BN120" s="951"/>
      <c r="BO120" s="951"/>
      <c r="BP120" s="952"/>
      <c r="BQ120" s="920">
        <v>402350</v>
      </c>
      <c r="BR120" s="921"/>
      <c r="BS120" s="921"/>
      <c r="BT120" s="921"/>
      <c r="BU120" s="921"/>
      <c r="BV120" s="921">
        <v>447406</v>
      </c>
      <c r="BW120" s="921"/>
      <c r="BX120" s="921"/>
      <c r="BY120" s="921"/>
      <c r="BZ120" s="921"/>
      <c r="CA120" s="921">
        <v>576215</v>
      </c>
      <c r="CB120" s="921"/>
      <c r="CC120" s="921"/>
      <c r="CD120" s="921"/>
      <c r="CE120" s="921"/>
      <c r="CF120" s="915">
        <v>4.8</v>
      </c>
      <c r="CG120" s="916"/>
      <c r="CH120" s="916"/>
      <c r="CI120" s="916"/>
      <c r="CJ120" s="916"/>
      <c r="CK120" s="1014" t="s">
        <v>441</v>
      </c>
      <c r="CL120" s="1015"/>
      <c r="CM120" s="1015"/>
      <c r="CN120" s="1015"/>
      <c r="CO120" s="1016"/>
      <c r="CP120" s="1022" t="s">
        <v>442</v>
      </c>
      <c r="CQ120" s="1023"/>
      <c r="CR120" s="1023"/>
      <c r="CS120" s="1023"/>
      <c r="CT120" s="1023"/>
      <c r="CU120" s="1023"/>
      <c r="CV120" s="1023"/>
      <c r="CW120" s="1023"/>
      <c r="CX120" s="1023"/>
      <c r="CY120" s="1023"/>
      <c r="CZ120" s="1023"/>
      <c r="DA120" s="1023"/>
      <c r="DB120" s="1023"/>
      <c r="DC120" s="1023"/>
      <c r="DD120" s="1023"/>
      <c r="DE120" s="1023"/>
      <c r="DF120" s="1024"/>
      <c r="DG120" s="927">
        <v>6566718</v>
      </c>
      <c r="DH120" s="928"/>
      <c r="DI120" s="928"/>
      <c r="DJ120" s="928"/>
      <c r="DK120" s="928"/>
      <c r="DL120" s="928">
        <v>6138827</v>
      </c>
      <c r="DM120" s="928"/>
      <c r="DN120" s="928"/>
      <c r="DO120" s="928"/>
      <c r="DP120" s="928"/>
      <c r="DQ120" s="928">
        <v>5774431</v>
      </c>
      <c r="DR120" s="928"/>
      <c r="DS120" s="928"/>
      <c r="DT120" s="928"/>
      <c r="DU120" s="928"/>
      <c r="DV120" s="929">
        <v>48.4</v>
      </c>
      <c r="DW120" s="929"/>
      <c r="DX120" s="929"/>
      <c r="DY120" s="929"/>
      <c r="DZ120" s="930"/>
    </row>
    <row r="121" spans="1:130" s="197" customFormat="1" ht="26.25" customHeight="1">
      <c r="A121" s="976"/>
      <c r="B121" s="947"/>
      <c r="C121" s="1011" t="s">
        <v>443</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318</v>
      </c>
      <c r="AB121" s="960"/>
      <c r="AC121" s="960"/>
      <c r="AD121" s="960"/>
      <c r="AE121" s="961"/>
      <c r="AF121" s="962" t="s">
        <v>318</v>
      </c>
      <c r="AG121" s="960"/>
      <c r="AH121" s="960"/>
      <c r="AI121" s="960"/>
      <c r="AJ121" s="961"/>
      <c r="AK121" s="962" t="s">
        <v>318</v>
      </c>
      <c r="AL121" s="960"/>
      <c r="AM121" s="960"/>
      <c r="AN121" s="960"/>
      <c r="AO121" s="961"/>
      <c r="AP121" s="963" t="s">
        <v>318</v>
      </c>
      <c r="AQ121" s="964"/>
      <c r="AR121" s="964"/>
      <c r="AS121" s="964"/>
      <c r="AT121" s="965"/>
      <c r="AU121" s="981"/>
      <c r="AV121" s="982"/>
      <c r="AW121" s="982"/>
      <c r="AX121" s="982"/>
      <c r="AY121" s="983"/>
      <c r="AZ121" s="996" t="s">
        <v>444</v>
      </c>
      <c r="BA121" s="972"/>
      <c r="BB121" s="972"/>
      <c r="BC121" s="972"/>
      <c r="BD121" s="972"/>
      <c r="BE121" s="972"/>
      <c r="BF121" s="972"/>
      <c r="BG121" s="972"/>
      <c r="BH121" s="972"/>
      <c r="BI121" s="972"/>
      <c r="BJ121" s="972"/>
      <c r="BK121" s="972"/>
      <c r="BL121" s="972"/>
      <c r="BM121" s="972"/>
      <c r="BN121" s="972"/>
      <c r="BO121" s="972"/>
      <c r="BP121" s="973"/>
      <c r="BQ121" s="986">
        <v>16677204</v>
      </c>
      <c r="BR121" s="987"/>
      <c r="BS121" s="987"/>
      <c r="BT121" s="987"/>
      <c r="BU121" s="987"/>
      <c r="BV121" s="987">
        <v>17129556</v>
      </c>
      <c r="BW121" s="987"/>
      <c r="BX121" s="987"/>
      <c r="BY121" s="987"/>
      <c r="BZ121" s="987"/>
      <c r="CA121" s="987">
        <v>17622698</v>
      </c>
      <c r="CB121" s="987"/>
      <c r="CC121" s="987"/>
      <c r="CD121" s="987"/>
      <c r="CE121" s="987"/>
      <c r="CF121" s="1025">
        <v>147.6</v>
      </c>
      <c r="CG121" s="1026"/>
      <c r="CH121" s="1026"/>
      <c r="CI121" s="1026"/>
      <c r="CJ121" s="1026"/>
      <c r="CK121" s="1017"/>
      <c r="CL121" s="1018"/>
      <c r="CM121" s="1018"/>
      <c r="CN121" s="1018"/>
      <c r="CO121" s="1019"/>
      <c r="CP121" s="1008" t="s">
        <v>385</v>
      </c>
      <c r="CQ121" s="1009"/>
      <c r="CR121" s="1009"/>
      <c r="CS121" s="1009"/>
      <c r="CT121" s="1009"/>
      <c r="CU121" s="1009"/>
      <c r="CV121" s="1009"/>
      <c r="CW121" s="1009"/>
      <c r="CX121" s="1009"/>
      <c r="CY121" s="1009"/>
      <c r="CZ121" s="1009"/>
      <c r="DA121" s="1009"/>
      <c r="DB121" s="1009"/>
      <c r="DC121" s="1009"/>
      <c r="DD121" s="1009"/>
      <c r="DE121" s="1009"/>
      <c r="DF121" s="1010"/>
      <c r="DG121" s="920">
        <v>1523700</v>
      </c>
      <c r="DH121" s="921"/>
      <c r="DI121" s="921"/>
      <c r="DJ121" s="921"/>
      <c r="DK121" s="921"/>
      <c r="DL121" s="921">
        <v>1826816</v>
      </c>
      <c r="DM121" s="921"/>
      <c r="DN121" s="921"/>
      <c r="DO121" s="921"/>
      <c r="DP121" s="921"/>
      <c r="DQ121" s="921">
        <v>1941156</v>
      </c>
      <c r="DR121" s="921"/>
      <c r="DS121" s="921"/>
      <c r="DT121" s="921"/>
      <c r="DU121" s="921"/>
      <c r="DV121" s="922">
        <v>16.3</v>
      </c>
      <c r="DW121" s="922"/>
      <c r="DX121" s="922"/>
      <c r="DY121" s="922"/>
      <c r="DZ121" s="923"/>
    </row>
    <row r="122" spans="1:130" s="197" customFormat="1" ht="26.25" customHeight="1">
      <c r="A122" s="976"/>
      <c r="B122" s="947"/>
      <c r="C122" s="917" t="s">
        <v>425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445</v>
      </c>
      <c r="BP122" s="995"/>
      <c r="BQ122" s="1035">
        <v>26581460</v>
      </c>
      <c r="BR122" s="1036"/>
      <c r="BS122" s="1036"/>
      <c r="BT122" s="1036"/>
      <c r="BU122" s="1036"/>
      <c r="BV122" s="1036">
        <v>28540646</v>
      </c>
      <c r="BW122" s="1036"/>
      <c r="BX122" s="1036"/>
      <c r="BY122" s="1036"/>
      <c r="BZ122" s="1036"/>
      <c r="CA122" s="1036">
        <v>30653299</v>
      </c>
      <c r="CB122" s="1036"/>
      <c r="CC122" s="1036"/>
      <c r="CD122" s="1036"/>
      <c r="CE122" s="1036"/>
      <c r="CF122" s="988"/>
      <c r="CG122" s="989"/>
      <c r="CH122" s="989"/>
      <c r="CI122" s="989"/>
      <c r="CJ122" s="990"/>
      <c r="CK122" s="1017"/>
      <c r="CL122" s="1018"/>
      <c r="CM122" s="1018"/>
      <c r="CN122" s="1018"/>
      <c r="CO122" s="1019"/>
      <c r="CP122" s="1008" t="s">
        <v>446</v>
      </c>
      <c r="CQ122" s="1009"/>
      <c r="CR122" s="1009"/>
      <c r="CS122" s="1009"/>
      <c r="CT122" s="1009"/>
      <c r="CU122" s="1009"/>
      <c r="CV122" s="1009"/>
      <c r="CW122" s="1009"/>
      <c r="CX122" s="1009"/>
      <c r="CY122" s="1009"/>
      <c r="CZ122" s="1009"/>
      <c r="DA122" s="1009"/>
      <c r="DB122" s="1009"/>
      <c r="DC122" s="1009"/>
      <c r="DD122" s="1009"/>
      <c r="DE122" s="1009"/>
      <c r="DF122" s="1010"/>
      <c r="DG122" s="920">
        <v>1588984</v>
      </c>
      <c r="DH122" s="921"/>
      <c r="DI122" s="921"/>
      <c r="DJ122" s="921"/>
      <c r="DK122" s="921"/>
      <c r="DL122" s="921">
        <v>1853410</v>
      </c>
      <c r="DM122" s="921"/>
      <c r="DN122" s="921"/>
      <c r="DO122" s="921"/>
      <c r="DP122" s="921"/>
      <c r="DQ122" s="921">
        <v>1938767</v>
      </c>
      <c r="DR122" s="921"/>
      <c r="DS122" s="921"/>
      <c r="DT122" s="921"/>
      <c r="DU122" s="921"/>
      <c r="DV122" s="922">
        <v>16.2</v>
      </c>
      <c r="DW122" s="922"/>
      <c r="DX122" s="922"/>
      <c r="DY122" s="922"/>
      <c r="DZ122" s="923"/>
    </row>
    <row r="123" spans="1:130" s="197" customFormat="1" ht="26.25" customHeight="1" thickBot="1">
      <c r="A123" s="976"/>
      <c r="B123" s="947"/>
      <c r="C123" s="917" t="s">
        <v>431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447</v>
      </c>
      <c r="AB123" s="960"/>
      <c r="AC123" s="960"/>
      <c r="AD123" s="960"/>
      <c r="AE123" s="961"/>
      <c r="AF123" s="962" t="s">
        <v>447</v>
      </c>
      <c r="AG123" s="960"/>
      <c r="AH123" s="960"/>
      <c r="AI123" s="960"/>
      <c r="AJ123" s="961"/>
      <c r="AK123" s="962" t="s">
        <v>447</v>
      </c>
      <c r="AL123" s="960"/>
      <c r="AM123" s="960"/>
      <c r="AN123" s="960"/>
      <c r="AO123" s="961"/>
      <c r="AP123" s="963" t="s">
        <v>447</v>
      </c>
      <c r="AQ123" s="964"/>
      <c r="AR123" s="964"/>
      <c r="AS123" s="964"/>
      <c r="AT123" s="965"/>
      <c r="AU123" s="1032" t="s">
        <v>448</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66.599999999999994</v>
      </c>
      <c r="BR123" s="1028"/>
      <c r="BS123" s="1028"/>
      <c r="BT123" s="1028"/>
      <c r="BU123" s="1028"/>
      <c r="BV123" s="1028">
        <v>48</v>
      </c>
      <c r="BW123" s="1028"/>
      <c r="BX123" s="1028"/>
      <c r="BY123" s="1028"/>
      <c r="BZ123" s="1028"/>
      <c r="CA123" s="1028">
        <v>30.8</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434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449</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436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450</v>
      </c>
      <c r="CL125" s="1015"/>
      <c r="CM125" s="1015"/>
      <c r="CN125" s="1015"/>
      <c r="CO125" s="1016"/>
      <c r="CP125" s="941" t="s">
        <v>451</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439</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452</v>
      </c>
      <c r="AY126" s="1038"/>
      <c r="AZ126" s="1038"/>
      <c r="BA126" s="1038"/>
      <c r="BB126" s="1038"/>
      <c r="BC126" s="1038"/>
      <c r="BD126" s="1038"/>
      <c r="BE126" s="1039"/>
      <c r="BF126" s="1053" t="s">
        <v>453</v>
      </c>
      <c r="BG126" s="1038"/>
      <c r="BH126" s="1038"/>
      <c r="BI126" s="1038"/>
      <c r="BJ126" s="1038"/>
      <c r="BK126" s="1038"/>
      <c r="BL126" s="1039"/>
      <c r="BM126" s="1053" t="s">
        <v>454</v>
      </c>
      <c r="BN126" s="1038"/>
      <c r="BO126" s="1038"/>
      <c r="BP126" s="1038"/>
      <c r="BQ126" s="1038"/>
      <c r="BR126" s="1038"/>
      <c r="BS126" s="1039"/>
      <c r="BT126" s="1053" t="s">
        <v>455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456</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457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3"/>
      <c r="AV127" s="233"/>
      <c r="AW127" s="233"/>
      <c r="AX127" s="887" t="s">
        <v>458</v>
      </c>
      <c r="AY127" s="888"/>
      <c r="AZ127" s="888"/>
      <c r="BA127" s="888"/>
      <c r="BB127" s="888"/>
      <c r="BC127" s="888"/>
      <c r="BD127" s="888"/>
      <c r="BE127" s="889"/>
      <c r="BF127" s="1042" t="s">
        <v>111</v>
      </c>
      <c r="BG127" s="1043"/>
      <c r="BH127" s="1043"/>
      <c r="BI127" s="1043"/>
      <c r="BJ127" s="1043"/>
      <c r="BK127" s="1043"/>
      <c r="BL127" s="1052"/>
      <c r="BM127" s="1042">
        <v>12.9</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459</v>
      </c>
      <c r="CQ127" s="1046"/>
      <c r="CR127" s="1046"/>
      <c r="CS127" s="1046"/>
      <c r="CT127" s="1046"/>
      <c r="CU127" s="1046"/>
      <c r="CV127" s="1046"/>
      <c r="CW127" s="1046"/>
      <c r="CX127" s="1046"/>
      <c r="CY127" s="1046"/>
      <c r="CZ127" s="1046"/>
      <c r="DA127" s="1046"/>
      <c r="DB127" s="1046"/>
      <c r="DC127" s="1046"/>
      <c r="DD127" s="1046"/>
      <c r="DE127" s="1046"/>
      <c r="DF127" s="1047"/>
      <c r="DG127" s="1048">
        <v>4383</v>
      </c>
      <c r="DH127" s="1049"/>
      <c r="DI127" s="1049"/>
      <c r="DJ127" s="1049"/>
      <c r="DK127" s="1049"/>
      <c r="DL127" s="1049">
        <v>1264</v>
      </c>
      <c r="DM127" s="1049"/>
      <c r="DN127" s="1049"/>
      <c r="DO127" s="1049"/>
      <c r="DP127" s="1049"/>
      <c r="DQ127" s="1049">
        <v>3476</v>
      </c>
      <c r="DR127" s="1049"/>
      <c r="DS127" s="1049"/>
      <c r="DT127" s="1049"/>
      <c r="DU127" s="1049"/>
      <c r="DV127" s="1050">
        <v>0</v>
      </c>
      <c r="DW127" s="1050"/>
      <c r="DX127" s="1050"/>
      <c r="DY127" s="1050"/>
      <c r="DZ127" s="1051"/>
    </row>
    <row r="128" spans="1:130" s="197" customFormat="1" ht="26.25" customHeight="1">
      <c r="A128" s="1072" t="s">
        <v>460</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461</v>
      </c>
      <c r="X128" s="1074"/>
      <c r="Y128" s="1074"/>
      <c r="Z128" s="1075"/>
      <c r="AA128" s="1090">
        <v>25281</v>
      </c>
      <c r="AB128" s="1091"/>
      <c r="AC128" s="1091"/>
      <c r="AD128" s="1091"/>
      <c r="AE128" s="1092"/>
      <c r="AF128" s="1093">
        <v>54443</v>
      </c>
      <c r="AG128" s="1091"/>
      <c r="AH128" s="1091"/>
      <c r="AI128" s="1091"/>
      <c r="AJ128" s="1092"/>
      <c r="AK128" s="1093">
        <v>43119</v>
      </c>
      <c r="AL128" s="1091"/>
      <c r="AM128" s="1091"/>
      <c r="AN128" s="1091"/>
      <c r="AO128" s="1092"/>
      <c r="AP128" s="1094"/>
      <c r="AQ128" s="1095"/>
      <c r="AR128" s="1095"/>
      <c r="AS128" s="1095"/>
      <c r="AT128" s="1096"/>
      <c r="AU128" s="235"/>
      <c r="AV128" s="235"/>
      <c r="AW128" s="235"/>
      <c r="AX128" s="1055" t="s">
        <v>462</v>
      </c>
      <c r="AY128" s="951"/>
      <c r="AZ128" s="951"/>
      <c r="BA128" s="951"/>
      <c r="BB128" s="951"/>
      <c r="BC128" s="951"/>
      <c r="BD128" s="951"/>
      <c r="BE128" s="952"/>
      <c r="BF128" s="1067" t="s">
        <v>111</v>
      </c>
      <c r="BG128" s="1068"/>
      <c r="BH128" s="1068"/>
      <c r="BI128" s="1068"/>
      <c r="BJ128" s="1068"/>
      <c r="BK128" s="1068"/>
      <c r="BL128" s="1069"/>
      <c r="BM128" s="1067">
        <v>17.899999999999999</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463</v>
      </c>
      <c r="X129" s="1062"/>
      <c r="Y129" s="1062"/>
      <c r="Z129" s="1063"/>
      <c r="AA129" s="959">
        <v>13309066</v>
      </c>
      <c r="AB129" s="960"/>
      <c r="AC129" s="960"/>
      <c r="AD129" s="960"/>
      <c r="AE129" s="961"/>
      <c r="AF129" s="962">
        <v>13252409</v>
      </c>
      <c r="AG129" s="960"/>
      <c r="AH129" s="960"/>
      <c r="AI129" s="960"/>
      <c r="AJ129" s="961"/>
      <c r="AK129" s="962">
        <v>13538503</v>
      </c>
      <c r="AL129" s="960"/>
      <c r="AM129" s="960"/>
      <c r="AN129" s="960"/>
      <c r="AO129" s="961"/>
      <c r="AP129" s="1064"/>
      <c r="AQ129" s="1065"/>
      <c r="AR129" s="1065"/>
      <c r="AS129" s="1065"/>
      <c r="AT129" s="1066"/>
      <c r="AU129" s="235"/>
      <c r="AV129" s="235"/>
      <c r="AW129" s="235"/>
      <c r="AX129" s="1055" t="s">
        <v>464</v>
      </c>
      <c r="AY129" s="951"/>
      <c r="AZ129" s="951"/>
      <c r="BA129" s="951"/>
      <c r="BB129" s="951"/>
      <c r="BC129" s="951"/>
      <c r="BD129" s="951"/>
      <c r="BE129" s="952"/>
      <c r="BF129" s="1056">
        <v>9.8000000000000007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466</v>
      </c>
      <c r="X130" s="1062"/>
      <c r="Y130" s="1062"/>
      <c r="Z130" s="1063"/>
      <c r="AA130" s="959">
        <v>1421432</v>
      </c>
      <c r="AB130" s="960"/>
      <c r="AC130" s="960"/>
      <c r="AD130" s="960"/>
      <c r="AE130" s="961"/>
      <c r="AF130" s="962">
        <v>1499182</v>
      </c>
      <c r="AG130" s="960"/>
      <c r="AH130" s="960"/>
      <c r="AI130" s="960"/>
      <c r="AJ130" s="961"/>
      <c r="AK130" s="962">
        <v>1597628</v>
      </c>
      <c r="AL130" s="960"/>
      <c r="AM130" s="960"/>
      <c r="AN130" s="960"/>
      <c r="AO130" s="961"/>
      <c r="AP130" s="1064"/>
      <c r="AQ130" s="1065"/>
      <c r="AR130" s="1065"/>
      <c r="AS130" s="1065"/>
      <c r="AT130" s="1066"/>
      <c r="AU130" s="235"/>
      <c r="AV130" s="235"/>
      <c r="AW130" s="235"/>
      <c r="AX130" s="1114" t="s">
        <v>467</v>
      </c>
      <c r="AY130" s="1046"/>
      <c r="AZ130" s="1046"/>
      <c r="BA130" s="1046"/>
      <c r="BB130" s="1046"/>
      <c r="BC130" s="1046"/>
      <c r="BD130" s="1046"/>
      <c r="BE130" s="1047"/>
      <c r="BF130" s="1076">
        <v>30.8</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468</v>
      </c>
      <c r="X131" s="1085"/>
      <c r="Y131" s="1085"/>
      <c r="Z131" s="1086"/>
      <c r="AA131" s="998">
        <v>11887634</v>
      </c>
      <c r="AB131" s="999"/>
      <c r="AC131" s="999"/>
      <c r="AD131" s="999"/>
      <c r="AE131" s="1000"/>
      <c r="AF131" s="1001">
        <v>11753227</v>
      </c>
      <c r="AG131" s="999"/>
      <c r="AH131" s="999"/>
      <c r="AI131" s="999"/>
      <c r="AJ131" s="1000"/>
      <c r="AK131" s="1001">
        <v>11940875</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469</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470</v>
      </c>
      <c r="W132" s="1102"/>
      <c r="X132" s="1102"/>
      <c r="Y132" s="1102"/>
      <c r="Z132" s="1103"/>
      <c r="AA132" s="1104">
        <v>11.00445219</v>
      </c>
      <c r="AB132" s="1105"/>
      <c r="AC132" s="1105"/>
      <c r="AD132" s="1105"/>
      <c r="AE132" s="1106"/>
      <c r="AF132" s="1107">
        <v>9.8476784290000001</v>
      </c>
      <c r="AG132" s="1105"/>
      <c r="AH132" s="1105"/>
      <c r="AI132" s="1105"/>
      <c r="AJ132" s="1106"/>
      <c r="AK132" s="1107">
        <v>8.5826206200000001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471</v>
      </c>
      <c r="W133" s="1109"/>
      <c r="X133" s="1109"/>
      <c r="Y133" s="1109"/>
      <c r="Z133" s="1110"/>
      <c r="AA133" s="1111">
        <v>11.7</v>
      </c>
      <c r="AB133" s="1112"/>
      <c r="AC133" s="1112"/>
      <c r="AD133" s="1112"/>
      <c r="AE133" s="1113"/>
      <c r="AF133" s="1111">
        <v>10.6</v>
      </c>
      <c r="AG133" s="1112"/>
      <c r="AH133" s="1112"/>
      <c r="AI133" s="1112"/>
      <c r="AJ133" s="1113"/>
      <c r="AK133" s="1111">
        <v>9.8000000000000007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70" zoomScaleNormal="85" zoomScaleSheetLayoutView="70" workbookViewId="0">
      <selection activeCell="P52" sqref="P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34" zoomScale="60" zoomScaleNormal="6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25" workbookViewId="0">
      <selection activeCell="K33" sqref="K3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8" t="s">
        <v>474</v>
      </c>
      <c r="L7" s="254"/>
      <c r="M7" s="255" t="s">
        <v>475</v>
      </c>
      <c r="N7" s="256"/>
    </row>
    <row r="8" spans="1:16">
      <c r="A8" s="248"/>
      <c r="B8" s="244"/>
      <c r="C8" s="244"/>
      <c r="D8" s="244"/>
      <c r="E8" s="244"/>
      <c r="F8" s="244"/>
      <c r="G8" s="257"/>
      <c r="H8" s="258"/>
      <c r="I8" s="258"/>
      <c r="J8" s="259"/>
      <c r="K8" s="1119"/>
      <c r="L8" s="260" t="s">
        <v>476</v>
      </c>
      <c r="M8" s="261" t="s">
        <v>477</v>
      </c>
      <c r="N8" s="262" t="s">
        <v>478</v>
      </c>
    </row>
    <row r="9" spans="1:16">
      <c r="A9" s="248"/>
      <c r="B9" s="244"/>
      <c r="C9" s="244"/>
      <c r="D9" s="244"/>
      <c r="E9" s="244"/>
      <c r="F9" s="244"/>
      <c r="G9" s="1120" t="s">
        <v>479</v>
      </c>
      <c r="H9" s="1121"/>
      <c r="I9" s="1121"/>
      <c r="J9" s="1122"/>
      <c r="K9" s="263">
        <v>3033803</v>
      </c>
      <c r="L9" s="264">
        <v>59027</v>
      </c>
      <c r="M9" s="265">
        <v>65478</v>
      </c>
      <c r="N9" s="266">
        <v>-9.9</v>
      </c>
    </row>
    <row r="10" spans="1:16">
      <c r="A10" s="248"/>
      <c r="B10" s="244"/>
      <c r="C10" s="244"/>
      <c r="D10" s="244"/>
      <c r="E10" s="244"/>
      <c r="F10" s="244"/>
      <c r="G10" s="1120" t="s">
        <v>480</v>
      </c>
      <c r="H10" s="1121"/>
      <c r="I10" s="1121"/>
      <c r="J10" s="1122"/>
      <c r="K10" s="267">
        <v>133454</v>
      </c>
      <c r="L10" s="268">
        <v>2597</v>
      </c>
      <c r="M10" s="269">
        <v>5891</v>
      </c>
      <c r="N10" s="270">
        <v>-55.9</v>
      </c>
    </row>
    <row r="11" spans="1:16" ht="13.5" customHeight="1">
      <c r="A11" s="248"/>
      <c r="B11" s="244"/>
      <c r="C11" s="244"/>
      <c r="D11" s="244"/>
      <c r="E11" s="244"/>
      <c r="F11" s="244"/>
      <c r="G11" s="1120" t="s">
        <v>481</v>
      </c>
      <c r="H11" s="1121"/>
      <c r="I11" s="1121"/>
      <c r="J11" s="1122"/>
      <c r="K11" s="267">
        <v>759744</v>
      </c>
      <c r="L11" s="268">
        <v>14782</v>
      </c>
      <c r="M11" s="269">
        <v>8462</v>
      </c>
      <c r="N11" s="270">
        <v>74.7</v>
      </c>
    </row>
    <row r="12" spans="1:16" ht="13.5" customHeight="1">
      <c r="A12" s="248"/>
      <c r="B12" s="244"/>
      <c r="C12" s="244"/>
      <c r="D12" s="244"/>
      <c r="E12" s="244"/>
      <c r="F12" s="244"/>
      <c r="G12" s="1120" t="s">
        <v>482</v>
      </c>
      <c r="H12" s="1121"/>
      <c r="I12" s="1121"/>
      <c r="J12" s="1122"/>
      <c r="K12" s="267">
        <v>10691</v>
      </c>
      <c r="L12" s="268">
        <v>208</v>
      </c>
      <c r="M12" s="269">
        <v>902</v>
      </c>
      <c r="N12" s="270">
        <v>-76.900000000000006</v>
      </c>
    </row>
    <row r="13" spans="1:16" ht="13.5" customHeight="1">
      <c r="A13" s="248"/>
      <c r="B13" s="244"/>
      <c r="C13" s="244"/>
      <c r="D13" s="244"/>
      <c r="E13" s="244"/>
      <c r="F13" s="244"/>
      <c r="G13" s="1120" t="s">
        <v>483</v>
      </c>
      <c r="H13" s="1121"/>
      <c r="I13" s="1121"/>
      <c r="J13" s="1122"/>
      <c r="K13" s="267" t="s">
        <v>484</v>
      </c>
      <c r="L13" s="268" t="s">
        <v>484</v>
      </c>
      <c r="M13" s="269" t="s">
        <v>484</v>
      </c>
      <c r="N13" s="270" t="s">
        <v>484</v>
      </c>
    </row>
    <row r="14" spans="1:16" ht="13.5" customHeight="1">
      <c r="A14" s="248"/>
      <c r="B14" s="244"/>
      <c r="C14" s="244"/>
      <c r="D14" s="244"/>
      <c r="E14" s="244"/>
      <c r="F14" s="244"/>
      <c r="G14" s="1120" t="s">
        <v>485</v>
      </c>
      <c r="H14" s="1121"/>
      <c r="I14" s="1121"/>
      <c r="J14" s="1122"/>
      <c r="K14" s="267">
        <v>234942</v>
      </c>
      <c r="L14" s="268">
        <v>4571</v>
      </c>
      <c r="M14" s="269">
        <v>2295</v>
      </c>
      <c r="N14" s="270">
        <v>99.2</v>
      </c>
    </row>
    <row r="15" spans="1:16" ht="13.5" customHeight="1">
      <c r="A15" s="248"/>
      <c r="B15" s="244"/>
      <c r="C15" s="244"/>
      <c r="D15" s="244"/>
      <c r="E15" s="244"/>
      <c r="F15" s="244"/>
      <c r="G15" s="1120" t="s">
        <v>486</v>
      </c>
      <c r="H15" s="1121"/>
      <c r="I15" s="1121"/>
      <c r="J15" s="1122"/>
      <c r="K15" s="267">
        <v>76758</v>
      </c>
      <c r="L15" s="268">
        <v>1493</v>
      </c>
      <c r="M15" s="269">
        <v>1610</v>
      </c>
      <c r="N15" s="270">
        <v>-7.3</v>
      </c>
    </row>
    <row r="16" spans="1:16">
      <c r="A16" s="248"/>
      <c r="B16" s="244"/>
      <c r="C16" s="244"/>
      <c r="D16" s="244"/>
      <c r="E16" s="244"/>
      <c r="F16" s="244"/>
      <c r="G16" s="1123" t="s">
        <v>487</v>
      </c>
      <c r="H16" s="1124"/>
      <c r="I16" s="1124"/>
      <c r="J16" s="1125"/>
      <c r="K16" s="268">
        <v>-398105</v>
      </c>
      <c r="L16" s="268">
        <v>-7746</v>
      </c>
      <c r="M16" s="269">
        <v>-7674</v>
      </c>
      <c r="N16" s="270">
        <v>0.9</v>
      </c>
    </row>
    <row r="17" spans="1:16">
      <c r="A17" s="248"/>
      <c r="B17" s="244"/>
      <c r="C17" s="244"/>
      <c r="D17" s="244"/>
      <c r="E17" s="244"/>
      <c r="F17" s="244"/>
      <c r="G17" s="1123" t="s">
        <v>170</v>
      </c>
      <c r="H17" s="1124"/>
      <c r="I17" s="1124"/>
      <c r="J17" s="1125"/>
      <c r="K17" s="268">
        <v>3851287</v>
      </c>
      <c r="L17" s="268">
        <v>74932</v>
      </c>
      <c r="M17" s="269">
        <v>76965</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5" t="s">
        <v>492</v>
      </c>
      <c r="H21" s="1116"/>
      <c r="I21" s="1116"/>
      <c r="J21" s="1117"/>
      <c r="K21" s="280">
        <v>6.67</v>
      </c>
      <c r="L21" s="281">
        <v>7.53</v>
      </c>
      <c r="M21" s="282">
        <v>-0.86</v>
      </c>
      <c r="N21" s="249"/>
      <c r="O21" s="283"/>
      <c r="P21" s="279"/>
    </row>
    <row r="22" spans="1:16" s="284" customFormat="1">
      <c r="A22" s="279"/>
      <c r="B22" s="249"/>
      <c r="C22" s="249"/>
      <c r="D22" s="249"/>
      <c r="E22" s="249"/>
      <c r="F22" s="249"/>
      <c r="G22" s="1115" t="s">
        <v>493</v>
      </c>
      <c r="H22" s="1116"/>
      <c r="I22" s="1116"/>
      <c r="J22" s="1117"/>
      <c r="K22" s="285">
        <v>97.6</v>
      </c>
      <c r="L22" s="286">
        <v>97.3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8" t="s">
        <v>474</v>
      </c>
      <c r="L30" s="254"/>
      <c r="M30" s="255" t="s">
        <v>475</v>
      </c>
      <c r="N30" s="256"/>
    </row>
    <row r="31" spans="1:16">
      <c r="A31" s="248"/>
      <c r="B31" s="244"/>
      <c r="C31" s="244"/>
      <c r="D31" s="244"/>
      <c r="E31" s="244"/>
      <c r="F31" s="244"/>
      <c r="G31" s="257"/>
      <c r="H31" s="258"/>
      <c r="I31" s="258"/>
      <c r="J31" s="259"/>
      <c r="K31" s="1119"/>
      <c r="L31" s="260" t="s">
        <v>476</v>
      </c>
      <c r="M31" s="261" t="s">
        <v>477</v>
      </c>
      <c r="N31" s="262" t="s">
        <v>478</v>
      </c>
    </row>
    <row r="32" spans="1:16" ht="27" customHeight="1">
      <c r="A32" s="248"/>
      <c r="B32" s="244"/>
      <c r="C32" s="244"/>
      <c r="D32" s="244"/>
      <c r="E32" s="244"/>
      <c r="F32" s="244"/>
      <c r="G32" s="1131" t="s">
        <v>497</v>
      </c>
      <c r="H32" s="1132"/>
      <c r="I32" s="1132"/>
      <c r="J32" s="1133"/>
      <c r="K32" s="294">
        <v>2179497</v>
      </c>
      <c r="L32" s="294">
        <v>42405</v>
      </c>
      <c r="M32" s="295">
        <v>44941</v>
      </c>
      <c r="N32" s="296">
        <v>-5.6</v>
      </c>
    </row>
    <row r="33" spans="1:16" ht="13.5" customHeight="1">
      <c r="A33" s="248"/>
      <c r="B33" s="244"/>
      <c r="C33" s="244"/>
      <c r="D33" s="244"/>
      <c r="E33" s="244"/>
      <c r="F33" s="244"/>
      <c r="G33" s="1131" t="s">
        <v>498</v>
      </c>
      <c r="H33" s="1132"/>
      <c r="I33" s="1132"/>
      <c r="J33" s="1133"/>
      <c r="K33" s="294" t="s">
        <v>484</v>
      </c>
      <c r="L33" s="294" t="s">
        <v>484</v>
      </c>
      <c r="M33" s="295" t="s">
        <v>484</v>
      </c>
      <c r="N33" s="296" t="s">
        <v>484</v>
      </c>
    </row>
    <row r="34" spans="1:16" ht="27" customHeight="1">
      <c r="A34" s="248"/>
      <c r="B34" s="244"/>
      <c r="C34" s="244"/>
      <c r="D34" s="244"/>
      <c r="E34" s="244"/>
      <c r="F34" s="244"/>
      <c r="G34" s="1131" t="s">
        <v>499</v>
      </c>
      <c r="H34" s="1132"/>
      <c r="I34" s="1132"/>
      <c r="J34" s="1133"/>
      <c r="K34" s="294">
        <v>3333</v>
      </c>
      <c r="L34" s="294">
        <v>65</v>
      </c>
      <c r="M34" s="295">
        <v>79</v>
      </c>
      <c r="N34" s="296">
        <v>-17.7</v>
      </c>
    </row>
    <row r="35" spans="1:16" ht="27" customHeight="1">
      <c r="A35" s="248"/>
      <c r="B35" s="244"/>
      <c r="C35" s="244"/>
      <c r="D35" s="244"/>
      <c r="E35" s="244"/>
      <c r="F35" s="244"/>
      <c r="G35" s="1131" t="s">
        <v>500</v>
      </c>
      <c r="H35" s="1132"/>
      <c r="I35" s="1132"/>
      <c r="J35" s="1133"/>
      <c r="K35" s="294">
        <v>467744</v>
      </c>
      <c r="L35" s="294">
        <v>9101</v>
      </c>
      <c r="M35" s="295">
        <v>13887</v>
      </c>
      <c r="N35" s="296">
        <v>-34.5</v>
      </c>
    </row>
    <row r="36" spans="1:16" ht="27" customHeight="1">
      <c r="A36" s="248"/>
      <c r="B36" s="244"/>
      <c r="C36" s="244"/>
      <c r="D36" s="244"/>
      <c r="E36" s="244"/>
      <c r="F36" s="244"/>
      <c r="G36" s="1131" t="s">
        <v>501</v>
      </c>
      <c r="H36" s="1132"/>
      <c r="I36" s="1132"/>
      <c r="J36" s="1133"/>
      <c r="K36" s="294">
        <v>15013</v>
      </c>
      <c r="L36" s="294">
        <v>292</v>
      </c>
      <c r="M36" s="295">
        <v>3159</v>
      </c>
      <c r="N36" s="296">
        <v>-90.8</v>
      </c>
    </row>
    <row r="37" spans="1:16" ht="13.5" customHeight="1">
      <c r="A37" s="248"/>
      <c r="B37" s="244"/>
      <c r="C37" s="244"/>
      <c r="D37" s="244"/>
      <c r="E37" s="244"/>
      <c r="F37" s="244"/>
      <c r="G37" s="1131" t="s">
        <v>502</v>
      </c>
      <c r="H37" s="1132"/>
      <c r="I37" s="1132"/>
      <c r="J37" s="1133"/>
      <c r="K37" s="294" t="s">
        <v>484</v>
      </c>
      <c r="L37" s="294" t="s">
        <v>484</v>
      </c>
      <c r="M37" s="295">
        <v>1648</v>
      </c>
      <c r="N37" s="296" t="s">
        <v>484</v>
      </c>
    </row>
    <row r="38" spans="1:16" ht="27" customHeight="1">
      <c r="A38" s="248"/>
      <c r="B38" s="244"/>
      <c r="C38" s="244"/>
      <c r="D38" s="244"/>
      <c r="E38" s="244"/>
      <c r="F38" s="244"/>
      <c r="G38" s="1134" t="s">
        <v>503</v>
      </c>
      <c r="H38" s="1135"/>
      <c r="I38" s="1135"/>
      <c r="J38" s="1136"/>
      <c r="K38" s="297" t="s">
        <v>484</v>
      </c>
      <c r="L38" s="297" t="s">
        <v>484</v>
      </c>
      <c r="M38" s="298">
        <v>3</v>
      </c>
      <c r="N38" s="299" t="s">
        <v>484</v>
      </c>
      <c r="O38" s="293"/>
    </row>
    <row r="39" spans="1:16">
      <c r="A39" s="248"/>
      <c r="B39" s="244"/>
      <c r="C39" s="244"/>
      <c r="D39" s="244"/>
      <c r="E39" s="244"/>
      <c r="F39" s="244"/>
      <c r="G39" s="1134" t="s">
        <v>504</v>
      </c>
      <c r="H39" s="1135"/>
      <c r="I39" s="1135"/>
      <c r="J39" s="1136"/>
      <c r="K39" s="300">
        <v>-43119</v>
      </c>
      <c r="L39" s="300">
        <v>-839</v>
      </c>
      <c r="M39" s="301">
        <v>-4297</v>
      </c>
      <c r="N39" s="302">
        <v>-80.5</v>
      </c>
      <c r="O39" s="293"/>
    </row>
    <row r="40" spans="1:16" ht="27" customHeight="1">
      <c r="A40" s="248"/>
      <c r="B40" s="244"/>
      <c r="C40" s="244"/>
      <c r="D40" s="244"/>
      <c r="E40" s="244"/>
      <c r="F40" s="244"/>
      <c r="G40" s="1131" t="s">
        <v>505</v>
      </c>
      <c r="H40" s="1132"/>
      <c r="I40" s="1132"/>
      <c r="J40" s="1133"/>
      <c r="K40" s="300">
        <v>-1597628</v>
      </c>
      <c r="L40" s="300">
        <v>-31084</v>
      </c>
      <c r="M40" s="301">
        <v>-39944</v>
      </c>
      <c r="N40" s="302">
        <v>-22.2</v>
      </c>
      <c r="O40" s="293"/>
    </row>
    <row r="41" spans="1:16">
      <c r="A41" s="248"/>
      <c r="B41" s="244"/>
      <c r="C41" s="244"/>
      <c r="D41" s="244"/>
      <c r="E41" s="244"/>
      <c r="F41" s="244"/>
      <c r="G41" s="1137" t="s">
        <v>280</v>
      </c>
      <c r="H41" s="1138"/>
      <c r="I41" s="1138"/>
      <c r="J41" s="1139"/>
      <c r="K41" s="294">
        <v>1024840</v>
      </c>
      <c r="L41" s="300">
        <v>19940</v>
      </c>
      <c r="M41" s="301">
        <v>19475</v>
      </c>
      <c r="N41" s="302">
        <v>2.4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6" t="s">
        <v>474</v>
      </c>
      <c r="J49" s="1128" t="s">
        <v>509</v>
      </c>
      <c r="K49" s="1129"/>
      <c r="L49" s="1129"/>
      <c r="M49" s="1129"/>
      <c r="N49" s="1130"/>
    </row>
    <row r="50" spans="1:14">
      <c r="A50" s="248"/>
      <c r="B50" s="244"/>
      <c r="C50" s="244"/>
      <c r="D50" s="244"/>
      <c r="E50" s="244"/>
      <c r="F50" s="244"/>
      <c r="G50" s="312"/>
      <c r="H50" s="313"/>
      <c r="I50" s="1127"/>
      <c r="J50" s="314" t="s">
        <v>510</v>
      </c>
      <c r="K50" s="315" t="s">
        <v>511</v>
      </c>
      <c r="L50" s="316" t="s">
        <v>512</v>
      </c>
      <c r="M50" s="317" t="s">
        <v>513</v>
      </c>
      <c r="N50" s="318" t="s">
        <v>514</v>
      </c>
    </row>
    <row r="51" spans="1:14">
      <c r="A51" s="248"/>
      <c r="B51" s="244"/>
      <c r="C51" s="244"/>
      <c r="D51" s="244"/>
      <c r="E51" s="244"/>
      <c r="F51" s="244"/>
      <c r="G51" s="310" t="s">
        <v>515</v>
      </c>
      <c r="H51" s="311"/>
      <c r="I51" s="319">
        <v>2978409</v>
      </c>
      <c r="J51" s="320">
        <v>57875</v>
      </c>
      <c r="K51" s="321">
        <v>65.2</v>
      </c>
      <c r="L51" s="322">
        <v>70789</v>
      </c>
      <c r="M51" s="323">
        <v>23.4</v>
      </c>
      <c r="N51" s="324">
        <v>41.8</v>
      </c>
    </row>
    <row r="52" spans="1:14">
      <c r="A52" s="248"/>
      <c r="B52" s="244"/>
      <c r="C52" s="244"/>
      <c r="D52" s="244"/>
      <c r="E52" s="244"/>
      <c r="F52" s="244"/>
      <c r="G52" s="325"/>
      <c r="H52" s="326" t="s">
        <v>516</v>
      </c>
      <c r="I52" s="327">
        <v>2031019</v>
      </c>
      <c r="J52" s="328">
        <v>39466</v>
      </c>
      <c r="K52" s="329">
        <v>33.700000000000003</v>
      </c>
      <c r="L52" s="330">
        <v>40880</v>
      </c>
      <c r="M52" s="331">
        <v>25.2</v>
      </c>
      <c r="N52" s="332">
        <v>8.5</v>
      </c>
    </row>
    <row r="53" spans="1:14">
      <c r="A53" s="248"/>
      <c r="B53" s="244"/>
      <c r="C53" s="244"/>
      <c r="D53" s="244"/>
      <c r="E53" s="244"/>
      <c r="F53" s="244"/>
      <c r="G53" s="310" t="s">
        <v>517</v>
      </c>
      <c r="H53" s="311"/>
      <c r="I53" s="319">
        <v>1935642</v>
      </c>
      <c r="J53" s="320">
        <v>37946</v>
      </c>
      <c r="K53" s="321">
        <v>-34.4</v>
      </c>
      <c r="L53" s="322">
        <v>66876</v>
      </c>
      <c r="M53" s="323">
        <v>-5.5</v>
      </c>
      <c r="N53" s="324">
        <v>-28.9</v>
      </c>
    </row>
    <row r="54" spans="1:14">
      <c r="A54" s="248"/>
      <c r="B54" s="244"/>
      <c r="C54" s="244"/>
      <c r="D54" s="244"/>
      <c r="E54" s="244"/>
      <c r="F54" s="244"/>
      <c r="G54" s="325"/>
      <c r="H54" s="326" t="s">
        <v>516</v>
      </c>
      <c r="I54" s="327">
        <v>1289018</v>
      </c>
      <c r="J54" s="328">
        <v>25269</v>
      </c>
      <c r="K54" s="329">
        <v>-36</v>
      </c>
      <c r="L54" s="330">
        <v>36310</v>
      </c>
      <c r="M54" s="331">
        <v>-11.2</v>
      </c>
      <c r="N54" s="332">
        <v>-24.8</v>
      </c>
    </row>
    <row r="55" spans="1:14">
      <c r="A55" s="248"/>
      <c r="B55" s="244"/>
      <c r="C55" s="244"/>
      <c r="D55" s="244"/>
      <c r="E55" s="244"/>
      <c r="F55" s="244"/>
      <c r="G55" s="310" t="s">
        <v>518</v>
      </c>
      <c r="H55" s="311"/>
      <c r="I55" s="319">
        <v>3076040</v>
      </c>
      <c r="J55" s="320">
        <v>61079</v>
      </c>
      <c r="K55" s="321">
        <v>61</v>
      </c>
      <c r="L55" s="322">
        <v>51704</v>
      </c>
      <c r="M55" s="323">
        <v>-22.7</v>
      </c>
      <c r="N55" s="324">
        <v>83.7</v>
      </c>
    </row>
    <row r="56" spans="1:14">
      <c r="A56" s="248"/>
      <c r="B56" s="244"/>
      <c r="C56" s="244"/>
      <c r="D56" s="244"/>
      <c r="E56" s="244"/>
      <c r="F56" s="244"/>
      <c r="G56" s="325"/>
      <c r="H56" s="326" t="s">
        <v>516</v>
      </c>
      <c r="I56" s="327">
        <v>2035983</v>
      </c>
      <c r="J56" s="328">
        <v>40427</v>
      </c>
      <c r="K56" s="329">
        <v>60</v>
      </c>
      <c r="L56" s="330">
        <v>26896</v>
      </c>
      <c r="M56" s="331">
        <v>-25.9</v>
      </c>
      <c r="N56" s="332">
        <v>85.9</v>
      </c>
    </row>
    <row r="57" spans="1:14">
      <c r="A57" s="248"/>
      <c r="B57" s="244"/>
      <c r="C57" s="244"/>
      <c r="D57" s="244"/>
      <c r="E57" s="244"/>
      <c r="F57" s="244"/>
      <c r="G57" s="310" t="s">
        <v>519</v>
      </c>
      <c r="H57" s="311"/>
      <c r="I57" s="319">
        <v>1733830</v>
      </c>
      <c r="J57" s="320">
        <v>33486</v>
      </c>
      <c r="K57" s="321">
        <v>-45.2</v>
      </c>
      <c r="L57" s="322">
        <v>52678</v>
      </c>
      <c r="M57" s="323">
        <v>1.9</v>
      </c>
      <c r="N57" s="324">
        <v>-47.1</v>
      </c>
    </row>
    <row r="58" spans="1:14">
      <c r="A58" s="248"/>
      <c r="B58" s="244"/>
      <c r="C58" s="244"/>
      <c r="D58" s="244"/>
      <c r="E58" s="244"/>
      <c r="F58" s="244"/>
      <c r="G58" s="325"/>
      <c r="H58" s="326" t="s">
        <v>516</v>
      </c>
      <c r="I58" s="327">
        <v>1269416</v>
      </c>
      <c r="J58" s="328">
        <v>24517</v>
      </c>
      <c r="K58" s="329">
        <v>-39.4</v>
      </c>
      <c r="L58" s="330">
        <v>30185</v>
      </c>
      <c r="M58" s="331">
        <v>12.2</v>
      </c>
      <c r="N58" s="332">
        <v>-51.6</v>
      </c>
    </row>
    <row r="59" spans="1:14">
      <c r="A59" s="248"/>
      <c r="B59" s="244"/>
      <c r="C59" s="244"/>
      <c r="D59" s="244"/>
      <c r="E59" s="244"/>
      <c r="F59" s="244"/>
      <c r="G59" s="310" t="s">
        <v>520</v>
      </c>
      <c r="H59" s="311"/>
      <c r="I59" s="319">
        <v>2863256</v>
      </c>
      <c r="J59" s="320">
        <v>55709</v>
      </c>
      <c r="K59" s="321">
        <v>66.400000000000006</v>
      </c>
      <c r="L59" s="322">
        <v>69560</v>
      </c>
      <c r="M59" s="323">
        <v>32</v>
      </c>
      <c r="N59" s="324">
        <v>34.4</v>
      </c>
    </row>
    <row r="60" spans="1:14">
      <c r="A60" s="248"/>
      <c r="B60" s="244"/>
      <c r="C60" s="244"/>
      <c r="D60" s="244"/>
      <c r="E60" s="244"/>
      <c r="F60" s="244"/>
      <c r="G60" s="325"/>
      <c r="H60" s="326" t="s">
        <v>516</v>
      </c>
      <c r="I60" s="333">
        <v>1869723</v>
      </c>
      <c r="J60" s="328">
        <v>36378</v>
      </c>
      <c r="K60" s="329">
        <v>48.4</v>
      </c>
      <c r="L60" s="330">
        <v>35305</v>
      </c>
      <c r="M60" s="331">
        <v>17</v>
      </c>
      <c r="N60" s="332">
        <v>31.4</v>
      </c>
    </row>
    <row r="61" spans="1:14">
      <c r="A61" s="248"/>
      <c r="B61" s="244"/>
      <c r="C61" s="244"/>
      <c r="D61" s="244"/>
      <c r="E61" s="244"/>
      <c r="F61" s="244"/>
      <c r="G61" s="310" t="s">
        <v>521</v>
      </c>
      <c r="H61" s="334"/>
      <c r="I61" s="335">
        <v>2517435</v>
      </c>
      <c r="J61" s="336">
        <v>49219</v>
      </c>
      <c r="K61" s="337">
        <v>22.6</v>
      </c>
      <c r="L61" s="338">
        <v>62321</v>
      </c>
      <c r="M61" s="339">
        <v>5.8</v>
      </c>
      <c r="N61" s="324">
        <v>16.8</v>
      </c>
    </row>
    <row r="62" spans="1:14">
      <c r="A62" s="248"/>
      <c r="B62" s="244"/>
      <c r="C62" s="244"/>
      <c r="D62" s="244"/>
      <c r="E62" s="244"/>
      <c r="F62" s="244"/>
      <c r="G62" s="325"/>
      <c r="H62" s="326" t="s">
        <v>516</v>
      </c>
      <c r="I62" s="327">
        <v>1699032</v>
      </c>
      <c r="J62" s="328">
        <v>33211</v>
      </c>
      <c r="K62" s="329">
        <v>13.3</v>
      </c>
      <c r="L62" s="330">
        <v>33915</v>
      </c>
      <c r="M62" s="331">
        <v>3.5</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R30" sqref="R30:Y3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0" t="s">
        <v>3</v>
      </c>
      <c r="D47" s="1140"/>
      <c r="E47" s="1141"/>
      <c r="F47" s="11">
        <v>17.04</v>
      </c>
      <c r="G47" s="12">
        <v>18.809999999999999</v>
      </c>
      <c r="H47" s="12">
        <v>24.15</v>
      </c>
      <c r="I47" s="12">
        <v>28.14</v>
      </c>
      <c r="J47" s="13">
        <v>31.96</v>
      </c>
    </row>
    <row r="48" spans="2:10" ht="57.75" customHeight="1">
      <c r="B48" s="14"/>
      <c r="C48" s="1142" t="s">
        <v>4</v>
      </c>
      <c r="D48" s="1142"/>
      <c r="E48" s="1143"/>
      <c r="F48" s="15">
        <v>6.11</v>
      </c>
      <c r="G48" s="16">
        <v>5.57</v>
      </c>
      <c r="H48" s="16">
        <v>7.64</v>
      </c>
      <c r="I48" s="16">
        <v>8.86</v>
      </c>
      <c r="J48" s="17">
        <v>6.84</v>
      </c>
    </row>
    <row r="49" spans="2:10" ht="57.75" customHeight="1" thickBot="1">
      <c r="B49" s="18"/>
      <c r="C49" s="1144" t="s">
        <v>5</v>
      </c>
      <c r="D49" s="1144"/>
      <c r="E49" s="1145"/>
      <c r="F49" s="19">
        <v>3.89</v>
      </c>
      <c r="G49" s="20">
        <v>2.89</v>
      </c>
      <c r="H49" s="20">
        <v>6.88</v>
      </c>
      <c r="I49" s="20">
        <v>5.07</v>
      </c>
      <c r="J49" s="21">
        <v>2.59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60" zoomScaleNormal="60" zoomScaleSheetLayoutView="100" workbookViewId="0">
      <selection activeCell="R30" sqref="R30:Y3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2" t="s">
        <v>528</v>
      </c>
      <c r="D34" s="1152"/>
      <c r="E34" s="1153"/>
      <c r="F34" s="32">
        <v>12.76</v>
      </c>
      <c r="G34" s="33">
        <v>12.6</v>
      </c>
      <c r="H34" s="33">
        <v>13.18</v>
      </c>
      <c r="I34" s="33">
        <v>12.76</v>
      </c>
      <c r="J34" s="34">
        <v>12.18</v>
      </c>
      <c r="K34" s="22"/>
      <c r="L34" s="22"/>
      <c r="M34" s="22"/>
      <c r="N34" s="22"/>
      <c r="O34" s="22"/>
      <c r="P34" s="22"/>
    </row>
    <row r="35" spans="1:16" ht="39" customHeight="1">
      <c r="A35" s="22"/>
      <c r="B35" s="35"/>
      <c r="C35" s="1146" t="s">
        <v>529</v>
      </c>
      <c r="D35" s="1147"/>
      <c r="E35" s="1148"/>
      <c r="F35" s="36">
        <v>6.11</v>
      </c>
      <c r="G35" s="37">
        <v>5.57</v>
      </c>
      <c r="H35" s="37">
        <v>7.64</v>
      </c>
      <c r="I35" s="37">
        <v>8.86</v>
      </c>
      <c r="J35" s="38">
        <v>6.84</v>
      </c>
      <c r="K35" s="22"/>
      <c r="L35" s="22"/>
      <c r="M35" s="22"/>
      <c r="N35" s="22"/>
      <c r="O35" s="22"/>
      <c r="P35" s="22"/>
    </row>
    <row r="36" spans="1:16" ht="39" customHeight="1">
      <c r="A36" s="22"/>
      <c r="B36" s="35"/>
      <c r="C36" s="1146" t="s">
        <v>530</v>
      </c>
      <c r="D36" s="1147"/>
      <c r="E36" s="1148"/>
      <c r="F36" s="36">
        <v>1.72</v>
      </c>
      <c r="G36" s="37">
        <v>1.83</v>
      </c>
      <c r="H36" s="37">
        <v>0.78</v>
      </c>
      <c r="I36" s="37">
        <v>2.4900000000000002</v>
      </c>
      <c r="J36" s="38">
        <v>1.48</v>
      </c>
      <c r="K36" s="22"/>
      <c r="L36" s="22"/>
      <c r="M36" s="22"/>
      <c r="N36" s="22"/>
      <c r="O36" s="22"/>
      <c r="P36" s="22"/>
    </row>
    <row r="37" spans="1:16" ht="39" customHeight="1">
      <c r="A37" s="22"/>
      <c r="B37" s="35"/>
      <c r="C37" s="1146" t="s">
        <v>531</v>
      </c>
      <c r="D37" s="1147"/>
      <c r="E37" s="1148"/>
      <c r="F37" s="36">
        <v>0.45</v>
      </c>
      <c r="G37" s="37">
        <v>0.81</v>
      </c>
      <c r="H37" s="37">
        <v>0.09</v>
      </c>
      <c r="I37" s="37">
        <v>0.92</v>
      </c>
      <c r="J37" s="38">
        <v>1.05</v>
      </c>
      <c r="K37" s="22"/>
      <c r="L37" s="22"/>
      <c r="M37" s="22"/>
      <c r="N37" s="22"/>
      <c r="O37" s="22"/>
      <c r="P37" s="22"/>
    </row>
    <row r="38" spans="1:16" ht="39" customHeight="1">
      <c r="A38" s="22"/>
      <c r="B38" s="35"/>
      <c r="C38" s="1146" t="s">
        <v>532</v>
      </c>
      <c r="D38" s="1147"/>
      <c r="E38" s="1148"/>
      <c r="F38" s="36">
        <v>0.02</v>
      </c>
      <c r="G38" s="37">
        <v>7.0000000000000007E-2</v>
      </c>
      <c r="H38" s="37">
        <v>0.01</v>
      </c>
      <c r="I38" s="37">
        <v>0.52</v>
      </c>
      <c r="J38" s="38">
        <v>0.28999999999999998</v>
      </c>
      <c r="K38" s="22"/>
      <c r="L38" s="22"/>
      <c r="M38" s="22"/>
      <c r="N38" s="22"/>
      <c r="O38" s="22"/>
      <c r="P38" s="22"/>
    </row>
    <row r="39" spans="1:16" ht="39" customHeight="1">
      <c r="A39" s="22"/>
      <c r="B39" s="35"/>
      <c r="C39" s="1146" t="s">
        <v>533</v>
      </c>
      <c r="D39" s="1147"/>
      <c r="E39" s="1148"/>
      <c r="F39" s="36">
        <v>0.15</v>
      </c>
      <c r="G39" s="37">
        <v>0.08</v>
      </c>
      <c r="H39" s="37">
        <v>0.09</v>
      </c>
      <c r="I39" s="37">
        <v>0.03</v>
      </c>
      <c r="J39" s="38">
        <v>0.22</v>
      </c>
      <c r="K39" s="22"/>
      <c r="L39" s="22"/>
      <c r="M39" s="22"/>
      <c r="N39" s="22"/>
      <c r="O39" s="22"/>
      <c r="P39" s="22"/>
    </row>
    <row r="40" spans="1:16" ht="39" customHeight="1">
      <c r="A40" s="22"/>
      <c r="B40" s="35"/>
      <c r="C40" s="1146" t="s">
        <v>534</v>
      </c>
      <c r="D40" s="1147"/>
      <c r="E40" s="1148"/>
      <c r="F40" s="36">
        <v>0.01</v>
      </c>
      <c r="G40" s="37">
        <v>0.03</v>
      </c>
      <c r="H40" s="37">
        <v>0.04</v>
      </c>
      <c r="I40" s="37">
        <v>0.02</v>
      </c>
      <c r="J40" s="38">
        <v>0.02</v>
      </c>
      <c r="K40" s="22"/>
      <c r="L40" s="22"/>
      <c r="M40" s="22"/>
      <c r="N40" s="22"/>
      <c r="O40" s="22"/>
      <c r="P40" s="22"/>
    </row>
    <row r="41" spans="1:16" ht="39" customHeight="1">
      <c r="A41" s="22"/>
      <c r="B41" s="35"/>
      <c r="C41" s="1146" t="s">
        <v>535</v>
      </c>
      <c r="D41" s="1147"/>
      <c r="E41" s="1148"/>
      <c r="F41" s="36">
        <v>0.03</v>
      </c>
      <c r="G41" s="37">
        <v>0.02</v>
      </c>
      <c r="H41" s="37">
        <v>0.01</v>
      </c>
      <c r="I41" s="37">
        <v>0.01</v>
      </c>
      <c r="J41" s="38">
        <v>0</v>
      </c>
      <c r="K41" s="22"/>
      <c r="L41" s="22"/>
      <c r="M41" s="22"/>
      <c r="N41" s="22"/>
      <c r="O41" s="22"/>
      <c r="P41" s="22"/>
    </row>
    <row r="42" spans="1:16" ht="39" customHeight="1">
      <c r="A42" s="22"/>
      <c r="B42" s="39"/>
      <c r="C42" s="1146" t="s">
        <v>536</v>
      </c>
      <c r="D42" s="1147"/>
      <c r="E42" s="1148"/>
      <c r="F42" s="36" t="s">
        <v>484</v>
      </c>
      <c r="G42" s="37" t="s">
        <v>484</v>
      </c>
      <c r="H42" s="37" t="s">
        <v>484</v>
      </c>
      <c r="I42" s="37" t="s">
        <v>484</v>
      </c>
      <c r="J42" s="38" t="s">
        <v>484</v>
      </c>
      <c r="K42" s="22"/>
      <c r="L42" s="22"/>
      <c r="M42" s="22"/>
      <c r="N42" s="22"/>
      <c r="O42" s="22"/>
      <c r="P42" s="22"/>
    </row>
    <row r="43" spans="1:16" ht="39" customHeight="1" thickBot="1">
      <c r="A43" s="22"/>
      <c r="B43" s="40"/>
      <c r="C43" s="1149" t="s">
        <v>537</v>
      </c>
      <c r="D43" s="1150"/>
      <c r="E43" s="1151"/>
      <c r="F43" s="41">
        <v>0</v>
      </c>
      <c r="G43" s="42">
        <v>0</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election activeCell="M50" sqref="M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2" t="s">
        <v>11</v>
      </c>
      <c r="C45" s="1163"/>
      <c r="D45" s="58"/>
      <c r="E45" s="1168" t="s">
        <v>12</v>
      </c>
      <c r="F45" s="1168"/>
      <c r="G45" s="1168"/>
      <c r="H45" s="1168"/>
      <c r="I45" s="1168"/>
      <c r="J45" s="1169"/>
      <c r="K45" s="59">
        <v>2126</v>
      </c>
      <c r="L45" s="60">
        <v>2155</v>
      </c>
      <c r="M45" s="60">
        <v>2218</v>
      </c>
      <c r="N45" s="60">
        <v>2221</v>
      </c>
      <c r="O45" s="61">
        <v>2179</v>
      </c>
      <c r="P45" s="48"/>
      <c r="Q45" s="48"/>
      <c r="R45" s="48"/>
      <c r="S45" s="48"/>
      <c r="T45" s="48"/>
      <c r="U45" s="48"/>
    </row>
    <row r="46" spans="1:21" ht="30.75" customHeight="1">
      <c r="A46" s="48"/>
      <c r="B46" s="1164"/>
      <c r="C46" s="1165"/>
      <c r="D46" s="62"/>
      <c r="E46" s="1156" t="s">
        <v>13</v>
      </c>
      <c r="F46" s="1156"/>
      <c r="G46" s="1156"/>
      <c r="H46" s="1156"/>
      <c r="I46" s="1156"/>
      <c r="J46" s="1157"/>
      <c r="K46" s="63" t="s">
        <v>484</v>
      </c>
      <c r="L46" s="64" t="s">
        <v>484</v>
      </c>
      <c r="M46" s="64" t="s">
        <v>484</v>
      </c>
      <c r="N46" s="64" t="s">
        <v>484</v>
      </c>
      <c r="O46" s="65" t="s">
        <v>484</v>
      </c>
      <c r="P46" s="48"/>
      <c r="Q46" s="48"/>
      <c r="R46" s="48"/>
      <c r="S46" s="48"/>
      <c r="T46" s="48"/>
      <c r="U46" s="48"/>
    </row>
    <row r="47" spans="1:21" ht="30.75" customHeight="1">
      <c r="A47" s="48"/>
      <c r="B47" s="1164"/>
      <c r="C47" s="1165"/>
      <c r="D47" s="62"/>
      <c r="E47" s="1156" t="s">
        <v>14</v>
      </c>
      <c r="F47" s="1156"/>
      <c r="G47" s="1156"/>
      <c r="H47" s="1156"/>
      <c r="I47" s="1156"/>
      <c r="J47" s="1157"/>
      <c r="K47" s="63">
        <v>3</v>
      </c>
      <c r="L47" s="64">
        <v>3</v>
      </c>
      <c r="M47" s="64">
        <v>3</v>
      </c>
      <c r="N47" s="64">
        <v>3</v>
      </c>
      <c r="O47" s="65">
        <v>3</v>
      </c>
      <c r="P47" s="48"/>
      <c r="Q47" s="48"/>
      <c r="R47" s="48"/>
      <c r="S47" s="48"/>
      <c r="T47" s="48"/>
      <c r="U47" s="48"/>
    </row>
    <row r="48" spans="1:21" ht="30.75" customHeight="1">
      <c r="A48" s="48"/>
      <c r="B48" s="1164"/>
      <c r="C48" s="1165"/>
      <c r="D48" s="62"/>
      <c r="E48" s="1156" t="s">
        <v>15</v>
      </c>
      <c r="F48" s="1156"/>
      <c r="G48" s="1156"/>
      <c r="H48" s="1156"/>
      <c r="I48" s="1156"/>
      <c r="J48" s="1157"/>
      <c r="K48" s="63">
        <v>498</v>
      </c>
      <c r="L48" s="64">
        <v>464</v>
      </c>
      <c r="M48" s="64">
        <v>468</v>
      </c>
      <c r="N48" s="64">
        <v>468</v>
      </c>
      <c r="O48" s="65">
        <v>468</v>
      </c>
      <c r="P48" s="48"/>
      <c r="Q48" s="48"/>
      <c r="R48" s="48"/>
      <c r="S48" s="48"/>
      <c r="T48" s="48"/>
      <c r="U48" s="48"/>
    </row>
    <row r="49" spans="1:21" ht="30.75" customHeight="1">
      <c r="A49" s="48"/>
      <c r="B49" s="1164"/>
      <c r="C49" s="1165"/>
      <c r="D49" s="62"/>
      <c r="E49" s="1156" t="s">
        <v>16</v>
      </c>
      <c r="F49" s="1156"/>
      <c r="G49" s="1156"/>
      <c r="H49" s="1156"/>
      <c r="I49" s="1156"/>
      <c r="J49" s="1157"/>
      <c r="K49" s="63">
        <v>88</v>
      </c>
      <c r="L49" s="64">
        <v>62</v>
      </c>
      <c r="M49" s="64">
        <v>65</v>
      </c>
      <c r="N49" s="64">
        <v>19</v>
      </c>
      <c r="O49" s="65">
        <v>15</v>
      </c>
      <c r="P49" s="48"/>
      <c r="Q49" s="48"/>
      <c r="R49" s="48"/>
      <c r="S49" s="48"/>
      <c r="T49" s="48"/>
      <c r="U49" s="48"/>
    </row>
    <row r="50" spans="1:21" ht="30.75" customHeight="1">
      <c r="A50" s="48"/>
      <c r="B50" s="1164"/>
      <c r="C50" s="1165"/>
      <c r="D50" s="62"/>
      <c r="E50" s="1156" t="s">
        <v>17</v>
      </c>
      <c r="F50" s="1156"/>
      <c r="G50" s="1156"/>
      <c r="H50" s="1156"/>
      <c r="I50" s="1156"/>
      <c r="J50" s="1157"/>
      <c r="K50" s="63" t="s">
        <v>484</v>
      </c>
      <c r="L50" s="64" t="s">
        <v>484</v>
      </c>
      <c r="M50" s="64" t="s">
        <v>484</v>
      </c>
      <c r="N50" s="64" t="s">
        <v>484</v>
      </c>
      <c r="O50" s="65" t="s">
        <v>484</v>
      </c>
      <c r="P50" s="48"/>
      <c r="Q50" s="48"/>
      <c r="R50" s="48"/>
      <c r="S50" s="48"/>
      <c r="T50" s="48"/>
      <c r="U50" s="48"/>
    </row>
    <row r="51" spans="1:21" ht="30.75" customHeight="1">
      <c r="A51" s="48"/>
      <c r="B51" s="1166"/>
      <c r="C51" s="1167"/>
      <c r="D51" s="66"/>
      <c r="E51" s="1156" t="s">
        <v>18</v>
      </c>
      <c r="F51" s="1156"/>
      <c r="G51" s="1156"/>
      <c r="H51" s="1156"/>
      <c r="I51" s="1156"/>
      <c r="J51" s="1157"/>
      <c r="K51" s="63" t="s">
        <v>484</v>
      </c>
      <c r="L51" s="64" t="s">
        <v>484</v>
      </c>
      <c r="M51" s="64" t="s">
        <v>484</v>
      </c>
      <c r="N51" s="64" t="s">
        <v>484</v>
      </c>
      <c r="O51" s="65" t="s">
        <v>484</v>
      </c>
      <c r="P51" s="48"/>
      <c r="Q51" s="48"/>
      <c r="R51" s="48"/>
      <c r="S51" s="48"/>
      <c r="T51" s="48"/>
      <c r="U51" s="48"/>
    </row>
    <row r="52" spans="1:21" ht="30.75" customHeight="1">
      <c r="A52" s="48"/>
      <c r="B52" s="1154" t="s">
        <v>19</v>
      </c>
      <c r="C52" s="1155"/>
      <c r="D52" s="66"/>
      <c r="E52" s="1156" t="s">
        <v>20</v>
      </c>
      <c r="F52" s="1156"/>
      <c r="G52" s="1156"/>
      <c r="H52" s="1156"/>
      <c r="I52" s="1156"/>
      <c r="J52" s="1157"/>
      <c r="K52" s="63">
        <v>1201</v>
      </c>
      <c r="L52" s="64">
        <v>1330</v>
      </c>
      <c r="M52" s="64">
        <v>1445</v>
      </c>
      <c r="N52" s="64">
        <v>1552</v>
      </c>
      <c r="O52" s="65">
        <v>1640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1514</v>
      </c>
      <c r="L53" s="69">
        <v>1354</v>
      </c>
      <c r="M53" s="69">
        <v>1309</v>
      </c>
      <c r="N53" s="69">
        <v>1159</v>
      </c>
      <c r="O53" s="70">
        <v>1025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2015-05-08T10:06:47Z</cp:lastPrinted>
  <dcterms:created xsi:type="dcterms:W3CDTF">2015-02-17T06:16:03Z</dcterms:created>
  <dcterms:modified xsi:type="dcterms:W3CDTF">2015-05-11T03:34:49Z</dcterms:modified>
</cp:coreProperties>
</file>