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90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BE37" i="9"/>
  <c r="AM37" i="9"/>
  <c r="C37" i="9"/>
  <c r="AM36" i="9"/>
  <c r="C36" i="9"/>
  <c r="C35" i="9"/>
  <c r="CO34" i="9"/>
  <c r="CO35" i="9" s="1"/>
  <c r="CO36" i="9" s="1"/>
  <c r="CO37" i="9" s="1"/>
  <c r="BW34" i="9"/>
  <c r="BW35" i="9" s="1"/>
  <c r="BW36" i="9" s="1"/>
  <c r="BW37" i="9" s="1"/>
  <c r="BW38" i="9" s="1"/>
  <c r="BW39" i="9" s="1"/>
  <c r="BW40" i="9" s="1"/>
  <c r="BW41" i="9" s="1"/>
  <c r="BW42" i="9" s="1"/>
  <c r="BW43"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AM34" i="9"/>
  <c r="AM35" i="9" s="1"/>
  <c r="BE34" i="9" l="1"/>
  <c r="BE35" i="9" s="1"/>
  <c r="BE36" i="9" s="1"/>
</calcChain>
</file>

<file path=xl/sharedStrings.xml><?xml version="1.0" encoding="utf-8"?>
<sst xmlns="http://schemas.openxmlformats.org/spreadsheetml/2006/main" count="997" uniqueCount="553">
  <si>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</si>
  <si>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</si>
  <si>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</si>
  <si>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</si>
  <si>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</si>
  <si>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</si>
  <si>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</si>
  <si>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</si>
  <si>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</si>
  <si>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</si>
  <si>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</si>
  <si>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</si>
  <si>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</si>
  <si>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</si>
  <si>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</si>
  <si>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</si>
  <si>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</si>
  <si>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</si>
  <si>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</si>
  <si>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</si>
  <si>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</si>
  <si>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</si>
  <si>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</si>
  <si>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</si>
  <si>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</si>
  <si>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</si>
  <si>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</si>
  <si>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</si>
  <si>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</si>
  <si>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</si>
  <si>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</si>
  <si>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</si>
  <si>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</si>
  <si>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</si>
  <si>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</si>
  <si>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</si>
  <si>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</si>
  <si>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</si>
  <si>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</si>
  <si>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</si>
  <si>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</si>
  <si>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</si>
  <si>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</si>
  <si>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</si>
  <si>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</si>
  <si>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</si>
  <si>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</si>
  <si>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</si>
  <si>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</si>
  <si>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</si>
  <si>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</si>
  <si>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</si>
  <si>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</si>
  <si>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</si>
  <si>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</si>
  <si>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</si>
  <si>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</si>
  <si>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</si>
  <si>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</si>
  <si>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</si>
  <si>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</si>
  <si>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</si>
  <si>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</si>
  <si>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</si>
  <si>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</si>
  <si>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</si>
  <si>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</si>
  <si>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</si>
  <si>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</si>
  <si>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</si>
  <si>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</si>
  <si>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</si>
  <si>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</si>
  <si>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</si>
  <si>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</si>
  <si>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</si>
  <si>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</si>
  <si>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</si>
  <si>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</si>
  <si>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</si>
  <si>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</si>
  <si>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</si>
  <si>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小美玉市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</si>
  <si>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</si>
  <si>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</si>
  <si>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</si>
  <si>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</si>
  <si>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</si>
  <si>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</si>
  <si>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</si>
  <si>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</si>
  <si>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</si>
  <si>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</si>
  <si>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</si>
  <si>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</si>
  <si>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</si>
  <si>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</si>
  <si>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</si>
  <si>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</si>
  <si>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</si>
  <si>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</si>
  <si>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</si>
  <si>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</si>
  <si>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</si>
  <si>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</si>
  <si>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</si>
  <si>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</si>
  <si>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</si>
  <si>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</si>
  <si>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</si>
  <si>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</si>
  <si>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</si>
  <si>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</si>
  <si>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</si>
  <si>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</si>
  <si>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</si>
  <si>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</si>
  <si>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</si>
  <si>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</si>
  <si>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</si>
  <si>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</si>
  <si>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</si>
  <si>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</si>
  <si>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</si>
  <si>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</si>
  <si>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</si>
  <si>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</si>
  <si>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</si>
  <si>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</si>
  <si>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</si>
  <si>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</si>
  <si>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</si>
  <si>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</si>
  <si>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</si>
  <si>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</si>
  <si>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</si>
  <si>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</si>
  <si>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</si>
  <si>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</si>
  <si>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</si>
  <si>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</si>
  <si>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</si>
  <si>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</si>
  <si>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</si>
  <si>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</si>
  <si>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</si>
  <si>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</si>
  <si>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</si>
  <si>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</si>
  <si>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</si>
  <si>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</si>
  <si>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</si>
  <si>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</si>
  <si>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</si>
  <si>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</si>
  <si>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</si>
  <si>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</si>
  <si>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</si>
  <si>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</si>
  <si>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</si>
  <si>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</si>
  <si>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</si>
  <si>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</si>
  <si>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</si>
  <si>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</si>
  <si>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</si>
  <si>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</si>
  <si>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</si>
  <si>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</si>
  <si>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</si>
  <si>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</si>
  <si>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</si>
  <si>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</si>
  <si>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</si>
  <si>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</si>
  <si>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</si>
  <si>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</si>
  <si>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</si>
  <si>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</si>
  <si>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</si>
  <si>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</si>
  <si>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</si>
  <si>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</si>
  <si>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</si>
  <si>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</si>
  <si>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</si>
  <si>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</si>
  <si>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</si>
  <si>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</si>
  <si>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</si>
  <si>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</si>
  <si>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</si>
  <si>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</si>
  <si>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</si>
  <si>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</si>
  <si>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</si>
  <si>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茨城県小美玉市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</si>
  <si>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</si>
  <si>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</si>
  <si>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</si>
  <si>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</si>
  <si>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</si>
  <si>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</si>
  <si>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</si>
  <si>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</si>
  <si>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</si>
  <si>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</si>
  <si>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</si>
  <si>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</si>
  <si>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</si>
  <si>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</si>
  <si>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</si>
  <si>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</si>
  <si>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</si>
  <si>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</si>
  <si>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</si>
  <si>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</si>
  <si>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</si>
  <si>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</si>
  <si>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</si>
  <si>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</si>
  <si>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</si>
  <si>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</si>
  <si>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</si>
  <si>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</si>
  <si>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</si>
  <si>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</si>
  <si>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</si>
  <si>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</si>
  <si>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</si>
  <si>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</si>
  <si>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</si>
  <si>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</si>
  <si>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</si>
  <si>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</si>
  <si>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</si>
  <si>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</si>
  <si>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</si>
  <si>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</si>
  <si>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</si>
  <si>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</si>
  <si>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</si>
  <si>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</si>
  <si>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</si>
  <si>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</si>
  <si>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</si>
  <si>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</si>
  <si>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</si>
  <si>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</si>
  <si>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</si>
  <si>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</si>
  <si>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</si>
  <si>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</si>
  <si>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</si>
  <si>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</si>
  <si>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</si>
  <si>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</si>
  <si>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</si>
  <si>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</si>
  <si>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</si>
  <si>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</si>
  <si>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</si>
  <si>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</si>
  <si>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</si>
  <si>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</si>
  <si>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</si>
  <si>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</si>
  <si>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</si>
  <si>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</si>
  <si>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</si>
  <si>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</si>
  <si>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</si>
  <si>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</si>
  <si>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</si>
  <si>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</si>
  <si>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</si>
  <si>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</si>
  <si>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</si>
  <si>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</si>
  <si>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</si>
  <si>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</si>
  <si>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</si>
  <si>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</si>
  <si>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</si>
  <si>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</si>
  <si>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</si>
  <si>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</si>
  <si>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</si>
  <si>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</si>
  <si>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</si>
  <si>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</si>
  <si>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</si>
  <si>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</si>
  <si>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</si>
  <si>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</si>
  <si>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</si>
  <si>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</si>
  <si>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</si>
  <si>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</si>
  <si>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</si>
  <si>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</si>
  <si>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</si>
  <si>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</si>
  <si>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</si>
  <si>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</si>
  <si>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</si>
  <si>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</si>
  <si>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</si>
  <si>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</si>
  <si>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</si>
  <si>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</si>
  <si>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</si>
  <si>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</si>
  <si>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</si>
  <si>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</si>
  <si>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</si>
  <si>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</si>
  <si>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</si>
  <si>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</si>
  <si>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</si>
  <si>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</si>
  <si>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</si>
  <si>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</si>
  <si>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</si>
  <si>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</si>
  <si>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</si>
  <si>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</si>
  <si>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</si>
  <si>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</si>
  <si>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</si>
  <si>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</si>
  <si>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</si>
  <si>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</si>
  <si>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</si>
  <si>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</si>
  <si>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</si>
  <si>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</si>
  <si>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</si>
  <si>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</si>
  <si>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</si>
  <si>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</si>
  <si>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</si>
  <si>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</si>
  <si>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</si>
  <si>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</si>
  <si>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茨城県小美玉市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</si>
  <si>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</si>
  <si>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</si>
  <si>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</si>
  <si>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</si>
  <si>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</si>
  <si>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</si>
  <si>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</si>
  <si>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</si>
  <si>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</si>
  <si>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</si>
  <si>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</si>
  <si>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</si>
  <si>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</si>
  <si>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</si>
  <si>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</si>
  <si>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</si>
  <si>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</si>
  <si>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</si>
  <si>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</si>
  <si>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</si>
  <si>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</si>
  <si>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</si>
  <si>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</si>
  <si>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</si>
  <si>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</si>
  <si>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</si>
  <si>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</si>
  <si>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</si>
  <si>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</si>
  <si>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</si>
  <si>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</si>
  <si>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</si>
  <si>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</si>
  <si>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</si>
  <si>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</si>
  <si>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</si>
  <si>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後期高齢者医療保険特別会計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</si>
  <si>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</si>
  <si>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</si>
  <si>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</si>
  <si>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</si>
  <si>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病院事業会計</t>
    <phoneticPr fontId="5"/>
  </si>
  <si>
    <t>下水道事業特別会計</t>
    <phoneticPr fontId="5"/>
  </si>
  <si>
    <t>法非適用企業</t>
    <phoneticPr fontId="5"/>
  </si>
  <si>
    <t>農業集落排水事業特別会計</t>
    <phoneticPr fontId="5"/>
  </si>
  <si>
    <t>戸別浄化槽事業特別会計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</si>
  <si>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</si>
  <si>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</si>
  <si>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</si>
  <si>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</si>
  <si>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</si>
  <si>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</si>
  <si>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</si>
  <si>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</si>
  <si>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</si>
  <si>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</si>
  <si>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</si>
  <si>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</si>
  <si>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</si>
  <si>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</si>
  <si>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</si>
  <si>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</si>
  <si>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</si>
  <si>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</si>
  <si>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</si>
  <si>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</si>
  <si>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</si>
  <si>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</si>
  <si>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</si>
  <si>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</si>
  <si>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</si>
  <si>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</si>
  <si>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</si>
  <si>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</si>
  <si>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</si>
  <si>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</si>
  <si>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</si>
  <si>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</si>
  <si>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</si>
  <si>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</si>
  <si>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</si>
  <si>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</si>
  <si>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</si>
  <si>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</si>
  <si>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</si>
  <si>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</si>
  <si>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</si>
  <si>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</si>
  <si>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</si>
  <si>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</si>
  <si>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</si>
  <si>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</si>
  <si>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</si>
  <si>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</si>
  <si>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</si>
  <si>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</si>
  <si>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</si>
  <si>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</si>
  <si>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</si>
  <si>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</si>
  <si>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</si>
  <si>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</si>
  <si>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</si>
  <si>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</si>
  <si>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</si>
  <si>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</si>
  <si>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</si>
  <si>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</si>
  <si>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</si>
  <si>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</si>
  <si>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</si>
  <si>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</si>
  <si>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</si>
  <si>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</si>
  <si>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</si>
  <si>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</si>
  <si>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</si>
  <si>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</si>
  <si>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</si>
  <si>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</si>
  <si>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</si>
  <si>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</si>
  <si>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</si>
  <si>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</si>
  <si>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</si>
  <si>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</si>
  <si>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</si>
  <si>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</si>
  <si>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</si>
  <si>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</si>
  <si>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</si>
  <si>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</si>
  <si>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</si>
  <si>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</si>
  <si>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</si>
  <si>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</si>
  <si>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</si>
  <si>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</si>
  <si>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</si>
  <si>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</si>
  <si>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</si>
  <si>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</si>
  <si>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</si>
  <si>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</si>
  <si>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</si>
  <si>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</si>
  <si>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</si>
  <si>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</si>
  <si>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</si>
  <si>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</si>
  <si>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</si>
  <si>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</si>
  <si>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</si>
  <si>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</si>
  <si>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</si>
  <si>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</si>
  <si>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</si>
  <si>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</si>
  <si>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</si>
  <si>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</si>
  <si>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</si>
  <si>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</si>
  <si>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</si>
  <si>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</si>
  <si>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</si>
  <si>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</si>
  <si>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</si>
  <si>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</si>
  <si>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</si>
  <si>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</si>
  <si>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</si>
  <si>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</si>
  <si>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</si>
  <si>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</si>
  <si>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</si>
  <si>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</si>
  <si>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</si>
  <si>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</si>
  <si>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</si>
  <si>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4.78</t>
  </si>
  <si>
    <t>水道事業会計</t>
  </si>
  <si>
    <t>一般会計</t>
  </si>
  <si>
    <t>病院事業会計</t>
  </si>
  <si>
    <t>国民健康保険特別会計（事業勘定）</t>
  </si>
  <si>
    <t>介護保険特別会計（保険事業勘定）</t>
  </si>
  <si>
    <t>下水道事業特別会計</t>
  </si>
  <si>
    <t>後期高齢者医療保険特別会計</t>
  </si>
  <si>
    <t>農業集落排水事業特別会計</t>
  </si>
  <si>
    <t>その他会計（赤字）</t>
  </si>
  <si>
    <t>その他会計（黒字）</t>
  </si>
  <si>
    <t>-</t>
    <phoneticPr fontId="2"/>
  </si>
  <si>
    <t>-</t>
    <phoneticPr fontId="2"/>
  </si>
  <si>
    <t>茨城県市町村総合事務組合（一般会計）</t>
    <rPh sb="13" eb="15">
      <t>イッパン</t>
    </rPh>
    <rPh sb="15" eb="17">
      <t>カイケイ</t>
    </rPh>
    <phoneticPr fontId="5"/>
  </si>
  <si>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5"/>
  </si>
  <si>
    <t>茨城租税債権管理機構</t>
    <rPh sb="0" eb="2">
      <t>イバラキ</t>
    </rPh>
    <rPh sb="2" eb="4">
      <t>ソゼイ</t>
    </rPh>
    <rPh sb="4" eb="6">
      <t>サイケン</t>
    </rPh>
    <rPh sb="6" eb="8">
      <t>カンリ</t>
    </rPh>
    <rPh sb="8" eb="10">
      <t>キコウ</t>
    </rPh>
    <phoneticPr fontId="5"/>
  </si>
  <si>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5"/>
  </si>
  <si>
    <t>茨城県後期高齢者医療広域連合（後期高齢医療特別会計）</t>
    <rPh sb="15" eb="17">
      <t>コウキ</t>
    </rPh>
    <rPh sb="17" eb="19">
      <t>コウレイ</t>
    </rPh>
    <rPh sb="19" eb="21">
      <t>イリョウ</t>
    </rPh>
    <rPh sb="21" eb="23">
      <t>トクベツ</t>
    </rPh>
    <rPh sb="23" eb="25">
      <t>カイケイ</t>
    </rPh>
    <phoneticPr fontId="5"/>
  </si>
  <si>
    <t>茨城地方広域環境事務組合</t>
    <rPh sb="0" eb="2">
      <t>イバラキ</t>
    </rPh>
    <rPh sb="2" eb="4">
      <t>チホウ</t>
    </rPh>
    <rPh sb="4" eb="6">
      <t>コウイキ</t>
    </rPh>
    <rPh sb="6" eb="8">
      <t>カンキョウ</t>
    </rPh>
    <rPh sb="8" eb="10">
      <t>ジム</t>
    </rPh>
    <rPh sb="10" eb="12">
      <t>クミアイ</t>
    </rPh>
    <phoneticPr fontId="5"/>
  </si>
  <si>
    <t>湖北水道企業団</t>
    <rPh sb="0" eb="2">
      <t>コホク</t>
    </rPh>
    <rPh sb="2" eb="4">
      <t>スイドウ</t>
    </rPh>
    <rPh sb="4" eb="6">
      <t>キギョウ</t>
    </rPh>
    <rPh sb="6" eb="7">
      <t>ダン</t>
    </rPh>
    <phoneticPr fontId="5"/>
  </si>
  <si>
    <t>湖北環境衛生組合</t>
    <rPh sb="0" eb="2">
      <t>コホク</t>
    </rPh>
    <rPh sb="2" eb="4">
      <t>カンキョウ</t>
    </rPh>
    <rPh sb="4" eb="6">
      <t>エイセイ</t>
    </rPh>
    <rPh sb="6" eb="8">
      <t>クミアイ</t>
    </rPh>
    <phoneticPr fontId="5"/>
  </si>
  <si>
    <t>茨城美野里環境組合</t>
    <rPh sb="0" eb="2">
      <t>イバラキ</t>
    </rPh>
    <rPh sb="2" eb="5">
      <t>ミノリ</t>
    </rPh>
    <rPh sb="5" eb="7">
      <t>カンキョウ</t>
    </rPh>
    <rPh sb="7" eb="9">
      <t>クミアイ</t>
    </rPh>
    <phoneticPr fontId="5"/>
  </si>
  <si>
    <t>霞台厚生施設組合</t>
    <rPh sb="0" eb="2">
      <t>カスミダイ</t>
    </rPh>
    <rPh sb="2" eb="4">
      <t>コウセイ</t>
    </rPh>
    <rPh sb="4" eb="6">
      <t>シセツ</t>
    </rPh>
    <rPh sb="6" eb="8">
      <t>クミアイ</t>
    </rPh>
    <phoneticPr fontId="5"/>
  </si>
  <si>
    <t>石岡地方斎場組合</t>
    <rPh sb="0" eb="2">
      <t>イシオカ</t>
    </rPh>
    <rPh sb="2" eb="4">
      <t>チホウ</t>
    </rPh>
    <rPh sb="4" eb="6">
      <t>サイジョウ</t>
    </rPh>
    <rPh sb="6" eb="8">
      <t>クミアイ</t>
    </rPh>
    <phoneticPr fontId="5"/>
  </si>
  <si>
    <t>美野里ふるさと食品公社</t>
    <rPh sb="0" eb="3">
      <t>ミノリ</t>
    </rPh>
    <rPh sb="7" eb="9">
      <t>ショクヒン</t>
    </rPh>
    <rPh sb="9" eb="11">
      <t>コウシャ</t>
    </rPh>
    <phoneticPr fontId="5"/>
  </si>
  <si>
    <t>美野里農業公社</t>
    <rPh sb="0" eb="3">
      <t>ミノリ</t>
    </rPh>
    <rPh sb="3" eb="5">
      <t>ノウギョウ</t>
    </rPh>
    <rPh sb="5" eb="7">
      <t>コウシャ</t>
    </rPh>
    <phoneticPr fontId="5"/>
  </si>
  <si>
    <t>-</t>
    <phoneticPr fontId="2"/>
  </si>
  <si>
    <t>小美玉市土地開発公社</t>
    <rPh sb="0" eb="4">
      <t>オミタマシ</t>
    </rPh>
    <rPh sb="4" eb="6">
      <t>トチ</t>
    </rPh>
    <rPh sb="6" eb="8">
      <t>カイハツ</t>
    </rPh>
    <rPh sb="8" eb="10">
      <t>コウシャ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</si>
</sst>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70789</c:v>
                </c:pt>
                <c:pt idx="1">
                  <c:v>66876</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52528</c:v>
                </c:pt>
                <c:pt idx="1">
                  <c:v>72603</c:v>
                </c:pt>
                <c:pt idx="2">
                  <c:v>67194</c:v>
                </c:pt>
                <c:pt idx="3">
                  <c:v>67643</c:v>
                </c:pt>
                <c:pt idx="4">
                  <c:v>113835</c:v>
                </c:pt>
              </c:numCache>
            </c:numRef>
          </c:val>
          <c:smooth val="0"/>
        </c:ser>
        <c:dLbls>
          <c:showLegendKey val="0"/>
          <c:showVal val="0"/>
          <c:showCatName val="0"/>
          <c:showSerName val="0"/>
          <c:showPercent val="0"/>
          <c:showBubbleSize val="0"/>
        </c:dLbls>
        <c:marker val="1"/>
        <c:smooth val="0"/>
        <c:axId val="166132352"/>
        <c:axId val="174809856"/>
      </c:lineChart>
      <c:catAx>
        <c:axId val="1661323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809856"/>
        <c:crosses val="autoZero"/>
        <c:auto val="1"/>
        <c:lblAlgn val="ctr"/>
        <c:lblOffset val="100"/>
        <c:tickLblSkip val="1"/>
        <c:tickMarkSkip val="1"/>
        <c:noMultiLvlLbl val="0"/>
      </c:catAx>
      <c:valAx>
        <c:axId val="1748098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132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5.4</c:v>
                </c:pt>
                <c:pt idx="1">
                  <c:v>5.0199999999999996</c:v>
                </c:pt>
                <c:pt idx="2">
                  <c:v>10.84</c:v>
                </c:pt>
                <c:pt idx="3">
                  <c:v>8.7899999999999991</c:v>
                </c:pt>
                <c:pt idx="4">
                  <c:v>3.89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6.05</c:v>
                </c:pt>
                <c:pt idx="1">
                  <c:v>13.35</c:v>
                </c:pt>
                <c:pt idx="2">
                  <c:v>18.27</c:v>
                </c:pt>
                <c:pt idx="3">
                  <c:v>25.48</c:v>
                </c:pt>
                <c:pt idx="4">
                  <c:v>25.19</c:v>
                </c:pt>
              </c:numCache>
            </c:numRef>
          </c:val>
        </c:ser>
        <c:dLbls>
          <c:showLegendKey val="0"/>
          <c:showVal val="0"/>
          <c:showCatName val="0"/>
          <c:showSerName val="0"/>
          <c:showPercent val="0"/>
          <c:showBubbleSize val="0"/>
        </c:dLbls>
        <c:gapWidth val="250"/>
        <c:overlap val="100"/>
        <c:axId val="189236736"/>
        <c:axId val="189238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4.22</c:v>
                </c:pt>
                <c:pt idx="1">
                  <c:v>7.5</c:v>
                </c:pt>
                <c:pt idx="2">
                  <c:v>10.66</c:v>
                </c:pt>
                <c:pt idx="3">
                  <c:v>5.17</c:v>
                </c:pt>
                <c:pt idx="4">
                  <c:v>-4.78</c:v>
                </c:pt>
              </c:numCache>
            </c:numRef>
          </c:val>
          <c:smooth val="0"/>
        </c:ser>
        <c:dLbls>
          <c:showLegendKey val="0"/>
          <c:showVal val="0"/>
          <c:showCatName val="0"/>
          <c:showSerName val="0"/>
          <c:showPercent val="0"/>
          <c:showBubbleSize val="0"/>
        </c:dLbls>
        <c:marker val="1"/>
        <c:smooth val="0"/>
        <c:axId val="189236736"/>
        <c:axId val="189238656"/>
      </c:lineChart>
      <c:catAx>
        <c:axId val="18923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238656"/>
        <c:crosses val="autoZero"/>
        <c:auto val="1"/>
        <c:lblAlgn val="ctr"/>
        <c:lblOffset val="100"/>
        <c:tickLblSkip val="1"/>
        <c:tickMarkSkip val="1"/>
        <c:noMultiLvlLbl val="0"/>
      </c:catAx>
      <c:valAx>
        <c:axId val="189238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23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0.22</c:v>
                </c:pt>
                <c:pt idx="2">
                  <c:v>#N/A</c:v>
                </c:pt>
                <c:pt idx="3">
                  <c:v>0.22</c:v>
                </c:pt>
                <c:pt idx="4">
                  <c:v>#N/A</c:v>
                </c:pt>
                <c:pt idx="5">
                  <c:v>0.23</c:v>
                </c:pt>
                <c:pt idx="6">
                  <c:v>#N/A</c:v>
                </c:pt>
                <c:pt idx="7">
                  <c:v>0.19</c:v>
                </c:pt>
                <c:pt idx="8">
                  <c:v>#N/A</c:v>
                </c:pt>
                <c:pt idx="9">
                  <c:v>0.14000000000000001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0.13</c:v>
                </c:pt>
                <c:pt idx="2">
                  <c:v>#N/A</c:v>
                </c:pt>
                <c:pt idx="3">
                  <c:v>0.23</c:v>
                </c:pt>
                <c:pt idx="4">
                  <c:v>#N/A</c:v>
                </c:pt>
                <c:pt idx="5">
                  <c:v>7.0000000000000007E-2</c:v>
                </c:pt>
                <c:pt idx="6">
                  <c:v>#N/A</c:v>
                </c:pt>
                <c:pt idx="7">
                  <c:v>0.27</c:v>
                </c:pt>
                <c:pt idx="8">
                  <c:v>#N/A</c:v>
                </c:pt>
                <c:pt idx="9">
                  <c:v>7.0000000000000007E-2</c:v>
                </c:pt>
              </c:numCache>
            </c:numRef>
          </c:val>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c:v>
                </c:pt>
                <c:pt idx="4">
                  <c:v>#N/A</c:v>
                </c:pt>
                <c:pt idx="5">
                  <c:v>0.01</c:v>
                </c:pt>
                <c:pt idx="6">
                  <c:v>#N/A</c:v>
                </c:pt>
                <c:pt idx="7">
                  <c:v>0.08</c:v>
                </c:pt>
                <c:pt idx="8">
                  <c:v>#N/A</c:v>
                </c:pt>
                <c:pt idx="9">
                  <c:v>0.08</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0.24</c:v>
                </c:pt>
                <c:pt idx="2">
                  <c:v>#N/A</c:v>
                </c:pt>
                <c:pt idx="3">
                  <c:v>0.34</c:v>
                </c:pt>
                <c:pt idx="4">
                  <c:v>#N/A</c:v>
                </c:pt>
                <c:pt idx="5">
                  <c:v>0.3</c:v>
                </c:pt>
                <c:pt idx="6">
                  <c:v>#N/A</c:v>
                </c:pt>
                <c:pt idx="7">
                  <c:v>7.0000000000000007E-2</c:v>
                </c:pt>
                <c:pt idx="8">
                  <c:v>#N/A</c:v>
                </c:pt>
                <c:pt idx="9">
                  <c:v>0.18</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0.49</c:v>
                </c:pt>
                <c:pt idx="2">
                  <c:v>#N/A</c:v>
                </c:pt>
                <c:pt idx="3">
                  <c:v>0.4</c:v>
                </c:pt>
                <c:pt idx="4">
                  <c:v>#N/A</c:v>
                </c:pt>
                <c:pt idx="5">
                  <c:v>0.41</c:v>
                </c:pt>
                <c:pt idx="6">
                  <c:v>#N/A</c:v>
                </c:pt>
                <c:pt idx="7">
                  <c:v>0.75</c:v>
                </c:pt>
                <c:pt idx="8">
                  <c:v>#N/A</c:v>
                </c:pt>
                <c:pt idx="9">
                  <c:v>0.48</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0.53</c:v>
                </c:pt>
                <c:pt idx="2">
                  <c:v>#N/A</c:v>
                </c:pt>
                <c:pt idx="3">
                  <c:v>1.92</c:v>
                </c:pt>
                <c:pt idx="4">
                  <c:v>#N/A</c:v>
                </c:pt>
                <c:pt idx="5">
                  <c:v>0.95</c:v>
                </c:pt>
                <c:pt idx="6">
                  <c:v>#N/A</c:v>
                </c:pt>
                <c:pt idx="7">
                  <c:v>2.0299999999999998</c:v>
                </c:pt>
                <c:pt idx="8">
                  <c:v>#N/A</c:v>
                </c:pt>
                <c:pt idx="9">
                  <c:v>1.27</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0.23</c:v>
                </c:pt>
                <c:pt idx="2">
                  <c:v>#N/A</c:v>
                </c:pt>
                <c:pt idx="3">
                  <c:v>0.73</c:v>
                </c:pt>
                <c:pt idx="4">
                  <c:v>#N/A</c:v>
                </c:pt>
                <c:pt idx="5">
                  <c:v>1.26</c:v>
                </c:pt>
                <c:pt idx="6">
                  <c:v>#N/A</c:v>
                </c:pt>
                <c:pt idx="7">
                  <c:v>1.79</c:v>
                </c:pt>
                <c:pt idx="8">
                  <c:v>#N/A</c:v>
                </c:pt>
                <c:pt idx="9">
                  <c:v>1.75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5.4</c:v>
                </c:pt>
                <c:pt idx="2">
                  <c:v>#N/A</c:v>
                </c:pt>
                <c:pt idx="3">
                  <c:v>5.01</c:v>
                </c:pt>
                <c:pt idx="4">
                  <c:v>#N/A</c:v>
                </c:pt>
                <c:pt idx="5">
                  <c:v>10.82</c:v>
                </c:pt>
                <c:pt idx="6">
                  <c:v>#N/A</c:v>
                </c:pt>
                <c:pt idx="7">
                  <c:v>8.7899999999999991</c:v>
                </c:pt>
                <c:pt idx="8">
                  <c:v>#N/A</c:v>
                </c:pt>
                <c:pt idx="9">
                  <c:v>3.86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6.49</c:v>
                </c:pt>
                <c:pt idx="2">
                  <c:v>#N/A</c:v>
                </c:pt>
                <c:pt idx="3">
                  <c:v>7.34</c:v>
                </c:pt>
                <c:pt idx="4">
                  <c:v>#N/A</c:v>
                </c:pt>
                <c:pt idx="5">
                  <c:v>8.3699999999999992</c:v>
                </c:pt>
                <c:pt idx="6">
                  <c:v>#N/A</c:v>
                </c:pt>
                <c:pt idx="7">
                  <c:v>9.66</c:v>
                </c:pt>
                <c:pt idx="8">
                  <c:v>#N/A</c:v>
                </c:pt>
                <c:pt idx="9">
                  <c:v>10.9</c:v>
                </c:pt>
              </c:numCache>
            </c:numRef>
          </c:val>
        </c:ser>
        <c:dLbls>
          <c:showLegendKey val="0"/>
          <c:showVal val="0"/>
          <c:showCatName val="0"/>
          <c:showSerName val="0"/>
          <c:showPercent val="0"/>
          <c:showBubbleSize val="0"/>
        </c:dLbls>
        <c:gapWidth val="150"/>
        <c:overlap val="100"/>
        <c:axId val="153025920"/>
        <c:axId val="189400192"/>
      </c:barChart>
      <c:catAx>
        <c:axId val="15302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400192"/>
        <c:crosses val="autoZero"/>
        <c:auto val="1"/>
        <c:lblAlgn val="ctr"/>
        <c:lblOffset val="100"/>
        <c:tickLblSkip val="1"/>
        <c:tickMarkSkip val="1"/>
        <c:noMultiLvlLbl val="0"/>
      </c:catAx>
      <c:valAx>
        <c:axId val="189400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025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1262</c:v>
                </c:pt>
                <c:pt idx="5">
                  <c:v>1346</c:v>
                </c:pt>
                <c:pt idx="8">
                  <c:v>1505</c:v>
                </c:pt>
                <c:pt idx="11">
                  <c:v>1626</c:v>
                </c:pt>
                <c:pt idx="14">
                  <c:v>1765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50</c:v>
                </c:pt>
                <c:pt idx="3">
                  <c:v>37</c:v>
                </c:pt>
                <c:pt idx="6">
                  <c:v>25</c:v>
                </c:pt>
                <c:pt idx="9">
                  <c:v>13</c:v>
                </c:pt>
                <c:pt idx="12">
                  <c:v>219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145</c:v>
                </c:pt>
                <c:pt idx="3">
                  <c:v>137</c:v>
                </c:pt>
                <c:pt idx="6">
                  <c:v>89</c:v>
                </c:pt>
                <c:pt idx="9">
                  <c:v>61</c:v>
                </c:pt>
                <c:pt idx="12">
                  <c:v>59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656</c:v>
                </c:pt>
                <c:pt idx="3">
                  <c:v>675</c:v>
                </c:pt>
                <c:pt idx="6">
                  <c:v>774</c:v>
                </c:pt>
                <c:pt idx="9">
                  <c:v>731</c:v>
                </c:pt>
                <c:pt idx="12">
                  <c:v>741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1623</c:v>
                </c:pt>
                <c:pt idx="3">
                  <c:v>1570</c:v>
                </c:pt>
                <c:pt idx="6">
                  <c:v>1557</c:v>
                </c:pt>
                <c:pt idx="9">
                  <c:v>1589</c:v>
                </c:pt>
                <c:pt idx="12">
                  <c:v>1691</c:v>
                </c:pt>
              </c:numCache>
            </c:numRef>
          </c:val>
        </c:ser>
        <c:dLbls>
          <c:showLegendKey val="0"/>
          <c:showVal val="0"/>
          <c:showCatName val="0"/>
          <c:showSerName val="0"/>
          <c:showPercent val="0"/>
          <c:showBubbleSize val="0"/>
        </c:dLbls>
        <c:gapWidth val="100"/>
        <c:overlap val="100"/>
        <c:axId val="178170496"/>
        <c:axId val="178172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1212</c:v>
                </c:pt>
                <c:pt idx="2">
                  <c:v>#N/A</c:v>
                </c:pt>
                <c:pt idx="3">
                  <c:v>#N/A</c:v>
                </c:pt>
                <c:pt idx="4">
                  <c:v>1073</c:v>
                </c:pt>
                <c:pt idx="5">
                  <c:v>#N/A</c:v>
                </c:pt>
                <c:pt idx="6">
                  <c:v>#N/A</c:v>
                </c:pt>
                <c:pt idx="7">
                  <c:v>940</c:v>
                </c:pt>
                <c:pt idx="8">
                  <c:v>#N/A</c:v>
                </c:pt>
                <c:pt idx="9">
                  <c:v>#N/A</c:v>
                </c:pt>
                <c:pt idx="10">
                  <c:v>768</c:v>
                </c:pt>
                <c:pt idx="11">
                  <c:v>#N/A</c:v>
                </c:pt>
                <c:pt idx="12">
                  <c:v>#N/A</c:v>
                </c:pt>
                <c:pt idx="13">
                  <c:v>945</c:v>
                </c:pt>
                <c:pt idx="14">
                  <c:v>#N/A</c:v>
                </c:pt>
              </c:numCache>
            </c:numRef>
          </c:val>
          <c:smooth val="0"/>
        </c:ser>
        <c:dLbls>
          <c:showLegendKey val="0"/>
          <c:showVal val="0"/>
          <c:showCatName val="0"/>
          <c:showSerName val="0"/>
          <c:showPercent val="0"/>
          <c:showBubbleSize val="0"/>
        </c:dLbls>
        <c:marker val="1"/>
        <c:smooth val="0"/>
        <c:axId val="178170496"/>
        <c:axId val="178172672"/>
      </c:lineChart>
      <c:catAx>
        <c:axId val="17817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172672"/>
        <c:crosses val="autoZero"/>
        <c:auto val="1"/>
        <c:lblAlgn val="ctr"/>
        <c:lblOffset val="100"/>
        <c:tickLblSkip val="1"/>
        <c:tickMarkSkip val="1"/>
        <c:noMultiLvlLbl val="0"/>
      </c:catAx>
      <c:valAx>
        <c:axId val="178172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17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16368</c:v>
                </c:pt>
                <c:pt idx="5">
                  <c:v>16849</c:v>
                </c:pt>
                <c:pt idx="8">
                  <c:v>17497</c:v>
                </c:pt>
                <c:pt idx="11">
                  <c:v>17872</c:v>
                </c:pt>
                <c:pt idx="14">
                  <c:v>23676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65</c:v>
                </c:pt>
                <c:pt idx="5">
                  <c:v>125</c:v>
                </c:pt>
                <c:pt idx="8">
                  <c:v>242</c:v>
                </c:pt>
                <c:pt idx="11">
                  <c:v>360</c:v>
                </c:pt>
                <c:pt idx="14">
                  <c:v>568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2122</c:v>
                </c:pt>
                <c:pt idx="5">
                  <c:v>3085</c:v>
                </c:pt>
                <c:pt idx="8">
                  <c:v>3919</c:v>
                </c:pt>
                <c:pt idx="11">
                  <c:v>5080</c:v>
                </c:pt>
                <c:pt idx="14">
                  <c:v>6370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7</c:v>
                </c:pt>
                <c:pt idx="3">
                  <c:v>8</c:v>
                </c:pt>
                <c:pt idx="6">
                  <c:v>12</c:v>
                </c:pt>
                <c:pt idx="9">
                  <c:v>5</c:v>
                </c:pt>
                <c:pt idx="12">
                  <c:v>11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4384</c:v>
                </c:pt>
                <c:pt idx="3">
                  <c:v>4282</c:v>
                </c:pt>
                <c:pt idx="6">
                  <c:v>4099</c:v>
                </c:pt>
                <c:pt idx="9">
                  <c:v>3541</c:v>
                </c:pt>
                <c:pt idx="12">
                  <c:v>3458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621</c:v>
                </c:pt>
                <c:pt idx="3">
                  <c:v>454</c:v>
                </c:pt>
                <c:pt idx="6">
                  <c:v>368</c:v>
                </c:pt>
                <c:pt idx="9">
                  <c:v>335</c:v>
                </c:pt>
                <c:pt idx="12">
                  <c:v>272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12888</c:v>
                </c:pt>
                <c:pt idx="3">
                  <c:v>13258</c:v>
                </c:pt>
                <c:pt idx="6">
                  <c:v>13491</c:v>
                </c:pt>
                <c:pt idx="9">
                  <c:v>13203</c:v>
                </c:pt>
                <c:pt idx="12">
                  <c:v>12684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50</c:v>
                </c:pt>
                <c:pt idx="3">
                  <c:v>37</c:v>
                </c:pt>
                <c:pt idx="6">
                  <c:v>25</c:v>
                </c:pt>
                <c:pt idx="9">
                  <c:v>13</c:v>
                </c:pt>
                <c:pt idx="12">
                  <c:v>219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14070</c:v>
                </c:pt>
                <c:pt idx="3">
                  <c:v>15756</c:v>
                </c:pt>
                <c:pt idx="6">
                  <c:v>16601</c:v>
                </c:pt>
                <c:pt idx="9">
                  <c:v>17978</c:v>
                </c:pt>
                <c:pt idx="12">
                  <c:v>21053</c:v>
                </c:pt>
              </c:numCache>
            </c:numRef>
          </c:val>
        </c:ser>
        <c:dLbls>
          <c:showLegendKey val="0"/>
          <c:showVal val="0"/>
          <c:showCatName val="0"/>
          <c:showSerName val="0"/>
          <c:showPercent val="0"/>
          <c:showBubbleSize val="0"/>
        </c:dLbls>
        <c:gapWidth val="100"/>
        <c:overlap val="100"/>
        <c:axId val="189618432"/>
        <c:axId val="189632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13465</c:v>
                </c:pt>
                <c:pt idx="2">
                  <c:v>#N/A</c:v>
                </c:pt>
                <c:pt idx="3">
                  <c:v>#N/A</c:v>
                </c:pt>
                <c:pt idx="4">
                  <c:v>13734</c:v>
                </c:pt>
                <c:pt idx="5">
                  <c:v>#N/A</c:v>
                </c:pt>
                <c:pt idx="6">
                  <c:v>#N/A</c:v>
                </c:pt>
                <c:pt idx="7">
                  <c:v>12938</c:v>
                </c:pt>
                <c:pt idx="8">
                  <c:v>#N/A</c:v>
                </c:pt>
                <c:pt idx="9">
                  <c:v>#N/A</c:v>
                </c:pt>
                <c:pt idx="10">
                  <c:v>11762</c:v>
                </c:pt>
                <c:pt idx="11">
                  <c:v>#N/A</c:v>
                </c:pt>
                <c:pt idx="12">
                  <c:v>#N/A</c:v>
                </c:pt>
                <c:pt idx="13">
                  <c:v>7082</c:v>
                </c:pt>
                <c:pt idx="14">
                  <c:v>#N/A</c:v>
                </c:pt>
              </c:numCache>
            </c:numRef>
          </c:val>
          <c:smooth val="0"/>
        </c:ser>
        <c:dLbls>
          <c:showLegendKey val="0"/>
          <c:showVal val="0"/>
          <c:showCatName val="0"/>
          <c:showSerName val="0"/>
          <c:showPercent val="0"/>
          <c:showBubbleSize val="0"/>
        </c:dLbls>
        <c:marker val="1"/>
        <c:smooth val="0"/>
        <c:axId val="189618432"/>
        <c:axId val="189632896"/>
      </c:lineChart>
      <c:catAx>
        <c:axId val="18961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632896"/>
        <c:crosses val="autoZero"/>
        <c:auto val="1"/>
        <c:lblAlgn val="ctr"/>
        <c:lblOffset val="100"/>
        <c:tickLblSkip val="1"/>
        <c:tickMarkSkip val="1"/>
        <c:noMultiLvlLbl val="0"/>
      </c:catAx>
      <c:valAx>
        <c:axId val="189632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61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茨城県小美玉市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53,446
52,316
145.03
25,821,155
25,014,208
505,138
12,996,686
21,052,809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前年度まで</a:t>
          </a:r>
          <a:r>
            <a:rPr kumimoji="1" lang="ja-JP" altLang="ja-JP" sz="1300" baseline="0">
              <a:solidFill>
                <a:schemeClr val="dk1"/>
              </a:solidFill>
              <a:effectLst/>
              <a:latin typeface="+mn-lt"/>
              <a:ea typeface="+mn-ea"/>
              <a:cs typeface="+mn-cs"/>
            </a:rPr>
            <a:t>連続</a:t>
          </a:r>
          <a:r>
            <a:rPr kumimoji="1" lang="ja-JP" altLang="en-US" sz="1300" baseline="0">
              <a:solidFill>
                <a:schemeClr val="dk1"/>
              </a:solidFill>
              <a:effectLst/>
              <a:latin typeface="+mn-lt"/>
              <a:ea typeface="+mn-ea"/>
              <a:cs typeface="+mn-cs"/>
            </a:rPr>
            <a:t>して減少</a:t>
          </a:r>
          <a:r>
            <a:rPr kumimoji="1" lang="ja-JP" altLang="ja-JP" sz="1300" baseline="0">
              <a:solidFill>
                <a:schemeClr val="dk1"/>
              </a:solidFill>
              <a:effectLst/>
              <a:latin typeface="+mn-lt"/>
              <a:ea typeface="+mn-ea"/>
              <a:cs typeface="+mn-cs"/>
            </a:rPr>
            <a:t>となっていたが，</a:t>
          </a:r>
          <a:r>
            <a:rPr kumimoji="1" lang="ja-JP" altLang="en-US" sz="1300" baseline="0">
              <a:latin typeface="ＭＳ Ｐゴシック"/>
            </a:rPr>
            <a:t>基準財政収入額１６５百万円の増に対し，基準財政需要額は７２百万円の増となり，前年度と同数となった。歳入面では，市民税等が増額となっており，地方の厳しい経済状況が少しずつ改善しつつあり，基準財政収入額は今後も増加傾向になると見込まれる。一方，合併特例債を活用した合併特例事業の進捗により，基準財政需要額が増加することで数値が低下することも想定される。歳出面では，公債費の抑制を図り，歳入ではインターネット公売の活用などにより，市税の更なる徴収率向上を図ることで財源確保に努めたい。</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66675</xdr:rowOff>
    </xdr:from>
    <xdr:to>
      <xdr:col>7</xdr:col>
      <xdr:colOff>152400</xdr:colOff>
      <xdr:row>40</xdr:row>
      <xdr:rowOff>66675</xdr:rowOff>
    </xdr:to>
    <xdr:cxnSp macro="">
      <xdr:nvCxnSpPr>
        <xdr:cNvPr id="68" name="直線コネクタ 67"/>
        <xdr:cNvCxnSpPr/>
      </xdr:nvCxnSpPr>
      <xdr:spPr>
        <a:xfrm>
          <a:off x="4114800" y="69246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46567</xdr:rowOff>
    </xdr:from>
    <xdr:to>
      <xdr:col>6</xdr:col>
      <xdr:colOff>0</xdr:colOff>
      <xdr:row>40</xdr:row>
      <xdr:rowOff>66675</xdr:rowOff>
    </xdr:to>
    <xdr:cxnSp macro="">
      <xdr:nvCxnSpPr>
        <xdr:cNvPr id="71" name="直線コネクタ 70"/>
        <xdr:cNvCxnSpPr/>
      </xdr:nvCxnSpPr>
      <xdr:spPr>
        <a:xfrm>
          <a:off x="3225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46567</xdr:rowOff>
    </xdr:to>
    <xdr:cxnSp macro="">
      <xdr:nvCxnSpPr>
        <xdr:cNvPr id="74" name="直線コネクタ 73"/>
        <xdr:cNvCxnSpPr/>
      </xdr:nvCxnSpPr>
      <xdr:spPr>
        <a:xfrm>
          <a:off x="2336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117475</xdr:rowOff>
    </xdr:from>
    <xdr:to>
      <xdr:col>3</xdr:col>
      <xdr:colOff>279400</xdr:colOff>
      <xdr:row>40</xdr:row>
      <xdr:rowOff>6350</xdr:rowOff>
    </xdr:to>
    <xdr:cxnSp macro="">
      <xdr:nvCxnSpPr>
        <xdr:cNvPr id="77" name="直線コネクタ 76"/>
        <xdr:cNvCxnSpPr/>
      </xdr:nvCxnSpPr>
      <xdr:spPr>
        <a:xfrm>
          <a:off x="1447800" y="68040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136525</xdr:rowOff>
    </xdr:from>
    <xdr:to>
      <xdr:col>3</xdr:col>
      <xdr:colOff>330200</xdr:colOff>
      <xdr:row>41</xdr:row>
      <xdr:rowOff>66675</xdr:rowOff>
    </xdr:to>
    <xdr:sp macro="" textlink="">
      <xdr:nvSpPr>
        <xdr:cNvPr id="78" name="フローチャート : 判断 77"/>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51452</xdr:rowOff>
    </xdr:from>
    <xdr:ext cx="762000" cy="259045"/>
    <xdr:sp macro="" textlink="">
      <xdr:nvSpPr>
        <xdr:cNvPr id="79" name="テキスト ボックス 78"/>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87" name="円/楕円 86"/>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32402</xdr:rowOff>
    </xdr:from>
    <xdr:ext cx="762000" cy="259045"/>
    <xdr:sp macro="" textlink="">
      <xdr:nvSpPr>
        <xdr:cNvPr id="88"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15875</xdr:rowOff>
    </xdr:from>
    <xdr:to>
      <xdr:col>6</xdr:col>
      <xdr:colOff>50800</xdr:colOff>
      <xdr:row>40</xdr:row>
      <xdr:rowOff>117475</xdr:rowOff>
    </xdr:to>
    <xdr:sp macro="" textlink="">
      <xdr:nvSpPr>
        <xdr:cNvPr id="89" name="円/楕円 88"/>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90" name="テキスト ボックス 89"/>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167217</xdr:rowOff>
    </xdr:from>
    <xdr:to>
      <xdr:col>4</xdr:col>
      <xdr:colOff>533400</xdr:colOff>
      <xdr:row>40</xdr:row>
      <xdr:rowOff>97367</xdr:rowOff>
    </xdr:to>
    <xdr:sp macro="" textlink="">
      <xdr:nvSpPr>
        <xdr:cNvPr id="91" name="円/楕円 90"/>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82144</xdr:rowOff>
    </xdr:from>
    <xdr:ext cx="762000" cy="259045"/>
    <xdr:sp macro="" textlink="">
      <xdr:nvSpPr>
        <xdr:cNvPr id="92" name="テキスト ボックス 91"/>
        <xdr:cNvSpPr txBox="1"/>
      </xdr:nvSpPr>
      <xdr:spPr>
        <a:xfrm>
          <a:off x="2844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3" name="円/楕円 92"/>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4" name="テキスト ボックス 93"/>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95" name="円/楕円 94"/>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96" name="テキスト ボックス 95"/>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経費充当一般財源の３．７％増に対し，歳入経常一般財源と臨時財政対策債の合計は０．１％の減より，前年度より３．１ポイントの減となった。類似団体内順位は前年度２位から１２位に順位を下げたが，依然として高い位置にある。しかし，社会保障費や合併特例債償還費の増額が確実なため，財政構造の硬直化が懸念される。引き続き，行財政改革への取り組みを推進し，現在の水準を維持すること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109855</xdr:rowOff>
    </xdr:from>
    <xdr:to>
      <xdr:col>7</xdr:col>
      <xdr:colOff>152400</xdr:colOff>
      <xdr:row>61</xdr:row>
      <xdr:rowOff>63077</xdr:rowOff>
    </xdr:to>
    <xdr:cxnSp macro="">
      <xdr:nvCxnSpPr>
        <xdr:cNvPr id="131" name="直線コネクタ 130"/>
        <xdr:cNvCxnSpPr/>
      </xdr:nvCxnSpPr>
      <xdr:spPr>
        <a:xfrm>
          <a:off x="4114800" y="10396855"/>
          <a:ext cx="8382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65617</xdr:rowOff>
    </xdr:from>
    <xdr:to>
      <xdr:col>6</xdr:col>
      <xdr:colOff>0</xdr:colOff>
      <xdr:row>60</xdr:row>
      <xdr:rowOff>109855</xdr:rowOff>
    </xdr:to>
    <xdr:cxnSp macro="">
      <xdr:nvCxnSpPr>
        <xdr:cNvPr id="134" name="直線コネクタ 133"/>
        <xdr:cNvCxnSpPr/>
      </xdr:nvCxnSpPr>
      <xdr:spPr>
        <a:xfrm>
          <a:off x="3225800" y="1035261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144569</xdr:rowOff>
    </xdr:from>
    <xdr:to>
      <xdr:col>4</xdr:col>
      <xdr:colOff>482600</xdr:colOff>
      <xdr:row>60</xdr:row>
      <xdr:rowOff>65617</xdr:rowOff>
    </xdr:to>
    <xdr:cxnSp macro="">
      <xdr:nvCxnSpPr>
        <xdr:cNvPr id="137" name="直線コネクタ 136"/>
        <xdr:cNvCxnSpPr/>
      </xdr:nvCxnSpPr>
      <xdr:spPr>
        <a:xfrm>
          <a:off x="2336800" y="10260119"/>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144569</xdr:rowOff>
    </xdr:from>
    <xdr:to>
      <xdr:col>3</xdr:col>
      <xdr:colOff>279400</xdr:colOff>
      <xdr:row>60</xdr:row>
      <xdr:rowOff>158115</xdr:rowOff>
    </xdr:to>
    <xdr:cxnSp macro="">
      <xdr:nvCxnSpPr>
        <xdr:cNvPr id="140" name="直線コネクタ 139"/>
        <xdr:cNvCxnSpPr/>
      </xdr:nvCxnSpPr>
      <xdr:spPr>
        <a:xfrm flipV="1">
          <a:off x="1447800" y="10260119"/>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56515</xdr:rowOff>
    </xdr:from>
    <xdr:to>
      <xdr:col>3</xdr:col>
      <xdr:colOff>330200</xdr:colOff>
      <xdr:row>61</xdr:row>
      <xdr:rowOff>158115</xdr:rowOff>
    </xdr:to>
    <xdr:sp macro="" textlink="">
      <xdr:nvSpPr>
        <xdr:cNvPr id="141" name="フローチャート : 判断 140"/>
        <xdr:cNvSpPr/>
      </xdr:nvSpPr>
      <xdr:spPr>
        <a:xfrm>
          <a:off x="2286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142892</xdr:rowOff>
    </xdr:from>
    <xdr:ext cx="762000" cy="259045"/>
    <xdr:sp macro="" textlink="">
      <xdr:nvSpPr>
        <xdr:cNvPr id="142" name="テキスト ボックス 141"/>
        <xdr:cNvSpPr txBox="1"/>
      </xdr:nvSpPr>
      <xdr:spPr>
        <a:xfrm>
          <a:off x="1955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37888</xdr:rowOff>
    </xdr:from>
    <xdr:to>
      <xdr:col>2</xdr:col>
      <xdr:colOff>127000</xdr:colOff>
      <xdr:row>62</xdr:row>
      <xdr:rowOff>139488</xdr:rowOff>
    </xdr:to>
    <xdr:sp macro="" textlink="">
      <xdr:nvSpPr>
        <xdr:cNvPr id="143" name="フローチャート : 判断 142"/>
        <xdr:cNvSpPr/>
      </xdr:nvSpPr>
      <xdr:spPr>
        <a:xfrm>
          <a:off x="1397000" y="1066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124265</xdr:rowOff>
    </xdr:from>
    <xdr:ext cx="762000" cy="259045"/>
    <xdr:sp macro="" textlink="">
      <xdr:nvSpPr>
        <xdr:cNvPr id="144" name="テキスト ボックス 143"/>
        <xdr:cNvSpPr txBox="1"/>
      </xdr:nvSpPr>
      <xdr:spPr>
        <a:xfrm>
          <a:off x="1066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12277</xdr:rowOff>
    </xdr:from>
    <xdr:to>
      <xdr:col>7</xdr:col>
      <xdr:colOff>203200</xdr:colOff>
      <xdr:row>61</xdr:row>
      <xdr:rowOff>113877</xdr:rowOff>
    </xdr:to>
    <xdr:sp macro="" textlink="">
      <xdr:nvSpPr>
        <xdr:cNvPr id="150" name="円/楕円 149"/>
        <xdr:cNvSpPr/>
      </xdr:nvSpPr>
      <xdr:spPr>
        <a:xfrm>
          <a:off x="4902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28804</xdr:rowOff>
    </xdr:from>
    <xdr:ext cx="762000" cy="259045"/>
    <xdr:sp macro="" textlink="">
      <xdr:nvSpPr>
        <xdr:cNvPr id="151" name="財政構造の弾力性該当値テキスト"/>
        <xdr:cNvSpPr txBox="1"/>
      </xdr:nvSpPr>
      <xdr:spPr>
        <a:xfrm>
          <a:off x="5041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59055</xdr:rowOff>
    </xdr:from>
    <xdr:to>
      <xdr:col>6</xdr:col>
      <xdr:colOff>50800</xdr:colOff>
      <xdr:row>60</xdr:row>
      <xdr:rowOff>160655</xdr:rowOff>
    </xdr:to>
    <xdr:sp macro="" textlink="">
      <xdr:nvSpPr>
        <xdr:cNvPr id="152" name="円/楕円 151"/>
        <xdr:cNvSpPr/>
      </xdr:nvSpPr>
      <xdr:spPr>
        <a:xfrm>
          <a:off x="4064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53" name="テキスト ボックス 152"/>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14817</xdr:rowOff>
    </xdr:from>
    <xdr:to>
      <xdr:col>4</xdr:col>
      <xdr:colOff>533400</xdr:colOff>
      <xdr:row>60</xdr:row>
      <xdr:rowOff>116417</xdr:rowOff>
    </xdr:to>
    <xdr:sp macro="" textlink="">
      <xdr:nvSpPr>
        <xdr:cNvPr id="154" name="円/楕円 153"/>
        <xdr:cNvSpPr/>
      </xdr:nvSpPr>
      <xdr:spPr>
        <a:xfrm>
          <a:off x="3175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126594</xdr:rowOff>
    </xdr:from>
    <xdr:ext cx="762000" cy="259045"/>
    <xdr:sp macro="" textlink="">
      <xdr:nvSpPr>
        <xdr:cNvPr id="155" name="テキスト ボックス 154"/>
        <xdr:cNvSpPr txBox="1"/>
      </xdr:nvSpPr>
      <xdr:spPr>
        <a:xfrm>
          <a:off x="2844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93769</xdr:rowOff>
    </xdr:from>
    <xdr:to>
      <xdr:col>3</xdr:col>
      <xdr:colOff>330200</xdr:colOff>
      <xdr:row>60</xdr:row>
      <xdr:rowOff>23919</xdr:rowOff>
    </xdr:to>
    <xdr:sp macro="" textlink="">
      <xdr:nvSpPr>
        <xdr:cNvPr id="156" name="円/楕円 155"/>
        <xdr:cNvSpPr/>
      </xdr:nvSpPr>
      <xdr:spPr>
        <a:xfrm>
          <a:off x="2286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34096</xdr:rowOff>
    </xdr:from>
    <xdr:ext cx="762000" cy="259045"/>
    <xdr:sp macro="" textlink="">
      <xdr:nvSpPr>
        <xdr:cNvPr id="157" name="テキスト ボックス 156"/>
        <xdr:cNvSpPr txBox="1"/>
      </xdr:nvSpPr>
      <xdr:spPr>
        <a:xfrm>
          <a:off x="1955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107315</xdr:rowOff>
    </xdr:from>
    <xdr:to>
      <xdr:col>2</xdr:col>
      <xdr:colOff>127000</xdr:colOff>
      <xdr:row>61</xdr:row>
      <xdr:rowOff>37465</xdr:rowOff>
    </xdr:to>
    <xdr:sp macro="" textlink="">
      <xdr:nvSpPr>
        <xdr:cNvPr id="158" name="円/楕円 157"/>
        <xdr:cNvSpPr/>
      </xdr:nvSpPr>
      <xdr:spPr>
        <a:xfrm>
          <a:off x="1397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47642</xdr:rowOff>
    </xdr:from>
    <xdr:ext cx="762000" cy="259045"/>
    <xdr:sp macro="" textlink="">
      <xdr:nvSpPr>
        <xdr:cNvPr id="159" name="テキスト ボックス 158"/>
        <xdr:cNvSpPr txBox="1"/>
      </xdr:nvSpPr>
      <xdr:spPr>
        <a:xfrm>
          <a:off x="1066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[113,446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小美玉市は１１３，４４６円と類似団体平均よりも低い決算額となっているが，定員適正化計画に基づく人件費削減や枠配分予算の導入による物件費等の抑制が図られた結果と推測される。今後も集中改革プランに基づき更なる民間委託の推進や事務事業の整理統合を図り，より一層の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51296</xdr:rowOff>
    </xdr:from>
    <xdr:to>
      <xdr:col>7</xdr:col>
      <xdr:colOff>152400</xdr:colOff>
      <xdr:row>81</xdr:row>
      <xdr:rowOff>54040</xdr:rowOff>
    </xdr:to>
    <xdr:cxnSp macro="">
      <xdr:nvCxnSpPr>
        <xdr:cNvPr id="195" name="直線コネクタ 194"/>
        <xdr:cNvCxnSpPr/>
      </xdr:nvCxnSpPr>
      <xdr:spPr>
        <a:xfrm flipV="1">
          <a:off x="4114800" y="13938746"/>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36073</xdr:rowOff>
    </xdr:from>
    <xdr:ext cx="762000" cy="259045"/>
    <xdr:sp macro="" textlink="">
      <xdr:nvSpPr>
        <xdr:cNvPr id="196" name="人件費・物件費等の状況平均値テキスト"/>
        <xdr:cNvSpPr txBox="1"/>
      </xdr:nvSpPr>
      <xdr:spPr>
        <a:xfrm>
          <a:off x="5041900" y="139235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54040</xdr:rowOff>
    </xdr:from>
    <xdr:to>
      <xdr:col>6</xdr:col>
      <xdr:colOff>0</xdr:colOff>
      <xdr:row>81</xdr:row>
      <xdr:rowOff>59255</xdr:rowOff>
    </xdr:to>
    <xdr:cxnSp macro="">
      <xdr:nvCxnSpPr>
        <xdr:cNvPr id="198" name="直線コネクタ 197"/>
        <xdr:cNvCxnSpPr/>
      </xdr:nvCxnSpPr>
      <xdr:spPr>
        <a:xfrm flipV="1">
          <a:off x="3225800" y="13941490"/>
          <a:ext cx="889000" cy="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57139</xdr:rowOff>
    </xdr:from>
    <xdr:to>
      <xdr:col>4</xdr:col>
      <xdr:colOff>482600</xdr:colOff>
      <xdr:row>81</xdr:row>
      <xdr:rowOff>59255</xdr:rowOff>
    </xdr:to>
    <xdr:cxnSp macro="">
      <xdr:nvCxnSpPr>
        <xdr:cNvPr id="201" name="直線コネクタ 200"/>
        <xdr:cNvCxnSpPr/>
      </xdr:nvCxnSpPr>
      <xdr:spPr>
        <a:xfrm>
          <a:off x="2336800" y="13944589"/>
          <a:ext cx="889000" cy="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57139</xdr:rowOff>
    </xdr:from>
    <xdr:to>
      <xdr:col>3</xdr:col>
      <xdr:colOff>279400</xdr:colOff>
      <xdr:row>81</xdr:row>
      <xdr:rowOff>58386</xdr:rowOff>
    </xdr:to>
    <xdr:cxnSp macro="">
      <xdr:nvCxnSpPr>
        <xdr:cNvPr id="204" name="直線コネクタ 203"/>
        <xdr:cNvCxnSpPr/>
      </xdr:nvCxnSpPr>
      <xdr:spPr>
        <a:xfrm flipV="1">
          <a:off x="1447800" y="13944589"/>
          <a:ext cx="889000" cy="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26594</xdr:rowOff>
    </xdr:from>
    <xdr:to>
      <xdr:col>3</xdr:col>
      <xdr:colOff>330200</xdr:colOff>
      <xdr:row>81</xdr:row>
      <xdr:rowOff>128194</xdr:rowOff>
    </xdr:to>
    <xdr:sp macro="" textlink="">
      <xdr:nvSpPr>
        <xdr:cNvPr id="205" name="フローチャート : 判断 204"/>
        <xdr:cNvSpPr/>
      </xdr:nvSpPr>
      <xdr:spPr>
        <a:xfrm>
          <a:off x="2286000" y="1391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112971</xdr:rowOff>
    </xdr:from>
    <xdr:ext cx="762000" cy="259045"/>
    <xdr:sp macro="" textlink="">
      <xdr:nvSpPr>
        <xdr:cNvPr id="206" name="テキスト ボックス 205"/>
        <xdr:cNvSpPr txBox="1"/>
      </xdr:nvSpPr>
      <xdr:spPr>
        <a:xfrm>
          <a:off x="1955800" y="1400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28059</xdr:rowOff>
    </xdr:from>
    <xdr:to>
      <xdr:col>2</xdr:col>
      <xdr:colOff>127000</xdr:colOff>
      <xdr:row>81</xdr:row>
      <xdr:rowOff>129659</xdr:rowOff>
    </xdr:to>
    <xdr:sp macro="" textlink="">
      <xdr:nvSpPr>
        <xdr:cNvPr id="207" name="フローチャート : 判断 206"/>
        <xdr:cNvSpPr/>
      </xdr:nvSpPr>
      <xdr:spPr>
        <a:xfrm>
          <a:off x="1397000" y="13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114436</xdr:rowOff>
    </xdr:from>
    <xdr:ext cx="762000" cy="259045"/>
    <xdr:sp macro="" textlink="">
      <xdr:nvSpPr>
        <xdr:cNvPr id="208" name="テキスト ボックス 207"/>
        <xdr:cNvSpPr txBox="1"/>
      </xdr:nvSpPr>
      <xdr:spPr>
        <a:xfrm>
          <a:off x="1066800" y="140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496</xdr:rowOff>
    </xdr:from>
    <xdr:to>
      <xdr:col>7</xdr:col>
      <xdr:colOff>203200</xdr:colOff>
      <xdr:row>81</xdr:row>
      <xdr:rowOff>102096</xdr:rowOff>
    </xdr:to>
    <xdr:sp macro="" textlink="">
      <xdr:nvSpPr>
        <xdr:cNvPr id="214" name="円/楕円 213"/>
        <xdr:cNvSpPr/>
      </xdr:nvSpPr>
      <xdr:spPr>
        <a:xfrm>
          <a:off x="4902200" y="1388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93223</xdr:rowOff>
    </xdr:from>
    <xdr:ext cx="762000" cy="259045"/>
    <xdr:sp macro="" textlink="">
      <xdr:nvSpPr>
        <xdr:cNvPr id="215" name="人件費・物件費等の状況該当値テキスト"/>
        <xdr:cNvSpPr txBox="1"/>
      </xdr:nvSpPr>
      <xdr:spPr>
        <a:xfrm>
          <a:off x="5041900" y="138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113,446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3240</xdr:rowOff>
    </xdr:from>
    <xdr:to>
      <xdr:col>6</xdr:col>
      <xdr:colOff>50800</xdr:colOff>
      <xdr:row>81</xdr:row>
      <xdr:rowOff>104840</xdr:rowOff>
    </xdr:to>
    <xdr:sp macro="" textlink="">
      <xdr:nvSpPr>
        <xdr:cNvPr id="216" name="円/楕円 215"/>
        <xdr:cNvSpPr/>
      </xdr:nvSpPr>
      <xdr:spPr>
        <a:xfrm>
          <a:off x="4064000" y="1389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115017</xdr:rowOff>
    </xdr:from>
    <xdr:ext cx="736600" cy="259045"/>
    <xdr:sp macro="" textlink="">
      <xdr:nvSpPr>
        <xdr:cNvPr id="217" name="テキスト ボックス 216"/>
        <xdr:cNvSpPr txBox="1"/>
      </xdr:nvSpPr>
      <xdr:spPr>
        <a:xfrm>
          <a:off x="3733800" y="1365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115,038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8455</xdr:rowOff>
    </xdr:from>
    <xdr:to>
      <xdr:col>4</xdr:col>
      <xdr:colOff>533400</xdr:colOff>
      <xdr:row>81</xdr:row>
      <xdr:rowOff>110055</xdr:rowOff>
    </xdr:to>
    <xdr:sp macro="" textlink="">
      <xdr:nvSpPr>
        <xdr:cNvPr id="218" name="円/楕円 217"/>
        <xdr:cNvSpPr/>
      </xdr:nvSpPr>
      <xdr:spPr>
        <a:xfrm>
          <a:off x="3175000" y="1389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120232</xdr:rowOff>
    </xdr:from>
    <xdr:ext cx="762000" cy="259045"/>
    <xdr:sp macro="" textlink="">
      <xdr:nvSpPr>
        <xdr:cNvPr id="219" name="テキスト ボックス 218"/>
        <xdr:cNvSpPr txBox="1"/>
      </xdr:nvSpPr>
      <xdr:spPr>
        <a:xfrm>
          <a:off x="2844800" y="1366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118,064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6339</xdr:rowOff>
    </xdr:from>
    <xdr:to>
      <xdr:col>3</xdr:col>
      <xdr:colOff>330200</xdr:colOff>
      <xdr:row>81</xdr:row>
      <xdr:rowOff>107939</xdr:rowOff>
    </xdr:to>
    <xdr:sp macro="" textlink="">
      <xdr:nvSpPr>
        <xdr:cNvPr id="220" name="円/楕円 219"/>
        <xdr:cNvSpPr/>
      </xdr:nvSpPr>
      <xdr:spPr>
        <a:xfrm>
          <a:off x="2286000" y="1389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118116</xdr:rowOff>
    </xdr:from>
    <xdr:ext cx="762000" cy="259045"/>
    <xdr:sp macro="" textlink="">
      <xdr:nvSpPr>
        <xdr:cNvPr id="221" name="テキスト ボックス 220"/>
        <xdr:cNvSpPr txBox="1"/>
      </xdr:nvSpPr>
      <xdr:spPr>
        <a:xfrm>
          <a:off x="1955800" y="1366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116,836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7586</xdr:rowOff>
    </xdr:from>
    <xdr:to>
      <xdr:col>2</xdr:col>
      <xdr:colOff>127000</xdr:colOff>
      <xdr:row>81</xdr:row>
      <xdr:rowOff>109186</xdr:rowOff>
    </xdr:to>
    <xdr:sp macro="" textlink="">
      <xdr:nvSpPr>
        <xdr:cNvPr id="222" name="円/楕円 221"/>
        <xdr:cNvSpPr/>
      </xdr:nvSpPr>
      <xdr:spPr>
        <a:xfrm>
          <a:off x="1397000" y="1389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119363</xdr:rowOff>
    </xdr:from>
    <xdr:ext cx="762000" cy="259045"/>
    <xdr:sp macro="" textlink="">
      <xdr:nvSpPr>
        <xdr:cNvPr id="223" name="テキスト ボックス 222"/>
        <xdr:cNvSpPr txBox="1"/>
      </xdr:nvSpPr>
      <xdr:spPr>
        <a:xfrm>
          <a:off x="1066800" y="1366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の給与改定特例措置の影響により指数は，平成２３年度から２年連続で１００を上回っていたが，平成２５年度は特例措置がなくなり９８．３となったが，類似団体内平均並みとなっている。今後も継続的に定員適正化計画に沿って人事管理を行うとともに，人事評価制度に基づく職務成績等に応じた昇給制度を導入していくことにより，より一層の給与の適正化に努め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125730</xdr:rowOff>
    </xdr:from>
    <xdr:to>
      <xdr:col>24</xdr:col>
      <xdr:colOff>558800</xdr:colOff>
      <xdr:row>90</xdr:row>
      <xdr:rowOff>43180</xdr:rowOff>
    </xdr:to>
    <xdr:cxnSp macro="">
      <xdr:nvCxnSpPr>
        <xdr:cNvPr id="257" name="直線コネクタ 256"/>
        <xdr:cNvCxnSpPr/>
      </xdr:nvCxnSpPr>
      <xdr:spPr>
        <a:xfrm flipV="1">
          <a:off x="16179800" y="14870430"/>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75370</xdr:rowOff>
    </xdr:from>
    <xdr:ext cx="762000" cy="259045"/>
    <xdr:sp macro="" textlink="">
      <xdr:nvSpPr>
        <xdr:cNvPr id="258" name="給与水準   （国との比較）平均値テキスト"/>
        <xdr:cNvSpPr txBox="1"/>
      </xdr:nvSpPr>
      <xdr:spPr>
        <a:xfrm>
          <a:off x="17106900" y="14648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43180</xdr:rowOff>
    </xdr:from>
    <xdr:to>
      <xdr:col>23</xdr:col>
      <xdr:colOff>406400</xdr:colOff>
      <xdr:row>90</xdr:row>
      <xdr:rowOff>59266</xdr:rowOff>
    </xdr:to>
    <xdr:cxnSp macro="">
      <xdr:nvCxnSpPr>
        <xdr:cNvPr id="260" name="直線コネクタ 259"/>
        <xdr:cNvCxnSpPr/>
      </xdr:nvCxnSpPr>
      <xdr:spPr>
        <a:xfrm flipV="1">
          <a:off x="15290800" y="1547368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125730</xdr:rowOff>
    </xdr:from>
    <xdr:to>
      <xdr:col>22</xdr:col>
      <xdr:colOff>203200</xdr:colOff>
      <xdr:row>90</xdr:row>
      <xdr:rowOff>59266</xdr:rowOff>
    </xdr:to>
    <xdr:cxnSp macro="">
      <xdr:nvCxnSpPr>
        <xdr:cNvPr id="263" name="直線コネクタ 262"/>
        <xdr:cNvCxnSpPr/>
      </xdr:nvCxnSpPr>
      <xdr:spPr>
        <a:xfrm>
          <a:off x="14401800" y="14870430"/>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120243</xdr:rowOff>
    </xdr:from>
    <xdr:ext cx="762000" cy="259045"/>
    <xdr:sp macro="" textlink="">
      <xdr:nvSpPr>
        <xdr:cNvPr id="265" name="テキスト ボックス 264"/>
        <xdr:cNvSpPr txBox="1"/>
      </xdr:nvSpPr>
      <xdr:spPr>
        <a:xfrm>
          <a:off x="14909800" y="15207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125730</xdr:rowOff>
    </xdr:from>
    <xdr:to>
      <xdr:col>21</xdr:col>
      <xdr:colOff>0</xdr:colOff>
      <xdr:row>86</xdr:row>
      <xdr:rowOff>141816</xdr:rowOff>
    </xdr:to>
    <xdr:cxnSp macro="">
      <xdr:nvCxnSpPr>
        <xdr:cNvPr id="266" name="直線コネクタ 265"/>
        <xdr:cNvCxnSpPr/>
      </xdr:nvCxnSpPr>
      <xdr:spPr>
        <a:xfrm flipV="1">
          <a:off x="13512800" y="1487043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133773</xdr:rowOff>
    </xdr:from>
    <xdr:to>
      <xdr:col>21</xdr:col>
      <xdr:colOff>50800</xdr:colOff>
      <xdr:row>86</xdr:row>
      <xdr:rowOff>63923</xdr:rowOff>
    </xdr:to>
    <xdr:sp macro="" textlink="">
      <xdr:nvSpPr>
        <xdr:cNvPr id="267" name="フローチャート : 判断 266"/>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74100</xdr:rowOff>
    </xdr:from>
    <xdr:ext cx="762000" cy="259045"/>
    <xdr:sp macro="" textlink="">
      <xdr:nvSpPr>
        <xdr:cNvPr id="268" name="テキスト ボックス 267"/>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141816</xdr:rowOff>
    </xdr:from>
    <xdr:to>
      <xdr:col>19</xdr:col>
      <xdr:colOff>533400</xdr:colOff>
      <xdr:row>86</xdr:row>
      <xdr:rowOff>71966</xdr:rowOff>
    </xdr:to>
    <xdr:sp macro="" textlink="">
      <xdr:nvSpPr>
        <xdr:cNvPr id="269" name="フローチャート : 判断 268"/>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82143</xdr:rowOff>
    </xdr:from>
    <xdr:ext cx="762000" cy="259045"/>
    <xdr:sp macro="" textlink="">
      <xdr:nvSpPr>
        <xdr:cNvPr id="270" name="テキスト ボックス 269"/>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6" name="円/楕円 275"/>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47007</xdr:rowOff>
    </xdr:from>
    <xdr:ext cx="762000" cy="259045"/>
    <xdr:sp macro="" textlink="">
      <xdr:nvSpPr>
        <xdr:cNvPr id="277"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163830</xdr:rowOff>
    </xdr:from>
    <xdr:to>
      <xdr:col>23</xdr:col>
      <xdr:colOff>457200</xdr:colOff>
      <xdr:row>90</xdr:row>
      <xdr:rowOff>93980</xdr:rowOff>
    </xdr:to>
    <xdr:sp macro="" textlink="">
      <xdr:nvSpPr>
        <xdr:cNvPr id="278" name="円/楕円 277"/>
        <xdr:cNvSpPr/>
      </xdr:nvSpPr>
      <xdr:spPr>
        <a:xfrm>
          <a:off x="16129000" y="15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104157</xdr:rowOff>
    </xdr:from>
    <xdr:ext cx="736600" cy="259045"/>
    <xdr:sp macro="" textlink="">
      <xdr:nvSpPr>
        <xdr:cNvPr id="279" name="テキスト ボックス 278"/>
        <xdr:cNvSpPr txBox="1"/>
      </xdr:nvSpPr>
      <xdr:spPr>
        <a:xfrm>
          <a:off x="15798800" y="1519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8466</xdr:rowOff>
    </xdr:from>
    <xdr:to>
      <xdr:col>22</xdr:col>
      <xdr:colOff>254000</xdr:colOff>
      <xdr:row>90</xdr:row>
      <xdr:rowOff>110066</xdr:rowOff>
    </xdr:to>
    <xdr:sp macro="" textlink="">
      <xdr:nvSpPr>
        <xdr:cNvPr id="280" name="円/楕円 279"/>
        <xdr:cNvSpPr/>
      </xdr:nvSpPr>
      <xdr:spPr>
        <a:xfrm>
          <a:off x="15240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81" name="テキスト ボックス 280"/>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74930</xdr:rowOff>
    </xdr:from>
    <xdr:to>
      <xdr:col>21</xdr:col>
      <xdr:colOff>50800</xdr:colOff>
      <xdr:row>87</xdr:row>
      <xdr:rowOff>5080</xdr:rowOff>
    </xdr:to>
    <xdr:sp macro="" textlink="">
      <xdr:nvSpPr>
        <xdr:cNvPr id="282" name="円/楕円 281"/>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161307</xdr:rowOff>
    </xdr:from>
    <xdr:ext cx="762000" cy="259045"/>
    <xdr:sp macro="" textlink="">
      <xdr:nvSpPr>
        <xdr:cNvPr id="283" name="テキスト ボックス 282"/>
        <xdr:cNvSpPr txBox="1"/>
      </xdr:nvSpPr>
      <xdr:spPr>
        <a:xfrm>
          <a:off x="14020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91016</xdr:rowOff>
    </xdr:from>
    <xdr:to>
      <xdr:col>19</xdr:col>
      <xdr:colOff>533400</xdr:colOff>
      <xdr:row>87</xdr:row>
      <xdr:rowOff>21166</xdr:rowOff>
    </xdr:to>
    <xdr:sp macro="" textlink="">
      <xdr:nvSpPr>
        <xdr:cNvPr id="284" name="円/楕円 283"/>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5943</xdr:rowOff>
    </xdr:from>
    <xdr:ext cx="762000" cy="259045"/>
    <xdr:sp macro="" textlink="">
      <xdr:nvSpPr>
        <xdr:cNvPr id="285" name="テキスト ボックス 284"/>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退職者（平成２４年度１８名）に対し新規採用者（平成２５年度２２名）は４名増となったが，</a:t>
          </a:r>
          <a:r>
            <a:rPr kumimoji="1" lang="en-US" altLang="ja-JP" sz="1300">
              <a:latin typeface="ＭＳ Ｐゴシック"/>
            </a:rPr>
            <a:t>H</a:t>
          </a:r>
          <a:r>
            <a:rPr kumimoji="1" lang="ja-JP" altLang="en-US" sz="1300">
              <a:latin typeface="ＭＳ Ｐゴシック"/>
            </a:rPr>
            <a:t>１８年度から着実に数字を下げている。町村合併（平成１８年３月２７日）時に一部事務組合（広域消防）の職員を引き継いだ影響もあり，依然として類似団体平均を上回っている状況である。今後も定員管理については，指定管理者制度の移行も視野に入れ，類似団体内平均との差が広がらないよう努めたい。</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90654</xdr:rowOff>
    </xdr:from>
    <xdr:to>
      <xdr:col>24</xdr:col>
      <xdr:colOff>558800</xdr:colOff>
      <xdr:row>61</xdr:row>
      <xdr:rowOff>105591</xdr:rowOff>
    </xdr:to>
    <xdr:cxnSp macro="">
      <xdr:nvCxnSpPr>
        <xdr:cNvPr id="322" name="直線コネクタ 321"/>
        <xdr:cNvCxnSpPr/>
      </xdr:nvCxnSpPr>
      <xdr:spPr>
        <a:xfrm flipV="1">
          <a:off x="16179800" y="10549104"/>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3"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105591</xdr:rowOff>
    </xdr:from>
    <xdr:to>
      <xdr:col>23</xdr:col>
      <xdr:colOff>406400</xdr:colOff>
      <xdr:row>61</xdr:row>
      <xdr:rowOff>120529</xdr:rowOff>
    </xdr:to>
    <xdr:cxnSp macro="">
      <xdr:nvCxnSpPr>
        <xdr:cNvPr id="325" name="直線コネクタ 324"/>
        <xdr:cNvCxnSpPr/>
      </xdr:nvCxnSpPr>
      <xdr:spPr>
        <a:xfrm flipV="1">
          <a:off x="15290800" y="10564041"/>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7" name="テキスト ボックス 326"/>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120529</xdr:rowOff>
    </xdr:from>
    <xdr:to>
      <xdr:col>22</xdr:col>
      <xdr:colOff>203200</xdr:colOff>
      <xdr:row>61</xdr:row>
      <xdr:rowOff>130870</xdr:rowOff>
    </xdr:to>
    <xdr:cxnSp macro="">
      <xdr:nvCxnSpPr>
        <xdr:cNvPr id="328" name="直線コネクタ 327"/>
        <xdr:cNvCxnSpPr/>
      </xdr:nvCxnSpPr>
      <xdr:spPr>
        <a:xfrm flipV="1">
          <a:off x="14401800" y="1057897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0" name="テキスト ボックス 329"/>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130870</xdr:rowOff>
    </xdr:from>
    <xdr:to>
      <xdr:col>21</xdr:col>
      <xdr:colOff>0</xdr:colOff>
      <xdr:row>61</xdr:row>
      <xdr:rowOff>161895</xdr:rowOff>
    </xdr:to>
    <xdr:cxnSp macro="">
      <xdr:nvCxnSpPr>
        <xdr:cNvPr id="331" name="直線コネクタ 330"/>
        <xdr:cNvCxnSpPr/>
      </xdr:nvCxnSpPr>
      <xdr:spPr>
        <a:xfrm flipV="1">
          <a:off x="13512800" y="1058932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77772</xdr:rowOff>
    </xdr:from>
    <xdr:to>
      <xdr:col>21</xdr:col>
      <xdr:colOff>50800</xdr:colOff>
      <xdr:row>62</xdr:row>
      <xdr:rowOff>7922</xdr:rowOff>
    </xdr:to>
    <xdr:sp macro="" textlink="">
      <xdr:nvSpPr>
        <xdr:cNvPr id="332" name="フローチャート : 判断 331"/>
        <xdr:cNvSpPr/>
      </xdr:nvSpPr>
      <xdr:spPr>
        <a:xfrm>
          <a:off x="14351000" y="1053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18099</xdr:rowOff>
    </xdr:from>
    <xdr:ext cx="762000" cy="259045"/>
    <xdr:sp macro="" textlink="">
      <xdr:nvSpPr>
        <xdr:cNvPr id="333" name="テキスト ボックス 332"/>
        <xdr:cNvSpPr txBox="1"/>
      </xdr:nvSpPr>
      <xdr:spPr>
        <a:xfrm>
          <a:off x="14020800" y="1030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75474</xdr:rowOff>
    </xdr:from>
    <xdr:to>
      <xdr:col>19</xdr:col>
      <xdr:colOff>533400</xdr:colOff>
      <xdr:row>62</xdr:row>
      <xdr:rowOff>5624</xdr:rowOff>
    </xdr:to>
    <xdr:sp macro="" textlink="">
      <xdr:nvSpPr>
        <xdr:cNvPr id="334" name="フローチャート : 判断 333"/>
        <xdr:cNvSpPr/>
      </xdr:nvSpPr>
      <xdr:spPr>
        <a:xfrm>
          <a:off x="134620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15801</xdr:rowOff>
    </xdr:from>
    <xdr:ext cx="762000" cy="259045"/>
    <xdr:sp macro="" textlink="">
      <xdr:nvSpPr>
        <xdr:cNvPr id="335" name="テキスト ボックス 334"/>
        <xdr:cNvSpPr txBox="1"/>
      </xdr:nvSpPr>
      <xdr:spPr>
        <a:xfrm>
          <a:off x="13131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39854</xdr:rowOff>
    </xdr:from>
    <xdr:to>
      <xdr:col>24</xdr:col>
      <xdr:colOff>609600</xdr:colOff>
      <xdr:row>61</xdr:row>
      <xdr:rowOff>141454</xdr:rowOff>
    </xdr:to>
    <xdr:sp macro="" textlink="">
      <xdr:nvSpPr>
        <xdr:cNvPr id="341" name="円/楕円 340"/>
        <xdr:cNvSpPr/>
      </xdr:nvSpPr>
      <xdr:spPr>
        <a:xfrm>
          <a:off x="169672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11931</xdr:rowOff>
    </xdr:from>
    <xdr:ext cx="762000" cy="259045"/>
    <xdr:sp macro="" textlink="">
      <xdr:nvSpPr>
        <xdr:cNvPr id="342" name="定員管理の状況該当値テキスト"/>
        <xdr:cNvSpPr txBox="1"/>
      </xdr:nvSpPr>
      <xdr:spPr>
        <a:xfrm>
          <a:off x="17106900" y="1047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54791</xdr:rowOff>
    </xdr:from>
    <xdr:to>
      <xdr:col>23</xdr:col>
      <xdr:colOff>457200</xdr:colOff>
      <xdr:row>61</xdr:row>
      <xdr:rowOff>156391</xdr:rowOff>
    </xdr:to>
    <xdr:sp macro="" textlink="">
      <xdr:nvSpPr>
        <xdr:cNvPr id="343" name="円/楕円 342"/>
        <xdr:cNvSpPr/>
      </xdr:nvSpPr>
      <xdr:spPr>
        <a:xfrm>
          <a:off x="16129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141168</xdr:rowOff>
    </xdr:from>
    <xdr:ext cx="736600" cy="259045"/>
    <xdr:sp macro="" textlink="">
      <xdr:nvSpPr>
        <xdr:cNvPr id="344" name="テキスト ボックス 343"/>
        <xdr:cNvSpPr txBox="1"/>
      </xdr:nvSpPr>
      <xdr:spPr>
        <a:xfrm>
          <a:off x="15798800" y="10599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69729</xdr:rowOff>
    </xdr:from>
    <xdr:to>
      <xdr:col>22</xdr:col>
      <xdr:colOff>254000</xdr:colOff>
      <xdr:row>61</xdr:row>
      <xdr:rowOff>171329</xdr:rowOff>
    </xdr:to>
    <xdr:sp macro="" textlink="">
      <xdr:nvSpPr>
        <xdr:cNvPr id="345" name="円/楕円 344"/>
        <xdr:cNvSpPr/>
      </xdr:nvSpPr>
      <xdr:spPr>
        <a:xfrm>
          <a:off x="15240000" y="105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156106</xdr:rowOff>
    </xdr:from>
    <xdr:ext cx="762000" cy="259045"/>
    <xdr:sp macro="" textlink="">
      <xdr:nvSpPr>
        <xdr:cNvPr id="346" name="テキスト ボックス 345"/>
        <xdr:cNvSpPr txBox="1"/>
      </xdr:nvSpPr>
      <xdr:spPr>
        <a:xfrm>
          <a:off x="14909800" y="1061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80070</xdr:rowOff>
    </xdr:from>
    <xdr:to>
      <xdr:col>21</xdr:col>
      <xdr:colOff>50800</xdr:colOff>
      <xdr:row>62</xdr:row>
      <xdr:rowOff>10220</xdr:rowOff>
    </xdr:to>
    <xdr:sp macro="" textlink="">
      <xdr:nvSpPr>
        <xdr:cNvPr id="347" name="円/楕円 346"/>
        <xdr:cNvSpPr/>
      </xdr:nvSpPr>
      <xdr:spPr>
        <a:xfrm>
          <a:off x="14351000" y="105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166447</xdr:rowOff>
    </xdr:from>
    <xdr:ext cx="762000" cy="259045"/>
    <xdr:sp macro="" textlink="">
      <xdr:nvSpPr>
        <xdr:cNvPr id="348" name="テキスト ボックス 347"/>
        <xdr:cNvSpPr txBox="1"/>
      </xdr:nvSpPr>
      <xdr:spPr>
        <a:xfrm>
          <a:off x="14020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111095</xdr:rowOff>
    </xdr:from>
    <xdr:to>
      <xdr:col>19</xdr:col>
      <xdr:colOff>533400</xdr:colOff>
      <xdr:row>62</xdr:row>
      <xdr:rowOff>41245</xdr:rowOff>
    </xdr:to>
    <xdr:sp macro="" textlink="">
      <xdr:nvSpPr>
        <xdr:cNvPr id="349" name="円/楕円 348"/>
        <xdr:cNvSpPr/>
      </xdr:nvSpPr>
      <xdr:spPr>
        <a:xfrm>
          <a:off x="13462000" y="105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26022</xdr:rowOff>
    </xdr:from>
    <xdr:ext cx="762000" cy="259045"/>
    <xdr:sp macro="" textlink="">
      <xdr:nvSpPr>
        <xdr:cNvPr id="350" name="テキスト ボックス 349"/>
        <xdr:cNvSpPr txBox="1"/>
      </xdr:nvSpPr>
      <xdr:spPr>
        <a:xfrm>
          <a:off x="13131800" y="1065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元利償還金が４．７％増，準元利償還金が２６．６％増したものの，臨時財政対策債及び合併特例債借入に係る基準財政需要額の７．０％増により，前年度より　０．３ポイントの減となった。合併特例債を活用する事業が本格的に展開されている状況にあり，今後は元金償還金が増加していくことが確実な状況である。類似団体平均を上回らないよう，計画的な事業推進を図りたい。</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165735</xdr:rowOff>
    </xdr:from>
    <xdr:to>
      <xdr:col>24</xdr:col>
      <xdr:colOff>558800</xdr:colOff>
      <xdr:row>40</xdr:row>
      <xdr:rowOff>12382</xdr:rowOff>
    </xdr:to>
    <xdr:cxnSp macro="">
      <xdr:nvCxnSpPr>
        <xdr:cNvPr id="380" name="直線コネクタ 379"/>
        <xdr:cNvCxnSpPr/>
      </xdr:nvCxnSpPr>
      <xdr:spPr>
        <a:xfrm flipV="1">
          <a:off x="16179800" y="685228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1"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12382</xdr:rowOff>
    </xdr:from>
    <xdr:to>
      <xdr:col>23</xdr:col>
      <xdr:colOff>406400</xdr:colOff>
      <xdr:row>40</xdr:row>
      <xdr:rowOff>96838</xdr:rowOff>
    </xdr:to>
    <xdr:cxnSp macro="">
      <xdr:nvCxnSpPr>
        <xdr:cNvPr id="383" name="直線コネクタ 382"/>
        <xdr:cNvCxnSpPr/>
      </xdr:nvCxnSpPr>
      <xdr:spPr>
        <a:xfrm flipV="1">
          <a:off x="15290800" y="687038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5" name="テキスト ボックス 384"/>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96838</xdr:rowOff>
    </xdr:from>
    <xdr:to>
      <xdr:col>22</xdr:col>
      <xdr:colOff>203200</xdr:colOff>
      <xdr:row>41</xdr:row>
      <xdr:rowOff>46038</xdr:rowOff>
    </xdr:to>
    <xdr:cxnSp macro="">
      <xdr:nvCxnSpPr>
        <xdr:cNvPr id="386" name="直線コネクタ 385"/>
        <xdr:cNvCxnSpPr/>
      </xdr:nvCxnSpPr>
      <xdr:spPr>
        <a:xfrm flipV="1">
          <a:off x="14401800" y="695483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8" name="テキスト ボックス 387"/>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46038</xdr:rowOff>
    </xdr:from>
    <xdr:to>
      <xdr:col>21</xdr:col>
      <xdr:colOff>0</xdr:colOff>
      <xdr:row>41</xdr:row>
      <xdr:rowOff>166688</xdr:rowOff>
    </xdr:to>
    <xdr:cxnSp macro="">
      <xdr:nvCxnSpPr>
        <xdr:cNvPr id="389" name="直線コネクタ 388"/>
        <xdr:cNvCxnSpPr/>
      </xdr:nvCxnSpPr>
      <xdr:spPr>
        <a:xfrm flipV="1">
          <a:off x="13512800" y="707548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0" name="フローチャート :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391" name="テキスト ボックス 39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4763</xdr:rowOff>
    </xdr:from>
    <xdr:to>
      <xdr:col>19</xdr:col>
      <xdr:colOff>533400</xdr:colOff>
      <xdr:row>42</xdr:row>
      <xdr:rowOff>106363</xdr:rowOff>
    </xdr:to>
    <xdr:sp macro="" textlink="">
      <xdr:nvSpPr>
        <xdr:cNvPr id="392" name="フローチャート : 判断 391"/>
        <xdr:cNvSpPr/>
      </xdr:nvSpPr>
      <xdr:spPr>
        <a:xfrm>
          <a:off x="13462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91140</xdr:rowOff>
    </xdr:from>
    <xdr:ext cx="762000" cy="259045"/>
    <xdr:sp macro="" textlink="">
      <xdr:nvSpPr>
        <xdr:cNvPr id="393" name="テキスト ボックス 392"/>
        <xdr:cNvSpPr txBox="1"/>
      </xdr:nvSpPr>
      <xdr:spPr>
        <a:xfrm>
          <a:off x="13131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99" name="円/楕円 398"/>
        <xdr:cNvSpPr/>
      </xdr:nvSpPr>
      <xdr:spPr>
        <a:xfrm>
          <a:off x="169672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131462</xdr:rowOff>
    </xdr:from>
    <xdr:ext cx="762000" cy="259045"/>
    <xdr:sp macro="" textlink="">
      <xdr:nvSpPr>
        <xdr:cNvPr id="400" name="公債費負担の状況該当値テキスト"/>
        <xdr:cNvSpPr txBox="1"/>
      </xdr:nvSpPr>
      <xdr:spPr>
        <a:xfrm>
          <a:off x="17106900" y="664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133032</xdr:rowOff>
    </xdr:from>
    <xdr:to>
      <xdr:col>23</xdr:col>
      <xdr:colOff>457200</xdr:colOff>
      <xdr:row>40</xdr:row>
      <xdr:rowOff>63182</xdr:rowOff>
    </xdr:to>
    <xdr:sp macro="" textlink="">
      <xdr:nvSpPr>
        <xdr:cNvPr id="401" name="円/楕円 400"/>
        <xdr:cNvSpPr/>
      </xdr:nvSpPr>
      <xdr:spPr>
        <a:xfrm>
          <a:off x="16129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73359</xdr:rowOff>
    </xdr:from>
    <xdr:ext cx="736600" cy="259045"/>
    <xdr:sp macro="" textlink="">
      <xdr:nvSpPr>
        <xdr:cNvPr id="402" name="テキスト ボックス 401"/>
        <xdr:cNvSpPr txBox="1"/>
      </xdr:nvSpPr>
      <xdr:spPr>
        <a:xfrm>
          <a:off x="15798800" y="658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46038</xdr:rowOff>
    </xdr:from>
    <xdr:to>
      <xdr:col>22</xdr:col>
      <xdr:colOff>254000</xdr:colOff>
      <xdr:row>40</xdr:row>
      <xdr:rowOff>147638</xdr:rowOff>
    </xdr:to>
    <xdr:sp macro="" textlink="">
      <xdr:nvSpPr>
        <xdr:cNvPr id="403" name="円/楕円 402"/>
        <xdr:cNvSpPr/>
      </xdr:nvSpPr>
      <xdr:spPr>
        <a:xfrm>
          <a:off x="15240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157815</xdr:rowOff>
    </xdr:from>
    <xdr:ext cx="762000" cy="259045"/>
    <xdr:sp macro="" textlink="">
      <xdr:nvSpPr>
        <xdr:cNvPr id="404" name="テキスト ボックス 403"/>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166688</xdr:rowOff>
    </xdr:from>
    <xdr:to>
      <xdr:col>21</xdr:col>
      <xdr:colOff>50800</xdr:colOff>
      <xdr:row>41</xdr:row>
      <xdr:rowOff>96838</xdr:rowOff>
    </xdr:to>
    <xdr:sp macro="" textlink="">
      <xdr:nvSpPr>
        <xdr:cNvPr id="405" name="円/楕円 404"/>
        <xdr:cNvSpPr/>
      </xdr:nvSpPr>
      <xdr:spPr>
        <a:xfrm>
          <a:off x="14351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107015</xdr:rowOff>
    </xdr:from>
    <xdr:ext cx="762000" cy="259045"/>
    <xdr:sp macro="" textlink="">
      <xdr:nvSpPr>
        <xdr:cNvPr id="406" name="テキスト ボックス 405"/>
        <xdr:cNvSpPr txBox="1"/>
      </xdr:nvSpPr>
      <xdr:spPr>
        <a:xfrm>
          <a:off x="14020800" y="67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115888</xdr:rowOff>
    </xdr:from>
    <xdr:to>
      <xdr:col>19</xdr:col>
      <xdr:colOff>533400</xdr:colOff>
      <xdr:row>42</xdr:row>
      <xdr:rowOff>46038</xdr:rowOff>
    </xdr:to>
    <xdr:sp macro="" textlink="">
      <xdr:nvSpPr>
        <xdr:cNvPr id="407" name="円/楕円 406"/>
        <xdr:cNvSpPr/>
      </xdr:nvSpPr>
      <xdr:spPr>
        <a:xfrm>
          <a:off x="13462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56215</xdr:rowOff>
    </xdr:from>
    <xdr:ext cx="762000" cy="259045"/>
    <xdr:sp macro="" textlink="">
      <xdr:nvSpPr>
        <xdr:cNvPr id="408" name="テキスト ボックス 407"/>
        <xdr:cNvSpPr txBox="1"/>
      </xdr:nvSpPr>
      <xdr:spPr>
        <a:xfrm>
          <a:off x="13131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現在高が１７．１％増など将来負担額が７．５％上昇したが，減債基金等の充当可能基金の増や充当可能特定財源の増により，充当可能財源も３１．３％の増となっており，比率における分子が前年度比３９．８％の減少となったため，前年度より４１．８ポイント減少した。しかし，依然として類似団体平均を上回っており，その要因としては，公営企業会計債に係る繰出金や合併特例債による地方債残高の増加が挙げられる。今後の地方債残高の急増を抑制するため，下水道事業等の特別会計も含め，事業の見直しを図り，財政の健全化に努めたい。</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34735</xdr:rowOff>
    </xdr:from>
    <xdr:to>
      <xdr:col>24</xdr:col>
      <xdr:colOff>558800</xdr:colOff>
      <xdr:row>18</xdr:row>
      <xdr:rowOff>115443</xdr:rowOff>
    </xdr:to>
    <xdr:cxnSp macro="">
      <xdr:nvCxnSpPr>
        <xdr:cNvPr id="438" name="直線コネクタ 437"/>
        <xdr:cNvCxnSpPr/>
      </xdr:nvCxnSpPr>
      <xdr:spPr>
        <a:xfrm flipV="1">
          <a:off x="16179800" y="2949385"/>
          <a:ext cx="838200" cy="25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9"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115443</xdr:rowOff>
    </xdr:from>
    <xdr:to>
      <xdr:col>23</xdr:col>
      <xdr:colOff>406400</xdr:colOff>
      <xdr:row>19</xdr:row>
      <xdr:rowOff>698</xdr:rowOff>
    </xdr:to>
    <xdr:cxnSp macro="">
      <xdr:nvCxnSpPr>
        <xdr:cNvPr id="441" name="直線コネクタ 440"/>
        <xdr:cNvCxnSpPr/>
      </xdr:nvCxnSpPr>
      <xdr:spPr>
        <a:xfrm flipV="1">
          <a:off x="15290800" y="3201543"/>
          <a:ext cx="889000" cy="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698</xdr:rowOff>
    </xdr:from>
    <xdr:to>
      <xdr:col>22</xdr:col>
      <xdr:colOff>203200</xdr:colOff>
      <xdr:row>19</xdr:row>
      <xdr:rowOff>29654</xdr:rowOff>
    </xdr:to>
    <xdr:cxnSp macro="">
      <xdr:nvCxnSpPr>
        <xdr:cNvPr id="444" name="直線コネクタ 443"/>
        <xdr:cNvCxnSpPr/>
      </xdr:nvCxnSpPr>
      <xdr:spPr>
        <a:xfrm flipV="1">
          <a:off x="14401800" y="32582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29654</xdr:rowOff>
    </xdr:from>
    <xdr:to>
      <xdr:col>21</xdr:col>
      <xdr:colOff>0</xdr:colOff>
      <xdr:row>19</xdr:row>
      <xdr:rowOff>53181</xdr:rowOff>
    </xdr:to>
    <xdr:cxnSp macro="">
      <xdr:nvCxnSpPr>
        <xdr:cNvPr id="447" name="直線コネクタ 446"/>
        <xdr:cNvCxnSpPr/>
      </xdr:nvCxnSpPr>
      <xdr:spPr>
        <a:xfrm flipV="1">
          <a:off x="13512800" y="3287204"/>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164306</xdr:rowOff>
    </xdr:from>
    <xdr:to>
      <xdr:col>21</xdr:col>
      <xdr:colOff>50800</xdr:colOff>
      <xdr:row>18</xdr:row>
      <xdr:rowOff>94456</xdr:rowOff>
    </xdr:to>
    <xdr:sp macro="" textlink="">
      <xdr:nvSpPr>
        <xdr:cNvPr id="448" name="フローチャート : 判断 447"/>
        <xdr:cNvSpPr/>
      </xdr:nvSpPr>
      <xdr:spPr>
        <a:xfrm>
          <a:off x="14351000" y="307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104633</xdr:rowOff>
    </xdr:from>
    <xdr:ext cx="762000" cy="259045"/>
    <xdr:sp macro="" textlink="">
      <xdr:nvSpPr>
        <xdr:cNvPr id="449" name="テキスト ボックス 448"/>
        <xdr:cNvSpPr txBox="1"/>
      </xdr:nvSpPr>
      <xdr:spPr>
        <a:xfrm>
          <a:off x="14020800" y="284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112300</xdr:rowOff>
    </xdr:from>
    <xdr:to>
      <xdr:col>19</xdr:col>
      <xdr:colOff>533400</xdr:colOff>
      <xdr:row>19</xdr:row>
      <xdr:rowOff>42450</xdr:rowOff>
    </xdr:to>
    <xdr:sp macro="" textlink="">
      <xdr:nvSpPr>
        <xdr:cNvPr id="450" name="フローチャート : 判断 449"/>
        <xdr:cNvSpPr/>
      </xdr:nvSpPr>
      <xdr:spPr>
        <a:xfrm>
          <a:off x="13462000" y="31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52627</xdr:rowOff>
    </xdr:from>
    <xdr:ext cx="762000" cy="259045"/>
    <xdr:sp macro="" textlink="">
      <xdr:nvSpPr>
        <xdr:cNvPr id="451" name="テキスト ボックス 450"/>
        <xdr:cNvSpPr txBox="1"/>
      </xdr:nvSpPr>
      <xdr:spPr>
        <a:xfrm>
          <a:off x="13131800" y="29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155385</xdr:rowOff>
    </xdr:from>
    <xdr:to>
      <xdr:col>24</xdr:col>
      <xdr:colOff>609600</xdr:colOff>
      <xdr:row>17</xdr:row>
      <xdr:rowOff>85535</xdr:rowOff>
    </xdr:to>
    <xdr:sp macro="" textlink="">
      <xdr:nvSpPr>
        <xdr:cNvPr id="457" name="円/楕円 456"/>
        <xdr:cNvSpPr/>
      </xdr:nvSpPr>
      <xdr:spPr>
        <a:xfrm>
          <a:off x="16967200" y="289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127462</xdr:rowOff>
    </xdr:from>
    <xdr:ext cx="762000" cy="259045"/>
    <xdr:sp macro="" textlink="">
      <xdr:nvSpPr>
        <xdr:cNvPr id="458" name="将来負担の状況該当値テキスト"/>
        <xdr:cNvSpPr txBox="1"/>
      </xdr:nvSpPr>
      <xdr:spPr>
        <a:xfrm>
          <a:off x="17106900" y="287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64643</xdr:rowOff>
    </xdr:from>
    <xdr:to>
      <xdr:col>23</xdr:col>
      <xdr:colOff>457200</xdr:colOff>
      <xdr:row>18</xdr:row>
      <xdr:rowOff>166243</xdr:rowOff>
    </xdr:to>
    <xdr:sp macro="" textlink="">
      <xdr:nvSpPr>
        <xdr:cNvPr id="459" name="円/楕円 458"/>
        <xdr:cNvSpPr/>
      </xdr:nvSpPr>
      <xdr:spPr>
        <a:xfrm>
          <a:off x="16129000" y="31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151020</xdr:rowOff>
    </xdr:from>
    <xdr:ext cx="736600" cy="259045"/>
    <xdr:sp macro="" textlink="">
      <xdr:nvSpPr>
        <xdr:cNvPr id="460" name="テキスト ボックス 459"/>
        <xdr:cNvSpPr txBox="1"/>
      </xdr:nvSpPr>
      <xdr:spPr>
        <a:xfrm>
          <a:off x="15798800" y="3237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121348</xdr:rowOff>
    </xdr:from>
    <xdr:to>
      <xdr:col>22</xdr:col>
      <xdr:colOff>254000</xdr:colOff>
      <xdr:row>19</xdr:row>
      <xdr:rowOff>51498</xdr:rowOff>
    </xdr:to>
    <xdr:sp macro="" textlink="">
      <xdr:nvSpPr>
        <xdr:cNvPr id="461" name="円/楕円 460"/>
        <xdr:cNvSpPr/>
      </xdr:nvSpPr>
      <xdr:spPr>
        <a:xfrm>
          <a:off x="15240000" y="320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36275</xdr:rowOff>
    </xdr:from>
    <xdr:ext cx="762000" cy="259045"/>
    <xdr:sp macro="" textlink="">
      <xdr:nvSpPr>
        <xdr:cNvPr id="462" name="テキスト ボックス 461"/>
        <xdr:cNvSpPr txBox="1"/>
      </xdr:nvSpPr>
      <xdr:spPr>
        <a:xfrm>
          <a:off x="14909800" y="329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150305</xdr:rowOff>
    </xdr:from>
    <xdr:to>
      <xdr:col>21</xdr:col>
      <xdr:colOff>50800</xdr:colOff>
      <xdr:row>19</xdr:row>
      <xdr:rowOff>80455</xdr:rowOff>
    </xdr:to>
    <xdr:sp macro="" textlink="">
      <xdr:nvSpPr>
        <xdr:cNvPr id="463" name="円/楕円 462"/>
        <xdr:cNvSpPr/>
      </xdr:nvSpPr>
      <xdr:spPr>
        <a:xfrm>
          <a:off x="14351000" y="323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65231</xdr:rowOff>
    </xdr:from>
    <xdr:ext cx="762000" cy="259045"/>
    <xdr:sp macro="" textlink="">
      <xdr:nvSpPr>
        <xdr:cNvPr id="464" name="テキスト ボックス 463"/>
        <xdr:cNvSpPr txBox="1"/>
      </xdr:nvSpPr>
      <xdr:spPr>
        <a:xfrm>
          <a:off x="14020800" y="332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2381</xdr:rowOff>
    </xdr:from>
    <xdr:to>
      <xdr:col>19</xdr:col>
      <xdr:colOff>533400</xdr:colOff>
      <xdr:row>19</xdr:row>
      <xdr:rowOff>103981</xdr:rowOff>
    </xdr:to>
    <xdr:sp macro="" textlink="">
      <xdr:nvSpPr>
        <xdr:cNvPr id="465" name="円/楕円 464"/>
        <xdr:cNvSpPr/>
      </xdr:nvSpPr>
      <xdr:spPr>
        <a:xfrm>
          <a:off x="13462000" y="325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88758</xdr:rowOff>
    </xdr:from>
    <xdr:ext cx="762000" cy="259045"/>
    <xdr:sp macro="" textlink="">
      <xdr:nvSpPr>
        <xdr:cNvPr id="466" name="テキスト ボックス 465"/>
        <xdr:cNvSpPr txBox="1"/>
      </xdr:nvSpPr>
      <xdr:spPr>
        <a:xfrm>
          <a:off x="13131800" y="334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茨城県小美玉市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53,446
52,316
145.03
25,821,155
25,014,208
505,138
12,996,686
21,052,809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町村合併時に消防一部事務組合の職員（１１０人）を引き継いだことから，合併後継続して類似団体平均を下回っているが，前年度より０．</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ポイント数値を</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げ全国平均との差が</a:t>
          </a:r>
          <a:r>
            <a:rPr lang="ja-JP" altLang="en-US" sz="1100" b="0" i="0" baseline="0">
              <a:solidFill>
                <a:schemeClr val="dk1"/>
              </a:solidFill>
              <a:effectLst/>
              <a:latin typeface="+mn-lt"/>
              <a:ea typeface="+mn-ea"/>
              <a:cs typeface="+mn-cs"/>
            </a:rPr>
            <a:t>狭まる</a:t>
          </a:r>
          <a:r>
            <a:rPr lang="ja-JP" altLang="ja-JP" sz="1100" b="0" i="0" baseline="0">
              <a:solidFill>
                <a:schemeClr val="dk1"/>
              </a:solidFill>
              <a:effectLst/>
              <a:latin typeface="+mn-lt"/>
              <a:ea typeface="+mn-ea"/>
              <a:cs typeface="+mn-cs"/>
            </a:rPr>
            <a:t>結果となった。要因としては退職者</a:t>
          </a:r>
          <a:r>
            <a:rPr lang="ja-JP" altLang="en-US" sz="1100" b="0" i="0" baseline="0">
              <a:solidFill>
                <a:schemeClr val="dk1"/>
              </a:solidFill>
              <a:effectLst/>
              <a:latin typeface="+mn-lt"/>
              <a:ea typeface="+mn-ea"/>
              <a:cs typeface="+mn-cs"/>
            </a:rPr>
            <a:t>数</a:t>
          </a:r>
          <a:r>
            <a:rPr lang="ja-JP" altLang="ja-JP" sz="1100" b="0" i="0" baseline="0">
              <a:solidFill>
                <a:schemeClr val="dk1"/>
              </a:solidFill>
              <a:effectLst/>
              <a:latin typeface="+mn-lt"/>
              <a:ea typeface="+mn-ea"/>
              <a:cs typeface="+mn-cs"/>
            </a:rPr>
            <a:t>に対し新規採用者数の抑制が挙げられる。今後も継続的に定員適正化計画に沿って人事管理を行うこととする。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134620</xdr:rowOff>
    </xdr:from>
    <xdr:to>
      <xdr:col>7</xdr:col>
      <xdr:colOff>15875</xdr:colOff>
      <xdr:row>39</xdr:row>
      <xdr:rowOff>16510</xdr:rowOff>
    </xdr:to>
    <xdr:cxnSp macro="">
      <xdr:nvCxnSpPr>
        <xdr:cNvPr id="65" name="直線コネクタ 64"/>
        <xdr:cNvCxnSpPr/>
      </xdr:nvCxnSpPr>
      <xdr:spPr>
        <a:xfrm flipV="1">
          <a:off x="3987800" y="6649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16510</xdr:rowOff>
    </xdr:from>
    <xdr:to>
      <xdr:col>5</xdr:col>
      <xdr:colOff>549275</xdr:colOff>
      <xdr:row>39</xdr:row>
      <xdr:rowOff>77470</xdr:rowOff>
    </xdr:to>
    <xdr:cxnSp macro="">
      <xdr:nvCxnSpPr>
        <xdr:cNvPr id="68" name="直線コネクタ 67"/>
        <xdr:cNvCxnSpPr/>
      </xdr:nvCxnSpPr>
      <xdr:spPr>
        <a:xfrm flipV="1">
          <a:off x="3098800" y="6703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54610</xdr:rowOff>
    </xdr:from>
    <xdr:to>
      <xdr:col>4</xdr:col>
      <xdr:colOff>346075</xdr:colOff>
      <xdr:row>39</xdr:row>
      <xdr:rowOff>77470</xdr:rowOff>
    </xdr:to>
    <xdr:cxnSp macro="">
      <xdr:nvCxnSpPr>
        <xdr:cNvPr id="71" name="直線コネクタ 70"/>
        <xdr:cNvCxnSpPr/>
      </xdr:nvCxnSpPr>
      <xdr:spPr>
        <a:xfrm>
          <a:off x="2209800" y="6741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54610</xdr:rowOff>
    </xdr:from>
    <xdr:to>
      <xdr:col>3</xdr:col>
      <xdr:colOff>142875</xdr:colOff>
      <xdr:row>40</xdr:row>
      <xdr:rowOff>88900</xdr:rowOff>
    </xdr:to>
    <xdr:cxnSp macro="">
      <xdr:nvCxnSpPr>
        <xdr:cNvPr id="74" name="直線コネクタ 73"/>
        <xdr:cNvCxnSpPr/>
      </xdr:nvCxnSpPr>
      <xdr:spPr>
        <a:xfrm flipV="1">
          <a:off x="1320800" y="67411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5" name="フローチャート : 判断 74"/>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76" name="テキスト ボックス 75"/>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77" name="フローチャート : 判断 76"/>
        <xdr:cNvSpPr/>
      </xdr:nvSpPr>
      <xdr:spPr>
        <a:xfrm>
          <a:off x="1270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138447</xdr:rowOff>
    </xdr:from>
    <xdr:ext cx="762000" cy="259045"/>
    <xdr:sp macro="" textlink="">
      <xdr:nvSpPr>
        <xdr:cNvPr id="78" name="テキスト ボックス 77"/>
        <xdr:cNvSpPr txBox="1"/>
      </xdr:nvSpPr>
      <xdr:spPr>
        <a:xfrm>
          <a:off x="939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83820</xdr:rowOff>
    </xdr:from>
    <xdr:to>
      <xdr:col>7</xdr:col>
      <xdr:colOff>66675</xdr:colOff>
      <xdr:row>39</xdr:row>
      <xdr:rowOff>13970</xdr:rowOff>
    </xdr:to>
    <xdr:sp macro="" textlink="">
      <xdr:nvSpPr>
        <xdr:cNvPr id="84" name="円/楕円 83"/>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55897</xdr:rowOff>
    </xdr:from>
    <xdr:ext cx="762000" cy="259045"/>
    <xdr:sp macro="" textlink="">
      <xdr:nvSpPr>
        <xdr:cNvPr id="85"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137160</xdr:rowOff>
    </xdr:from>
    <xdr:to>
      <xdr:col>5</xdr:col>
      <xdr:colOff>600075</xdr:colOff>
      <xdr:row>39</xdr:row>
      <xdr:rowOff>67310</xdr:rowOff>
    </xdr:to>
    <xdr:sp macro="" textlink="">
      <xdr:nvSpPr>
        <xdr:cNvPr id="86" name="円/楕円 85"/>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52087</xdr:rowOff>
    </xdr:from>
    <xdr:ext cx="736600" cy="259045"/>
    <xdr:sp macro="" textlink="">
      <xdr:nvSpPr>
        <xdr:cNvPr id="87" name="テキスト ボックス 86"/>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26670</xdr:rowOff>
    </xdr:from>
    <xdr:to>
      <xdr:col>4</xdr:col>
      <xdr:colOff>396875</xdr:colOff>
      <xdr:row>39</xdr:row>
      <xdr:rowOff>128270</xdr:rowOff>
    </xdr:to>
    <xdr:sp macro="" textlink="">
      <xdr:nvSpPr>
        <xdr:cNvPr id="88" name="円/楕円 87"/>
        <xdr:cNvSpPr/>
      </xdr:nvSpPr>
      <xdr:spPr>
        <a:xfrm>
          <a:off x="3048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113047</xdr:rowOff>
    </xdr:from>
    <xdr:ext cx="762000" cy="259045"/>
    <xdr:sp macro="" textlink="">
      <xdr:nvSpPr>
        <xdr:cNvPr id="89" name="テキスト ボックス 88"/>
        <xdr:cNvSpPr txBox="1"/>
      </xdr:nvSpPr>
      <xdr:spPr>
        <a:xfrm>
          <a:off x="2717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3810</xdr:rowOff>
    </xdr:from>
    <xdr:to>
      <xdr:col>3</xdr:col>
      <xdr:colOff>193675</xdr:colOff>
      <xdr:row>39</xdr:row>
      <xdr:rowOff>105410</xdr:rowOff>
    </xdr:to>
    <xdr:sp macro="" textlink="">
      <xdr:nvSpPr>
        <xdr:cNvPr id="90" name="円/楕円 89"/>
        <xdr:cNvSpPr/>
      </xdr:nvSpPr>
      <xdr:spPr>
        <a:xfrm>
          <a:off x="2159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90187</xdr:rowOff>
    </xdr:from>
    <xdr:ext cx="762000" cy="259045"/>
    <xdr:sp macro="" textlink="">
      <xdr:nvSpPr>
        <xdr:cNvPr id="91" name="テキスト ボックス 90"/>
        <xdr:cNvSpPr txBox="1"/>
      </xdr:nvSpPr>
      <xdr:spPr>
        <a:xfrm>
          <a:off x="1828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38100</xdr:rowOff>
    </xdr:from>
    <xdr:to>
      <xdr:col>1</xdr:col>
      <xdr:colOff>676275</xdr:colOff>
      <xdr:row>40</xdr:row>
      <xdr:rowOff>139700</xdr:rowOff>
    </xdr:to>
    <xdr:sp macro="" textlink="">
      <xdr:nvSpPr>
        <xdr:cNvPr id="92" name="円/楕円 91"/>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124477</xdr:rowOff>
    </xdr:from>
    <xdr:ext cx="762000" cy="259045"/>
    <xdr:sp macro="" textlink="">
      <xdr:nvSpPr>
        <xdr:cNvPr id="93" name="テキスト ボックス 92"/>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前年度より１．</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ポイント数値を下げ，類似団体平均との差が狭まる結果となった。電気代の値上げ等</a:t>
          </a:r>
          <a:r>
            <a:rPr lang="ja-JP" altLang="en-US" sz="1100" b="0" i="0" baseline="0">
              <a:solidFill>
                <a:schemeClr val="dk1"/>
              </a:solidFill>
              <a:effectLst/>
              <a:latin typeface="+mn-lt"/>
              <a:ea typeface="+mn-ea"/>
              <a:cs typeface="+mn-cs"/>
            </a:rPr>
            <a:t>の燃料費の価格上昇や</a:t>
          </a:r>
          <a:r>
            <a:rPr lang="ja-JP" altLang="ja-JP" sz="1100" b="0" i="0" baseline="0">
              <a:solidFill>
                <a:schemeClr val="dk1"/>
              </a:solidFill>
              <a:effectLst/>
              <a:latin typeface="+mn-lt"/>
              <a:ea typeface="+mn-ea"/>
              <a:cs typeface="+mn-cs"/>
            </a:rPr>
            <a:t>施設の維持管理</a:t>
          </a:r>
          <a:r>
            <a:rPr lang="ja-JP" altLang="en-US" sz="1100" b="0" i="0" baseline="0">
              <a:solidFill>
                <a:schemeClr val="dk1"/>
              </a:solidFill>
              <a:effectLst/>
              <a:latin typeface="+mn-lt"/>
              <a:ea typeface="+mn-ea"/>
              <a:cs typeface="+mn-cs"/>
            </a:rPr>
            <a:t>に要する経</a:t>
          </a:r>
          <a:r>
            <a:rPr lang="ja-JP" altLang="ja-JP" sz="1100" b="0" i="0" baseline="0">
              <a:solidFill>
                <a:schemeClr val="dk1"/>
              </a:solidFill>
              <a:effectLst/>
              <a:latin typeface="+mn-lt"/>
              <a:ea typeface="+mn-ea"/>
              <a:cs typeface="+mn-cs"/>
            </a:rPr>
            <a:t>費の増額</a:t>
          </a:r>
          <a:r>
            <a:rPr lang="ja-JP" altLang="en-US" sz="1100" b="0" i="0" baseline="0">
              <a:solidFill>
                <a:schemeClr val="dk1"/>
              </a:solidFill>
              <a:effectLst/>
              <a:latin typeface="+mn-lt"/>
              <a:ea typeface="+mn-ea"/>
              <a:cs typeface="+mn-cs"/>
            </a:rPr>
            <a:t>などが主な</a:t>
          </a:r>
          <a:r>
            <a:rPr lang="ja-JP" altLang="ja-JP" sz="1100" b="0" i="0" baseline="0">
              <a:solidFill>
                <a:schemeClr val="dk1"/>
              </a:solidFill>
              <a:effectLst/>
              <a:latin typeface="+mn-lt"/>
              <a:ea typeface="+mn-ea"/>
              <a:cs typeface="+mn-cs"/>
            </a:rPr>
            <a:t>要因と推察される。施設の維持管理費は着実に増加傾向にあるため</a:t>
          </a:r>
          <a:r>
            <a:rPr lang="ja-JP" altLang="en-US" sz="1100" b="0" i="0" baseline="0">
              <a:solidFill>
                <a:schemeClr val="dk1"/>
              </a:solidFill>
              <a:effectLst/>
              <a:latin typeface="+mn-lt"/>
              <a:ea typeface="+mn-ea"/>
              <a:cs typeface="+mn-cs"/>
            </a:rPr>
            <a:t>施設使用料等の見直しを実施し，</a:t>
          </a:r>
          <a:r>
            <a:rPr lang="ja-JP" altLang="ja-JP" sz="1100" b="0" i="0" baseline="0">
              <a:solidFill>
                <a:schemeClr val="dk1"/>
              </a:solidFill>
              <a:effectLst/>
              <a:latin typeface="+mn-lt"/>
              <a:ea typeface="+mn-ea"/>
              <a:cs typeface="+mn-cs"/>
            </a:rPr>
            <a:t>平成２１年度から導入する枠配分による予算編成を更に効果的に進め</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今後も類似団体平均を下回らないよう，コスト削減を図っていきたい。</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54610</xdr:rowOff>
    </xdr:from>
    <xdr:to>
      <xdr:col>24</xdr:col>
      <xdr:colOff>31750</xdr:colOff>
      <xdr:row>15</xdr:row>
      <xdr:rowOff>130810</xdr:rowOff>
    </xdr:to>
    <xdr:cxnSp macro="">
      <xdr:nvCxnSpPr>
        <xdr:cNvPr id="126" name="直線コネクタ 125"/>
        <xdr:cNvCxnSpPr/>
      </xdr:nvCxnSpPr>
      <xdr:spPr>
        <a:xfrm>
          <a:off x="15671800" y="26263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104140</xdr:rowOff>
    </xdr:from>
    <xdr:to>
      <xdr:col>22</xdr:col>
      <xdr:colOff>565150</xdr:colOff>
      <xdr:row>15</xdr:row>
      <xdr:rowOff>54610</xdr:rowOff>
    </xdr:to>
    <xdr:cxnSp macro="">
      <xdr:nvCxnSpPr>
        <xdr:cNvPr id="129" name="直線コネクタ 128"/>
        <xdr:cNvCxnSpPr/>
      </xdr:nvCxnSpPr>
      <xdr:spPr>
        <a:xfrm>
          <a:off x="14782800" y="25044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73660</xdr:rowOff>
    </xdr:from>
    <xdr:to>
      <xdr:col>21</xdr:col>
      <xdr:colOff>361950</xdr:colOff>
      <xdr:row>14</xdr:row>
      <xdr:rowOff>104140</xdr:rowOff>
    </xdr:to>
    <xdr:cxnSp macro="">
      <xdr:nvCxnSpPr>
        <xdr:cNvPr id="132" name="直線コネクタ 131"/>
        <xdr:cNvCxnSpPr/>
      </xdr:nvCxnSpPr>
      <xdr:spPr>
        <a:xfrm>
          <a:off x="13893800" y="247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73660</xdr:rowOff>
    </xdr:from>
    <xdr:to>
      <xdr:col>20</xdr:col>
      <xdr:colOff>158750</xdr:colOff>
      <xdr:row>14</xdr:row>
      <xdr:rowOff>81280</xdr:rowOff>
    </xdr:to>
    <xdr:cxnSp macro="">
      <xdr:nvCxnSpPr>
        <xdr:cNvPr id="135" name="直線コネクタ 134"/>
        <xdr:cNvCxnSpPr/>
      </xdr:nvCxnSpPr>
      <xdr:spPr>
        <a:xfrm flipV="1">
          <a:off x="13004800" y="247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6" name="フローチャート : 判断 135"/>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7" name="テキスト ボックス 136"/>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8" name="フローチャート : 判断 137"/>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9" name="テキスト ボックス 138"/>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80010</xdr:rowOff>
    </xdr:from>
    <xdr:to>
      <xdr:col>24</xdr:col>
      <xdr:colOff>82550</xdr:colOff>
      <xdr:row>16</xdr:row>
      <xdr:rowOff>10160</xdr:rowOff>
    </xdr:to>
    <xdr:sp macro="" textlink="">
      <xdr:nvSpPr>
        <xdr:cNvPr id="145" name="円/楕円 144"/>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96537</xdr:rowOff>
    </xdr:from>
    <xdr:ext cx="762000" cy="259045"/>
    <xdr:sp macro="" textlink="">
      <xdr:nvSpPr>
        <xdr:cNvPr id="146"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3810</xdr:rowOff>
    </xdr:from>
    <xdr:to>
      <xdr:col>22</xdr:col>
      <xdr:colOff>615950</xdr:colOff>
      <xdr:row>15</xdr:row>
      <xdr:rowOff>105410</xdr:rowOff>
    </xdr:to>
    <xdr:sp macro="" textlink="">
      <xdr:nvSpPr>
        <xdr:cNvPr id="147" name="円/楕円 146"/>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115587</xdr:rowOff>
    </xdr:from>
    <xdr:ext cx="736600" cy="259045"/>
    <xdr:sp macro="" textlink="">
      <xdr:nvSpPr>
        <xdr:cNvPr id="148" name="テキスト ボックス 147"/>
        <xdr:cNvSpPr txBox="1"/>
      </xdr:nvSpPr>
      <xdr:spPr>
        <a:xfrm>
          <a:off x="15290800" y="2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53340</xdr:rowOff>
    </xdr:from>
    <xdr:to>
      <xdr:col>21</xdr:col>
      <xdr:colOff>412750</xdr:colOff>
      <xdr:row>14</xdr:row>
      <xdr:rowOff>154940</xdr:rowOff>
    </xdr:to>
    <xdr:sp macro="" textlink="">
      <xdr:nvSpPr>
        <xdr:cNvPr id="149" name="円/楕円 148"/>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165117</xdr:rowOff>
    </xdr:from>
    <xdr:ext cx="762000" cy="259045"/>
    <xdr:sp macro="" textlink="">
      <xdr:nvSpPr>
        <xdr:cNvPr id="150" name="テキスト ボックス 149"/>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22860</xdr:rowOff>
    </xdr:from>
    <xdr:to>
      <xdr:col>20</xdr:col>
      <xdr:colOff>209550</xdr:colOff>
      <xdr:row>14</xdr:row>
      <xdr:rowOff>124460</xdr:rowOff>
    </xdr:to>
    <xdr:sp macro="" textlink="">
      <xdr:nvSpPr>
        <xdr:cNvPr id="151" name="円/楕円 150"/>
        <xdr:cNvSpPr/>
      </xdr:nvSpPr>
      <xdr:spPr>
        <a:xfrm>
          <a:off x="13843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134637</xdr:rowOff>
    </xdr:from>
    <xdr:ext cx="762000" cy="259045"/>
    <xdr:sp macro="" textlink="">
      <xdr:nvSpPr>
        <xdr:cNvPr id="152" name="テキスト ボックス 151"/>
        <xdr:cNvSpPr txBox="1"/>
      </xdr:nvSpPr>
      <xdr:spPr>
        <a:xfrm>
          <a:off x="13512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30480</xdr:rowOff>
    </xdr:from>
    <xdr:to>
      <xdr:col>19</xdr:col>
      <xdr:colOff>6350</xdr:colOff>
      <xdr:row>14</xdr:row>
      <xdr:rowOff>132080</xdr:rowOff>
    </xdr:to>
    <xdr:sp macro="" textlink="">
      <xdr:nvSpPr>
        <xdr:cNvPr id="153" name="円/楕円 152"/>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142257</xdr:rowOff>
    </xdr:from>
    <xdr:ext cx="762000" cy="259045"/>
    <xdr:sp macro="" textlink="">
      <xdr:nvSpPr>
        <xdr:cNvPr id="154" name="テキスト ボックス 153"/>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前年度より</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ポイント数値を下げたものの，依然として類似団体内における順位は上位になっている。しかし</a:t>
          </a:r>
          <a:r>
            <a:rPr lang="ja-JP" altLang="en-US" sz="1100" b="0" i="0" baseline="0">
              <a:solidFill>
                <a:schemeClr val="dk1"/>
              </a:solidFill>
              <a:effectLst/>
              <a:latin typeface="+mn-lt"/>
              <a:ea typeface="+mn-ea"/>
              <a:cs typeface="+mn-cs"/>
            </a:rPr>
            <a:t>，障害者自立支援給付費や</a:t>
          </a:r>
          <a:r>
            <a:rPr lang="ja-JP" altLang="ja-JP" sz="1100" b="0" i="0" baseline="0">
              <a:solidFill>
                <a:schemeClr val="dk1"/>
              </a:solidFill>
              <a:effectLst/>
              <a:latin typeface="+mn-lt"/>
              <a:ea typeface="+mn-ea"/>
              <a:cs typeface="+mn-cs"/>
            </a:rPr>
            <a:t>生活保護費，民間保育所入所児童委託料など社会保障費そのものは年々増加傾向にあるため，国による社会保障費と税の一体改革の動向を注視しつつ，財源確保をどうしていくか検討する必要がある。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53848</xdr:rowOff>
    </xdr:from>
    <xdr:to>
      <xdr:col>7</xdr:col>
      <xdr:colOff>15875</xdr:colOff>
      <xdr:row>54</xdr:row>
      <xdr:rowOff>145288</xdr:rowOff>
    </xdr:to>
    <xdr:cxnSp macro="">
      <xdr:nvCxnSpPr>
        <xdr:cNvPr id="185" name="直線コネクタ 184"/>
        <xdr:cNvCxnSpPr/>
      </xdr:nvCxnSpPr>
      <xdr:spPr>
        <a:xfrm>
          <a:off x="3987800" y="931214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35560</xdr:rowOff>
    </xdr:from>
    <xdr:to>
      <xdr:col>5</xdr:col>
      <xdr:colOff>549275</xdr:colOff>
      <xdr:row>54</xdr:row>
      <xdr:rowOff>53848</xdr:rowOff>
    </xdr:to>
    <xdr:cxnSp macro="">
      <xdr:nvCxnSpPr>
        <xdr:cNvPr id="188" name="直線コネクタ 187"/>
        <xdr:cNvCxnSpPr/>
      </xdr:nvCxnSpPr>
      <xdr:spPr>
        <a:xfrm>
          <a:off x="3098800" y="92938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35560</xdr:rowOff>
    </xdr:from>
    <xdr:to>
      <xdr:col>4</xdr:col>
      <xdr:colOff>346075</xdr:colOff>
      <xdr:row>54</xdr:row>
      <xdr:rowOff>35560</xdr:rowOff>
    </xdr:to>
    <xdr:cxnSp macro="">
      <xdr:nvCxnSpPr>
        <xdr:cNvPr id="191" name="直線コネクタ 190"/>
        <xdr:cNvCxnSpPr/>
      </xdr:nvCxnSpPr>
      <xdr:spPr>
        <a:xfrm>
          <a:off x="2209800" y="9293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17272</xdr:rowOff>
    </xdr:from>
    <xdr:to>
      <xdr:col>3</xdr:col>
      <xdr:colOff>142875</xdr:colOff>
      <xdr:row>54</xdr:row>
      <xdr:rowOff>35560</xdr:rowOff>
    </xdr:to>
    <xdr:cxnSp macro="">
      <xdr:nvCxnSpPr>
        <xdr:cNvPr id="194" name="直線コネクタ 193"/>
        <xdr:cNvCxnSpPr/>
      </xdr:nvCxnSpPr>
      <xdr:spPr>
        <a:xfrm>
          <a:off x="1320800" y="92755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12192</xdr:rowOff>
    </xdr:from>
    <xdr:to>
      <xdr:col>3</xdr:col>
      <xdr:colOff>193675</xdr:colOff>
      <xdr:row>54</xdr:row>
      <xdr:rowOff>113792</xdr:rowOff>
    </xdr:to>
    <xdr:sp macro="" textlink="">
      <xdr:nvSpPr>
        <xdr:cNvPr id="195" name="フローチャート : 判断 194"/>
        <xdr:cNvSpPr/>
      </xdr:nvSpPr>
      <xdr:spPr>
        <a:xfrm>
          <a:off x="2159000" y="92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98569</xdr:rowOff>
    </xdr:from>
    <xdr:ext cx="762000" cy="259045"/>
    <xdr:sp macro="" textlink="">
      <xdr:nvSpPr>
        <xdr:cNvPr id="196" name="テキスト ボックス 195"/>
        <xdr:cNvSpPr txBox="1"/>
      </xdr:nvSpPr>
      <xdr:spPr>
        <a:xfrm>
          <a:off x="1828800" y="935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147066</xdr:rowOff>
    </xdr:from>
    <xdr:to>
      <xdr:col>1</xdr:col>
      <xdr:colOff>676275</xdr:colOff>
      <xdr:row>54</xdr:row>
      <xdr:rowOff>77216</xdr:rowOff>
    </xdr:to>
    <xdr:sp macro="" textlink="">
      <xdr:nvSpPr>
        <xdr:cNvPr id="197" name="フローチャート : 判断 196"/>
        <xdr:cNvSpPr/>
      </xdr:nvSpPr>
      <xdr:spPr>
        <a:xfrm>
          <a:off x="1270000" y="923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61993</xdr:rowOff>
    </xdr:from>
    <xdr:ext cx="762000" cy="259045"/>
    <xdr:sp macro="" textlink="">
      <xdr:nvSpPr>
        <xdr:cNvPr id="198" name="テキスト ボックス 197"/>
        <xdr:cNvSpPr txBox="1"/>
      </xdr:nvSpPr>
      <xdr:spPr>
        <a:xfrm>
          <a:off x="939800" y="932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94488</xdr:rowOff>
    </xdr:from>
    <xdr:to>
      <xdr:col>7</xdr:col>
      <xdr:colOff>66675</xdr:colOff>
      <xdr:row>55</xdr:row>
      <xdr:rowOff>24638</xdr:rowOff>
    </xdr:to>
    <xdr:sp macro="" textlink="">
      <xdr:nvSpPr>
        <xdr:cNvPr id="204" name="円/楕円 203"/>
        <xdr:cNvSpPr/>
      </xdr:nvSpPr>
      <xdr:spPr>
        <a:xfrm>
          <a:off x="47752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111015</xdr:rowOff>
    </xdr:from>
    <xdr:ext cx="762000" cy="259045"/>
    <xdr:sp macro="" textlink="">
      <xdr:nvSpPr>
        <xdr:cNvPr id="205" name="扶助費該当値テキスト"/>
        <xdr:cNvSpPr txBox="1"/>
      </xdr:nvSpPr>
      <xdr:spPr>
        <a:xfrm>
          <a:off x="4914900" y="919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3048</xdr:rowOff>
    </xdr:from>
    <xdr:to>
      <xdr:col>5</xdr:col>
      <xdr:colOff>600075</xdr:colOff>
      <xdr:row>54</xdr:row>
      <xdr:rowOff>104648</xdr:rowOff>
    </xdr:to>
    <xdr:sp macro="" textlink="">
      <xdr:nvSpPr>
        <xdr:cNvPr id="206" name="円/楕円 205"/>
        <xdr:cNvSpPr/>
      </xdr:nvSpPr>
      <xdr:spPr>
        <a:xfrm>
          <a:off x="3937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114825</xdr:rowOff>
    </xdr:from>
    <xdr:ext cx="736600" cy="259045"/>
    <xdr:sp macro="" textlink="">
      <xdr:nvSpPr>
        <xdr:cNvPr id="207" name="テキスト ボックス 206"/>
        <xdr:cNvSpPr txBox="1"/>
      </xdr:nvSpPr>
      <xdr:spPr>
        <a:xfrm>
          <a:off x="3606800" y="903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156210</xdr:rowOff>
    </xdr:from>
    <xdr:to>
      <xdr:col>4</xdr:col>
      <xdr:colOff>396875</xdr:colOff>
      <xdr:row>54</xdr:row>
      <xdr:rowOff>86360</xdr:rowOff>
    </xdr:to>
    <xdr:sp macro="" textlink="">
      <xdr:nvSpPr>
        <xdr:cNvPr id="208" name="円/楕円 207"/>
        <xdr:cNvSpPr/>
      </xdr:nvSpPr>
      <xdr:spPr>
        <a:xfrm>
          <a:off x="3048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96537</xdr:rowOff>
    </xdr:from>
    <xdr:ext cx="762000" cy="259045"/>
    <xdr:sp macro="" textlink="">
      <xdr:nvSpPr>
        <xdr:cNvPr id="209" name="テキスト ボックス 208"/>
        <xdr:cNvSpPr txBox="1"/>
      </xdr:nvSpPr>
      <xdr:spPr>
        <a:xfrm>
          <a:off x="2717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156210</xdr:rowOff>
    </xdr:from>
    <xdr:to>
      <xdr:col>3</xdr:col>
      <xdr:colOff>193675</xdr:colOff>
      <xdr:row>54</xdr:row>
      <xdr:rowOff>86360</xdr:rowOff>
    </xdr:to>
    <xdr:sp macro="" textlink="">
      <xdr:nvSpPr>
        <xdr:cNvPr id="210" name="円/楕円 209"/>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96537</xdr:rowOff>
    </xdr:from>
    <xdr:ext cx="762000" cy="259045"/>
    <xdr:sp macro="" textlink="">
      <xdr:nvSpPr>
        <xdr:cNvPr id="211" name="テキスト ボックス 210"/>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137922</xdr:rowOff>
    </xdr:from>
    <xdr:to>
      <xdr:col>1</xdr:col>
      <xdr:colOff>676275</xdr:colOff>
      <xdr:row>54</xdr:row>
      <xdr:rowOff>68072</xdr:rowOff>
    </xdr:to>
    <xdr:sp macro="" textlink="">
      <xdr:nvSpPr>
        <xdr:cNvPr id="212" name="円/楕円 211"/>
        <xdr:cNvSpPr/>
      </xdr:nvSpPr>
      <xdr:spPr>
        <a:xfrm>
          <a:off x="1270000" y="9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78249</xdr:rowOff>
    </xdr:from>
    <xdr:ext cx="762000" cy="259045"/>
    <xdr:sp macro="" textlink="">
      <xdr:nvSpPr>
        <xdr:cNvPr id="213" name="テキスト ボックス 212"/>
        <xdr:cNvSpPr txBox="1"/>
      </xdr:nvSpPr>
      <xdr:spPr>
        <a:xfrm>
          <a:off x="939800" y="899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前年度より０．３ポイント数値を下げ，類似団体平均との差が０．５ポイントに広がる結果となった。</a:t>
          </a:r>
          <a:r>
            <a:rPr lang="ja-JP" altLang="ja-JP" sz="1100" b="0" i="0" baseline="0">
              <a:solidFill>
                <a:schemeClr val="dk1"/>
              </a:solidFill>
              <a:effectLst/>
              <a:latin typeface="+mn-lt"/>
              <a:ea typeface="+mn-ea"/>
              <a:cs typeface="+mn-cs"/>
            </a:rPr>
            <a:t>今後「その他」に係る経常収支比率のうち繰出金の比率が下水道事業の進展や国民健康保険及び介護保険における医療福祉関連給付の増大によって増加すると見込まれる。独立採算の原則に立ち，事業の見直しや給付適正化を図る等，普通会計の負担額を減らす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31750</xdr:rowOff>
    </xdr:to>
    <xdr:cxnSp macro="">
      <xdr:nvCxnSpPr>
        <xdr:cNvPr id="246" name="直線コネクタ 245"/>
        <xdr:cNvCxnSpPr/>
      </xdr:nvCxnSpPr>
      <xdr:spPr>
        <a:xfrm>
          <a:off x="15671800" y="9781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8890</xdr:rowOff>
    </xdr:from>
    <xdr:to>
      <xdr:col>22</xdr:col>
      <xdr:colOff>565150</xdr:colOff>
      <xdr:row>57</xdr:row>
      <xdr:rowOff>8890</xdr:rowOff>
    </xdr:to>
    <xdr:cxnSp macro="">
      <xdr:nvCxnSpPr>
        <xdr:cNvPr id="249" name="直線コネクタ 248"/>
        <xdr:cNvCxnSpPr/>
      </xdr:nvCxnSpPr>
      <xdr:spPr>
        <a:xfrm>
          <a:off x="14782800" y="9781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168910</xdr:rowOff>
    </xdr:from>
    <xdr:to>
      <xdr:col>21</xdr:col>
      <xdr:colOff>361950</xdr:colOff>
      <xdr:row>57</xdr:row>
      <xdr:rowOff>8890</xdr:rowOff>
    </xdr:to>
    <xdr:cxnSp macro="">
      <xdr:nvCxnSpPr>
        <xdr:cNvPr id="252" name="直線コネクタ 251"/>
        <xdr:cNvCxnSpPr/>
      </xdr:nvCxnSpPr>
      <xdr:spPr>
        <a:xfrm>
          <a:off x="13893800" y="95986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168910</xdr:rowOff>
    </xdr:from>
    <xdr:to>
      <xdr:col>20</xdr:col>
      <xdr:colOff>158750</xdr:colOff>
      <xdr:row>56</xdr:row>
      <xdr:rowOff>12700</xdr:rowOff>
    </xdr:to>
    <xdr:cxnSp macro="">
      <xdr:nvCxnSpPr>
        <xdr:cNvPr id="255" name="直線コネクタ 254"/>
        <xdr:cNvCxnSpPr/>
      </xdr:nvCxnSpPr>
      <xdr:spPr>
        <a:xfrm flipV="1">
          <a:off x="13004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57" name="テキスト ボックス 256"/>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8" name="フローチャート : 判断 257"/>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59" name="テキスト ボックス 258"/>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65" name="円/楕円 264"/>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66"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129540</xdr:rowOff>
    </xdr:from>
    <xdr:to>
      <xdr:col>22</xdr:col>
      <xdr:colOff>615950</xdr:colOff>
      <xdr:row>57</xdr:row>
      <xdr:rowOff>59690</xdr:rowOff>
    </xdr:to>
    <xdr:sp macro="" textlink="">
      <xdr:nvSpPr>
        <xdr:cNvPr id="267" name="円/楕円 266"/>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8" name="テキスト ボックス 267"/>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129540</xdr:rowOff>
    </xdr:from>
    <xdr:to>
      <xdr:col>21</xdr:col>
      <xdr:colOff>412750</xdr:colOff>
      <xdr:row>57</xdr:row>
      <xdr:rowOff>59690</xdr:rowOff>
    </xdr:to>
    <xdr:sp macro="" textlink="">
      <xdr:nvSpPr>
        <xdr:cNvPr id="269" name="円/楕円 268"/>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70" name="テキスト ボックス 269"/>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118110</xdr:rowOff>
    </xdr:from>
    <xdr:to>
      <xdr:col>20</xdr:col>
      <xdr:colOff>209550</xdr:colOff>
      <xdr:row>56</xdr:row>
      <xdr:rowOff>48260</xdr:rowOff>
    </xdr:to>
    <xdr:sp macro="" textlink="">
      <xdr:nvSpPr>
        <xdr:cNvPr id="271" name="円/楕円 270"/>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72" name="テキスト ボックス 271"/>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3" name="円/楕円 272"/>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4" name="テキスト ボックス 27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前年度より１．０ポイント数値を下げ，類似団体平均との差が狭まる結果となった。</a:t>
          </a:r>
          <a:r>
            <a:rPr lang="ja-JP" altLang="en-US" sz="1100" b="0" i="0" baseline="0">
              <a:solidFill>
                <a:sysClr val="windowText" lastClr="000000"/>
              </a:solidFill>
              <a:effectLst/>
              <a:latin typeface="+mn-lt"/>
              <a:ea typeface="+mn-ea"/>
              <a:cs typeface="+mn-cs"/>
            </a:rPr>
            <a:t>今年度は病院事業繰出金の経常経費が増加したことが主因である。また，</a:t>
          </a:r>
          <a:r>
            <a:rPr lang="ja-JP" altLang="ja-JP" sz="1100" b="0" i="0" baseline="0">
              <a:solidFill>
                <a:sysClr val="windowText" lastClr="000000"/>
              </a:solidFill>
              <a:effectLst/>
              <a:latin typeface="+mn-lt"/>
              <a:ea typeface="+mn-ea"/>
              <a:cs typeface="+mn-cs"/>
            </a:rPr>
            <a:t>一部事務組合への負担金</a:t>
          </a:r>
          <a:r>
            <a:rPr lang="ja-JP" altLang="en-US" sz="1100" b="0" i="0" baseline="0">
              <a:solidFill>
                <a:sysClr val="windowText" lastClr="000000"/>
              </a:solidFill>
              <a:effectLst/>
              <a:latin typeface="+mn-lt"/>
              <a:ea typeface="+mn-ea"/>
              <a:cs typeface="+mn-cs"/>
            </a:rPr>
            <a:t>についても依然</a:t>
          </a:r>
          <a:r>
            <a:rPr lang="ja-JP" altLang="ja-JP" sz="1100" b="0" i="0" baseline="0">
              <a:solidFill>
                <a:sysClr val="windowText" lastClr="000000"/>
              </a:solidFill>
              <a:effectLst/>
              <a:latin typeface="+mn-lt"/>
              <a:ea typeface="+mn-ea"/>
              <a:cs typeface="+mn-cs"/>
            </a:rPr>
            <a:t>増加傾向にあ</a:t>
          </a:r>
          <a:r>
            <a:rPr lang="ja-JP" altLang="en-US" sz="1100" b="0" i="0" baseline="0">
              <a:solidFill>
                <a:sysClr val="windowText" lastClr="000000"/>
              </a:solidFill>
              <a:effectLst/>
              <a:latin typeface="+mn-lt"/>
              <a:ea typeface="+mn-ea"/>
              <a:cs typeface="+mn-cs"/>
            </a:rPr>
            <a:t>るため，</a:t>
          </a:r>
          <a:r>
            <a:rPr lang="ja-JP" altLang="ja-JP" sz="1100" b="0" i="0" baseline="0">
              <a:solidFill>
                <a:sysClr val="windowText" lastClr="000000"/>
              </a:solidFill>
              <a:effectLst/>
              <a:latin typeface="+mn-lt"/>
              <a:ea typeface="+mn-ea"/>
              <a:cs typeface="+mn-cs"/>
            </a:rPr>
            <a:t>今後は特に市単独補助金について，補助金等審議会の答申を踏まえ更なる整理・合理化を図りたい。</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35</xdr:row>
      <xdr:rowOff>161290</xdr:rowOff>
    </xdr:to>
    <xdr:cxnSp macro="">
      <xdr:nvCxnSpPr>
        <xdr:cNvPr id="304" name="直線コネクタ 303"/>
        <xdr:cNvCxnSpPr/>
      </xdr:nvCxnSpPr>
      <xdr:spPr>
        <a:xfrm>
          <a:off x="15671800" y="6116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35</xdr:row>
      <xdr:rowOff>115570</xdr:rowOff>
    </xdr:to>
    <xdr:cxnSp macro="">
      <xdr:nvCxnSpPr>
        <xdr:cNvPr id="307" name="直線コネクタ 306"/>
        <xdr:cNvCxnSpPr/>
      </xdr:nvCxnSpPr>
      <xdr:spPr>
        <a:xfrm>
          <a:off x="14782800" y="6116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115570</xdr:rowOff>
    </xdr:from>
    <xdr:to>
      <xdr:col>21</xdr:col>
      <xdr:colOff>361950</xdr:colOff>
      <xdr:row>35</xdr:row>
      <xdr:rowOff>156718</xdr:rowOff>
    </xdr:to>
    <xdr:cxnSp macro="">
      <xdr:nvCxnSpPr>
        <xdr:cNvPr id="310" name="直線コネクタ 309"/>
        <xdr:cNvCxnSpPr/>
      </xdr:nvCxnSpPr>
      <xdr:spPr>
        <a:xfrm flipV="1">
          <a:off x="13893800" y="61163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156718</xdr:rowOff>
    </xdr:from>
    <xdr:to>
      <xdr:col>20</xdr:col>
      <xdr:colOff>158750</xdr:colOff>
      <xdr:row>36</xdr:row>
      <xdr:rowOff>3556</xdr:rowOff>
    </xdr:to>
    <xdr:cxnSp macro="">
      <xdr:nvCxnSpPr>
        <xdr:cNvPr id="313" name="直線コネクタ 312"/>
        <xdr:cNvCxnSpPr/>
      </xdr:nvCxnSpPr>
      <xdr:spPr>
        <a:xfrm flipV="1">
          <a:off x="13004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4" name="フローチャート : 判断 313"/>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15" name="テキスト ボックス 314"/>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6" name="フローチャート : 判断 315"/>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17" name="テキスト ボックス 316"/>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23" name="円/楕円 322"/>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127017</xdr:rowOff>
    </xdr:from>
    <xdr:ext cx="762000" cy="259045"/>
    <xdr:sp macro="" textlink="">
      <xdr:nvSpPr>
        <xdr:cNvPr id="324"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25" name="円/楕円 324"/>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5097</xdr:rowOff>
    </xdr:from>
    <xdr:ext cx="736600" cy="259045"/>
    <xdr:sp macro="" textlink="">
      <xdr:nvSpPr>
        <xdr:cNvPr id="326" name="テキスト ボックス 325"/>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64770</xdr:rowOff>
    </xdr:from>
    <xdr:to>
      <xdr:col>21</xdr:col>
      <xdr:colOff>412750</xdr:colOff>
      <xdr:row>35</xdr:row>
      <xdr:rowOff>166370</xdr:rowOff>
    </xdr:to>
    <xdr:sp macro="" textlink="">
      <xdr:nvSpPr>
        <xdr:cNvPr id="327" name="円/楕円 326"/>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5097</xdr:rowOff>
    </xdr:from>
    <xdr:ext cx="762000" cy="259045"/>
    <xdr:sp macro="" textlink="">
      <xdr:nvSpPr>
        <xdr:cNvPr id="328" name="テキスト ボックス 327"/>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105918</xdr:rowOff>
    </xdr:from>
    <xdr:to>
      <xdr:col>20</xdr:col>
      <xdr:colOff>209550</xdr:colOff>
      <xdr:row>36</xdr:row>
      <xdr:rowOff>36068</xdr:rowOff>
    </xdr:to>
    <xdr:sp macro="" textlink="">
      <xdr:nvSpPr>
        <xdr:cNvPr id="329" name="円/楕円 328"/>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46245</xdr:rowOff>
    </xdr:from>
    <xdr:ext cx="762000" cy="259045"/>
    <xdr:sp macro="" textlink="">
      <xdr:nvSpPr>
        <xdr:cNvPr id="330" name="テキスト ボックス 329"/>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124206</xdr:rowOff>
    </xdr:from>
    <xdr:to>
      <xdr:col>19</xdr:col>
      <xdr:colOff>6350</xdr:colOff>
      <xdr:row>36</xdr:row>
      <xdr:rowOff>54356</xdr:rowOff>
    </xdr:to>
    <xdr:sp macro="" textlink="">
      <xdr:nvSpPr>
        <xdr:cNvPr id="331" name="円/楕円 330"/>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64533</xdr:rowOff>
    </xdr:from>
    <xdr:ext cx="762000" cy="259045"/>
    <xdr:sp macro="" textlink="">
      <xdr:nvSpPr>
        <xdr:cNvPr id="332" name="テキスト ボックス 331"/>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前年度より</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数値を下げたものの，類似団体内順位は上位となっている。これは合併前旧町村において起債した事業の償還が終了したものが多く，元利償還金額が一時的減少したことによるものであるが，合併特例債による借入が本格化しており，公債費が増加することは確実である。類似団体平均を下回らないために，起債の発行を抑制していく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85852</xdr:rowOff>
    </xdr:from>
    <xdr:to>
      <xdr:col>7</xdr:col>
      <xdr:colOff>15875</xdr:colOff>
      <xdr:row>76</xdr:row>
      <xdr:rowOff>108713</xdr:rowOff>
    </xdr:to>
    <xdr:cxnSp macro="">
      <xdr:nvCxnSpPr>
        <xdr:cNvPr id="362" name="直線コネクタ 361"/>
        <xdr:cNvCxnSpPr/>
      </xdr:nvCxnSpPr>
      <xdr:spPr>
        <a:xfrm>
          <a:off x="3987800" y="131160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76</xdr:row>
      <xdr:rowOff>85852</xdr:rowOff>
    </xdr:to>
    <xdr:cxnSp macro="">
      <xdr:nvCxnSpPr>
        <xdr:cNvPr id="365" name="直線コネクタ 364"/>
        <xdr:cNvCxnSpPr/>
      </xdr:nvCxnSpPr>
      <xdr:spPr>
        <a:xfrm>
          <a:off x="3098800" y="13111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76708</xdr:rowOff>
    </xdr:from>
    <xdr:to>
      <xdr:col>4</xdr:col>
      <xdr:colOff>346075</xdr:colOff>
      <xdr:row>76</xdr:row>
      <xdr:rowOff>81280</xdr:rowOff>
    </xdr:to>
    <xdr:cxnSp macro="">
      <xdr:nvCxnSpPr>
        <xdr:cNvPr id="368" name="直線コネクタ 367"/>
        <xdr:cNvCxnSpPr/>
      </xdr:nvCxnSpPr>
      <xdr:spPr>
        <a:xfrm>
          <a:off x="2209800" y="13106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76708</xdr:rowOff>
    </xdr:from>
    <xdr:to>
      <xdr:col>3</xdr:col>
      <xdr:colOff>142875</xdr:colOff>
      <xdr:row>76</xdr:row>
      <xdr:rowOff>140715</xdr:rowOff>
    </xdr:to>
    <xdr:cxnSp macro="">
      <xdr:nvCxnSpPr>
        <xdr:cNvPr id="371" name="直線コネクタ 370"/>
        <xdr:cNvCxnSpPr/>
      </xdr:nvCxnSpPr>
      <xdr:spPr>
        <a:xfrm flipV="1">
          <a:off x="1320800" y="131069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xdr:rowOff>
    </xdr:from>
    <xdr:to>
      <xdr:col>3</xdr:col>
      <xdr:colOff>193675</xdr:colOff>
      <xdr:row>78</xdr:row>
      <xdr:rowOff>109220</xdr:rowOff>
    </xdr:to>
    <xdr:sp macro="" textlink="">
      <xdr:nvSpPr>
        <xdr:cNvPr id="372" name="フローチャート : 判断 371"/>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93997</xdr:rowOff>
    </xdr:from>
    <xdr:ext cx="762000" cy="259045"/>
    <xdr:sp macro="" textlink="">
      <xdr:nvSpPr>
        <xdr:cNvPr id="373" name="テキスト ボックス 372"/>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67056</xdr:rowOff>
    </xdr:from>
    <xdr:to>
      <xdr:col>1</xdr:col>
      <xdr:colOff>676275</xdr:colOff>
      <xdr:row>78</xdr:row>
      <xdr:rowOff>168656</xdr:rowOff>
    </xdr:to>
    <xdr:sp macro="" textlink="">
      <xdr:nvSpPr>
        <xdr:cNvPr id="374" name="フローチャート : 判断 373"/>
        <xdr:cNvSpPr/>
      </xdr:nvSpPr>
      <xdr:spPr>
        <a:xfrm>
          <a:off x="1270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153433</xdr:rowOff>
    </xdr:from>
    <xdr:ext cx="762000" cy="259045"/>
    <xdr:sp macro="" textlink="">
      <xdr:nvSpPr>
        <xdr:cNvPr id="375" name="テキスト ボックス 374"/>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57913</xdr:rowOff>
    </xdr:from>
    <xdr:to>
      <xdr:col>7</xdr:col>
      <xdr:colOff>66675</xdr:colOff>
      <xdr:row>76</xdr:row>
      <xdr:rowOff>159513</xdr:rowOff>
    </xdr:to>
    <xdr:sp macro="" textlink="">
      <xdr:nvSpPr>
        <xdr:cNvPr id="381" name="円/楕円 380"/>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74439</xdr:rowOff>
    </xdr:from>
    <xdr:ext cx="762000" cy="259045"/>
    <xdr:sp macro="" textlink="">
      <xdr:nvSpPr>
        <xdr:cNvPr id="382" name="公債費該当値テキスト"/>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35052</xdr:rowOff>
    </xdr:from>
    <xdr:to>
      <xdr:col>5</xdr:col>
      <xdr:colOff>600075</xdr:colOff>
      <xdr:row>76</xdr:row>
      <xdr:rowOff>136652</xdr:rowOff>
    </xdr:to>
    <xdr:sp macro="" textlink="">
      <xdr:nvSpPr>
        <xdr:cNvPr id="383" name="円/楕円 382"/>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146829</xdr:rowOff>
    </xdr:from>
    <xdr:ext cx="736600" cy="259045"/>
    <xdr:sp macro="" textlink="">
      <xdr:nvSpPr>
        <xdr:cNvPr id="384" name="テキスト ボックス 383"/>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30480</xdr:rowOff>
    </xdr:from>
    <xdr:to>
      <xdr:col>4</xdr:col>
      <xdr:colOff>396875</xdr:colOff>
      <xdr:row>76</xdr:row>
      <xdr:rowOff>132080</xdr:rowOff>
    </xdr:to>
    <xdr:sp macro="" textlink="">
      <xdr:nvSpPr>
        <xdr:cNvPr id="385" name="円/楕円 384"/>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142257</xdr:rowOff>
    </xdr:from>
    <xdr:ext cx="762000" cy="259045"/>
    <xdr:sp macro="" textlink="">
      <xdr:nvSpPr>
        <xdr:cNvPr id="386" name="テキスト ボックス 38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25908</xdr:rowOff>
    </xdr:from>
    <xdr:to>
      <xdr:col>3</xdr:col>
      <xdr:colOff>193675</xdr:colOff>
      <xdr:row>76</xdr:row>
      <xdr:rowOff>127508</xdr:rowOff>
    </xdr:to>
    <xdr:sp macro="" textlink="">
      <xdr:nvSpPr>
        <xdr:cNvPr id="387" name="円/楕円 386"/>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137685</xdr:rowOff>
    </xdr:from>
    <xdr:ext cx="762000" cy="259045"/>
    <xdr:sp macro="" textlink="">
      <xdr:nvSpPr>
        <xdr:cNvPr id="388" name="テキスト ボックス 387"/>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89" name="円/楕円 388"/>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30243</xdr:rowOff>
    </xdr:from>
    <xdr:ext cx="762000" cy="259045"/>
    <xdr:sp macro="" textlink="">
      <xdr:nvSpPr>
        <xdr:cNvPr id="390" name="テキスト ボックス 389"/>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latinLnBrk="1"/>
          <a:r>
            <a:rPr lang="ja-JP" altLang="ja-JP" sz="1100">
              <a:solidFill>
                <a:schemeClr val="dk1"/>
              </a:solidFill>
              <a:effectLst/>
              <a:latin typeface="+mn-lt"/>
              <a:ea typeface="+mn-ea"/>
              <a:cs typeface="+mn-cs"/>
            </a:rPr>
            <a:t>人件費では減少したものの，扶助費や物件費，補助費等が増加したことにより，類似団体平均との差が前年度と比較して</a:t>
          </a:r>
          <a:r>
            <a:rPr lang="ja-JP" altLang="en-US" sz="1100">
              <a:solidFill>
                <a:schemeClr val="dk1"/>
              </a:solidFill>
              <a:effectLst/>
              <a:latin typeface="+mn-lt"/>
              <a:ea typeface="+mn-ea"/>
              <a:cs typeface="+mn-cs"/>
            </a:rPr>
            <a:t>０．９</a:t>
          </a:r>
          <a:r>
            <a:rPr lang="ja-JP" altLang="ja-JP" sz="1100">
              <a:solidFill>
                <a:schemeClr val="dk1"/>
              </a:solidFill>
              <a:effectLst/>
              <a:latin typeface="+mn-lt"/>
              <a:ea typeface="+mn-ea"/>
              <a:cs typeface="+mn-cs"/>
            </a:rPr>
            <a:t>ポイント狭まる結果となった。</a:t>
          </a:r>
          <a:endParaRPr lang="en-US" altLang="ja-JP" sz="1100">
            <a:solidFill>
              <a:schemeClr val="dk1"/>
            </a:solidFill>
            <a:effectLst/>
            <a:latin typeface="+mn-lt"/>
            <a:ea typeface="+mn-ea"/>
            <a:cs typeface="+mn-cs"/>
          </a:endParaRPr>
        </a:p>
        <a:p>
          <a:pPr latinLnBrk="1"/>
          <a:r>
            <a:rPr lang="ja-JP" altLang="en-US" sz="1100">
              <a:solidFill>
                <a:schemeClr val="dk1"/>
              </a:solidFill>
              <a:effectLst/>
              <a:latin typeface="+mn-lt"/>
              <a:ea typeface="+mn-ea"/>
              <a:cs typeface="+mn-cs"/>
            </a:rPr>
            <a:t>今後も行財政改革への取り組みを推進し，</a:t>
          </a:r>
          <a:r>
            <a:rPr lang="ja-JP" altLang="ja-JP" sz="1100">
              <a:solidFill>
                <a:schemeClr val="dk1"/>
              </a:solidFill>
              <a:effectLst/>
              <a:latin typeface="+mn-lt"/>
              <a:ea typeface="+mn-ea"/>
              <a:cs typeface="+mn-cs"/>
            </a:rPr>
            <a:t>類似団体平均を下回ることがないよう全体的な経常経費の抑制に努めたい。</a:t>
          </a:r>
        </a:p>
        <a:p>
          <a:pPr rtl="0" eaLnBrk="1" fontAlgn="auto" latinLnBrk="0" hangingPunct="1"/>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xdr:rowOff>
    </xdr:from>
    <xdr:to>
      <xdr:col>24</xdr:col>
      <xdr:colOff>31750</xdr:colOff>
      <xdr:row>77</xdr:row>
      <xdr:rowOff>111761</xdr:rowOff>
    </xdr:to>
    <xdr:cxnSp macro="">
      <xdr:nvCxnSpPr>
        <xdr:cNvPr id="423" name="直線コネクタ 422"/>
        <xdr:cNvCxnSpPr/>
      </xdr:nvCxnSpPr>
      <xdr:spPr>
        <a:xfrm>
          <a:off x="15671800" y="1321435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146050</xdr:rowOff>
    </xdr:from>
    <xdr:to>
      <xdr:col>22</xdr:col>
      <xdr:colOff>565150</xdr:colOff>
      <xdr:row>77</xdr:row>
      <xdr:rowOff>12700</xdr:rowOff>
    </xdr:to>
    <xdr:cxnSp macro="">
      <xdr:nvCxnSpPr>
        <xdr:cNvPr id="426" name="直線コネクタ 425"/>
        <xdr:cNvCxnSpPr/>
      </xdr:nvCxnSpPr>
      <xdr:spPr>
        <a:xfrm>
          <a:off x="14782800" y="1317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62230</xdr:rowOff>
    </xdr:from>
    <xdr:to>
      <xdr:col>21</xdr:col>
      <xdr:colOff>361950</xdr:colOff>
      <xdr:row>76</xdr:row>
      <xdr:rowOff>146050</xdr:rowOff>
    </xdr:to>
    <xdr:cxnSp macro="">
      <xdr:nvCxnSpPr>
        <xdr:cNvPr id="429" name="直線コネクタ 428"/>
        <xdr:cNvCxnSpPr/>
      </xdr:nvCxnSpPr>
      <xdr:spPr>
        <a:xfrm>
          <a:off x="13893800" y="130924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62230</xdr:rowOff>
    </xdr:from>
    <xdr:to>
      <xdr:col>20</xdr:col>
      <xdr:colOff>158750</xdr:colOff>
      <xdr:row>77</xdr:row>
      <xdr:rowOff>12700</xdr:rowOff>
    </xdr:to>
    <xdr:cxnSp macro="">
      <xdr:nvCxnSpPr>
        <xdr:cNvPr id="432" name="直線コネクタ 431"/>
        <xdr:cNvCxnSpPr/>
      </xdr:nvCxnSpPr>
      <xdr:spPr>
        <a:xfrm flipV="1">
          <a:off x="13004800" y="1309243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3" name="フローチャート : 判断 432"/>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34" name="テキスト ボックス 433"/>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125730</xdr:rowOff>
    </xdr:from>
    <xdr:to>
      <xdr:col>19</xdr:col>
      <xdr:colOff>6350</xdr:colOff>
      <xdr:row>77</xdr:row>
      <xdr:rowOff>55880</xdr:rowOff>
    </xdr:to>
    <xdr:sp macro="" textlink="">
      <xdr:nvSpPr>
        <xdr:cNvPr id="435" name="フローチャート : 判断 434"/>
        <xdr:cNvSpPr/>
      </xdr:nvSpPr>
      <xdr:spPr>
        <a:xfrm>
          <a:off x="12954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66057</xdr:rowOff>
    </xdr:from>
    <xdr:ext cx="762000" cy="259045"/>
    <xdr:sp macro="" textlink="">
      <xdr:nvSpPr>
        <xdr:cNvPr id="436" name="テキスト ボックス 435"/>
        <xdr:cNvSpPr txBox="1"/>
      </xdr:nvSpPr>
      <xdr:spPr>
        <a:xfrm>
          <a:off x="12623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60961</xdr:rowOff>
    </xdr:from>
    <xdr:to>
      <xdr:col>24</xdr:col>
      <xdr:colOff>82550</xdr:colOff>
      <xdr:row>77</xdr:row>
      <xdr:rowOff>162561</xdr:rowOff>
    </xdr:to>
    <xdr:sp macro="" textlink="">
      <xdr:nvSpPr>
        <xdr:cNvPr id="442" name="円/楕円 441"/>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77488</xdr:rowOff>
    </xdr:from>
    <xdr:ext cx="762000" cy="259045"/>
    <xdr:sp macro="" textlink="">
      <xdr:nvSpPr>
        <xdr:cNvPr id="443" name="公債費以外該当値テキスト"/>
        <xdr:cNvSpPr txBox="1"/>
      </xdr:nvSpPr>
      <xdr:spPr>
        <a:xfrm>
          <a:off x="165989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133350</xdr:rowOff>
    </xdr:from>
    <xdr:to>
      <xdr:col>22</xdr:col>
      <xdr:colOff>615950</xdr:colOff>
      <xdr:row>77</xdr:row>
      <xdr:rowOff>63500</xdr:rowOff>
    </xdr:to>
    <xdr:sp macro="" textlink="">
      <xdr:nvSpPr>
        <xdr:cNvPr id="444" name="円/楕円 443"/>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73677</xdr:rowOff>
    </xdr:from>
    <xdr:ext cx="736600" cy="259045"/>
    <xdr:sp macro="" textlink="">
      <xdr:nvSpPr>
        <xdr:cNvPr id="445" name="テキスト ボックス 444"/>
        <xdr:cNvSpPr txBox="1"/>
      </xdr:nvSpPr>
      <xdr:spPr>
        <a:xfrm>
          <a:off x="15290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95250</xdr:rowOff>
    </xdr:from>
    <xdr:to>
      <xdr:col>21</xdr:col>
      <xdr:colOff>412750</xdr:colOff>
      <xdr:row>77</xdr:row>
      <xdr:rowOff>25400</xdr:rowOff>
    </xdr:to>
    <xdr:sp macro="" textlink="">
      <xdr:nvSpPr>
        <xdr:cNvPr id="446" name="円/楕円 445"/>
        <xdr:cNvSpPr/>
      </xdr:nvSpPr>
      <xdr:spPr>
        <a:xfrm>
          <a:off x="14732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35577</xdr:rowOff>
    </xdr:from>
    <xdr:ext cx="762000" cy="259045"/>
    <xdr:sp macro="" textlink="">
      <xdr:nvSpPr>
        <xdr:cNvPr id="447" name="テキスト ボックス 446"/>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11430</xdr:rowOff>
    </xdr:from>
    <xdr:to>
      <xdr:col>20</xdr:col>
      <xdr:colOff>209550</xdr:colOff>
      <xdr:row>76</xdr:row>
      <xdr:rowOff>113030</xdr:rowOff>
    </xdr:to>
    <xdr:sp macro="" textlink="">
      <xdr:nvSpPr>
        <xdr:cNvPr id="448" name="円/楕円 447"/>
        <xdr:cNvSpPr/>
      </xdr:nvSpPr>
      <xdr:spPr>
        <a:xfrm>
          <a:off x="13843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123207</xdr:rowOff>
    </xdr:from>
    <xdr:ext cx="762000" cy="259045"/>
    <xdr:sp macro="" textlink="">
      <xdr:nvSpPr>
        <xdr:cNvPr id="449" name="テキスト ボックス 448"/>
        <xdr:cNvSpPr txBox="1"/>
      </xdr:nvSpPr>
      <xdr:spPr>
        <a:xfrm>
          <a:off x="13512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50" name="円/楕円 449"/>
        <xdr:cNvSpPr/>
      </xdr:nvSpPr>
      <xdr:spPr>
        <a:xfrm>
          <a:off x="12954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51" name="テキスト ボックス 450"/>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茨城県小美玉市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36036</xdr:rowOff>
    </xdr:from>
    <xdr:to>
      <xdr:col>4</xdr:col>
      <xdr:colOff>1117600</xdr:colOff>
      <xdr:row>16</xdr:row>
      <xdr:rowOff>55867</xdr:rowOff>
    </xdr:to>
    <xdr:cxnSp macro="">
      <xdr:nvCxnSpPr>
        <xdr:cNvPr id="50" name="直線コネクタ 49"/>
        <xdr:cNvCxnSpPr/>
      </xdr:nvCxnSpPr>
      <xdr:spPr bwMode="auto">
        <a:xfrm>
          <a:off x="5003800" y="2826861"/>
          <a:ext cx="647700" cy="19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161690</xdr:rowOff>
    </xdr:from>
    <xdr:to>
      <xdr:col>4</xdr:col>
      <xdr:colOff>469900</xdr:colOff>
      <xdr:row>16</xdr:row>
      <xdr:rowOff>36036</xdr:rowOff>
    </xdr:to>
    <xdr:cxnSp macro="">
      <xdr:nvCxnSpPr>
        <xdr:cNvPr id="53" name="直線コネクタ 52"/>
        <xdr:cNvCxnSpPr/>
      </xdr:nvCxnSpPr>
      <xdr:spPr bwMode="auto">
        <a:xfrm>
          <a:off x="4305300" y="2781065"/>
          <a:ext cx="698500" cy="45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154203</xdr:rowOff>
    </xdr:from>
    <xdr:to>
      <xdr:col>3</xdr:col>
      <xdr:colOff>904875</xdr:colOff>
      <xdr:row>15</xdr:row>
      <xdr:rowOff>161690</xdr:rowOff>
    </xdr:to>
    <xdr:cxnSp macro="">
      <xdr:nvCxnSpPr>
        <xdr:cNvPr id="56" name="直線コネクタ 55"/>
        <xdr:cNvCxnSpPr/>
      </xdr:nvCxnSpPr>
      <xdr:spPr bwMode="auto">
        <a:xfrm>
          <a:off x="3606800" y="2773578"/>
          <a:ext cx="698500" cy="7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133629</xdr:rowOff>
    </xdr:from>
    <xdr:to>
      <xdr:col>3</xdr:col>
      <xdr:colOff>206375</xdr:colOff>
      <xdr:row>15</xdr:row>
      <xdr:rowOff>154203</xdr:rowOff>
    </xdr:to>
    <xdr:cxnSp macro="">
      <xdr:nvCxnSpPr>
        <xdr:cNvPr id="59" name="直線コネクタ 58"/>
        <xdr:cNvCxnSpPr/>
      </xdr:nvCxnSpPr>
      <xdr:spPr bwMode="auto">
        <a:xfrm>
          <a:off x="2908300" y="2753004"/>
          <a:ext cx="6985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168192</xdr:rowOff>
    </xdr:from>
    <xdr:to>
      <xdr:col>3</xdr:col>
      <xdr:colOff>257175</xdr:colOff>
      <xdr:row>15</xdr:row>
      <xdr:rowOff>98342</xdr:rowOff>
    </xdr:to>
    <xdr:sp macro="" textlink="">
      <xdr:nvSpPr>
        <xdr:cNvPr id="60" name="フローチャート : 判断 59"/>
        <xdr:cNvSpPr/>
      </xdr:nvSpPr>
      <xdr:spPr bwMode="auto">
        <a:xfrm>
          <a:off x="3556000" y="2616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108519</xdr:rowOff>
    </xdr:from>
    <xdr:ext cx="762000" cy="259045"/>
    <xdr:sp macro="" textlink="">
      <xdr:nvSpPr>
        <xdr:cNvPr id="61" name="テキスト ボックス 60"/>
        <xdr:cNvSpPr txBox="1"/>
      </xdr:nvSpPr>
      <xdr:spPr>
        <a:xfrm>
          <a:off x="3225800" y="238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161315</xdr:rowOff>
    </xdr:from>
    <xdr:to>
      <xdr:col>2</xdr:col>
      <xdr:colOff>692150</xdr:colOff>
      <xdr:row>15</xdr:row>
      <xdr:rowOff>91465</xdr:rowOff>
    </xdr:to>
    <xdr:sp macro="" textlink="">
      <xdr:nvSpPr>
        <xdr:cNvPr id="62" name="フローチャート : 判断 61"/>
        <xdr:cNvSpPr/>
      </xdr:nvSpPr>
      <xdr:spPr bwMode="auto">
        <a:xfrm>
          <a:off x="2857500" y="2609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101642</xdr:rowOff>
    </xdr:from>
    <xdr:ext cx="762000" cy="259045"/>
    <xdr:sp macro="" textlink="">
      <xdr:nvSpPr>
        <xdr:cNvPr id="63" name="テキスト ボックス 62"/>
        <xdr:cNvSpPr txBox="1"/>
      </xdr:nvSpPr>
      <xdr:spPr>
        <a:xfrm>
          <a:off x="2527300" y="23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5067</xdr:rowOff>
    </xdr:from>
    <xdr:to>
      <xdr:col>5</xdr:col>
      <xdr:colOff>34925</xdr:colOff>
      <xdr:row>16</xdr:row>
      <xdr:rowOff>106667</xdr:rowOff>
    </xdr:to>
    <xdr:sp macro="" textlink="">
      <xdr:nvSpPr>
        <xdr:cNvPr id="69" name="円/楕円 68"/>
        <xdr:cNvSpPr/>
      </xdr:nvSpPr>
      <xdr:spPr bwMode="auto">
        <a:xfrm>
          <a:off x="5600700" y="2795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21594</xdr:rowOff>
    </xdr:from>
    <xdr:ext cx="762000" cy="259045"/>
    <xdr:sp macro="" textlink="">
      <xdr:nvSpPr>
        <xdr:cNvPr id="70" name="人口1人当たり決算額の推移該当値テキスト130"/>
        <xdr:cNvSpPr txBox="1"/>
      </xdr:nvSpPr>
      <xdr:spPr>
        <a:xfrm>
          <a:off x="5740400" y="264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77,234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156686</xdr:rowOff>
    </xdr:from>
    <xdr:to>
      <xdr:col>4</xdr:col>
      <xdr:colOff>520700</xdr:colOff>
      <xdr:row>16</xdr:row>
      <xdr:rowOff>86836</xdr:rowOff>
    </xdr:to>
    <xdr:sp macro="" textlink="">
      <xdr:nvSpPr>
        <xdr:cNvPr id="71" name="円/楕円 70"/>
        <xdr:cNvSpPr/>
      </xdr:nvSpPr>
      <xdr:spPr bwMode="auto">
        <a:xfrm>
          <a:off x="4953000" y="2776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97013</xdr:rowOff>
    </xdr:from>
    <xdr:ext cx="736600" cy="259045"/>
    <xdr:sp macro="" textlink="">
      <xdr:nvSpPr>
        <xdr:cNvPr id="72" name="テキスト ボックス 71"/>
        <xdr:cNvSpPr txBox="1"/>
      </xdr:nvSpPr>
      <xdr:spPr>
        <a:xfrm>
          <a:off x="4622800" y="254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78,275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110890</xdr:rowOff>
    </xdr:from>
    <xdr:to>
      <xdr:col>3</xdr:col>
      <xdr:colOff>955675</xdr:colOff>
      <xdr:row>16</xdr:row>
      <xdr:rowOff>41040</xdr:rowOff>
    </xdr:to>
    <xdr:sp macro="" textlink="">
      <xdr:nvSpPr>
        <xdr:cNvPr id="73" name="円/楕円 72"/>
        <xdr:cNvSpPr/>
      </xdr:nvSpPr>
      <xdr:spPr bwMode="auto">
        <a:xfrm>
          <a:off x="4254500" y="273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51217</xdr:rowOff>
    </xdr:from>
    <xdr:ext cx="762000" cy="259045"/>
    <xdr:sp macro="" textlink="">
      <xdr:nvSpPr>
        <xdr:cNvPr id="74" name="テキスト ボックス 73"/>
        <xdr:cNvSpPr txBox="1"/>
      </xdr:nvSpPr>
      <xdr:spPr>
        <a:xfrm>
          <a:off x="3924300" y="249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80,679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103403</xdr:rowOff>
    </xdr:from>
    <xdr:to>
      <xdr:col>3</xdr:col>
      <xdr:colOff>257175</xdr:colOff>
      <xdr:row>16</xdr:row>
      <xdr:rowOff>33553</xdr:rowOff>
    </xdr:to>
    <xdr:sp macro="" textlink="">
      <xdr:nvSpPr>
        <xdr:cNvPr id="75" name="円/楕円 74"/>
        <xdr:cNvSpPr/>
      </xdr:nvSpPr>
      <xdr:spPr bwMode="auto">
        <a:xfrm>
          <a:off x="3556000" y="2722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18330</xdr:rowOff>
    </xdr:from>
    <xdr:ext cx="762000" cy="259045"/>
    <xdr:sp macro="" textlink="">
      <xdr:nvSpPr>
        <xdr:cNvPr id="76" name="テキスト ボックス 75"/>
        <xdr:cNvSpPr txBox="1"/>
      </xdr:nvSpPr>
      <xdr:spPr>
        <a:xfrm>
          <a:off x="3225800" y="280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81,072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82829</xdr:rowOff>
    </xdr:from>
    <xdr:to>
      <xdr:col>2</xdr:col>
      <xdr:colOff>692150</xdr:colOff>
      <xdr:row>16</xdr:row>
      <xdr:rowOff>12979</xdr:rowOff>
    </xdr:to>
    <xdr:sp macro="" textlink="">
      <xdr:nvSpPr>
        <xdr:cNvPr id="77" name="円/楕円 76"/>
        <xdr:cNvSpPr/>
      </xdr:nvSpPr>
      <xdr:spPr bwMode="auto">
        <a:xfrm>
          <a:off x="2857500" y="2702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169206</xdr:rowOff>
    </xdr:from>
    <xdr:ext cx="762000" cy="259045"/>
    <xdr:sp macro="" textlink="">
      <xdr:nvSpPr>
        <xdr:cNvPr id="78" name="テキスト ボックス 77"/>
        <xdr:cNvSpPr txBox="1"/>
      </xdr:nvSpPr>
      <xdr:spPr>
        <a:xfrm>
          <a:off x="2527300" y="278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122542</xdr:rowOff>
    </xdr:from>
    <xdr:to>
      <xdr:col>4</xdr:col>
      <xdr:colOff>1117600</xdr:colOff>
      <xdr:row>37</xdr:row>
      <xdr:rowOff>27101</xdr:rowOff>
    </xdr:to>
    <xdr:cxnSp macro="">
      <xdr:nvCxnSpPr>
        <xdr:cNvPr id="110" name="直線コネクタ 109"/>
        <xdr:cNvCxnSpPr/>
      </xdr:nvCxnSpPr>
      <xdr:spPr bwMode="auto">
        <a:xfrm flipV="1">
          <a:off x="5003800" y="7075792"/>
          <a:ext cx="647700" cy="7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118542</xdr:rowOff>
    </xdr:from>
    <xdr:to>
      <xdr:col>4</xdr:col>
      <xdr:colOff>469900</xdr:colOff>
      <xdr:row>37</xdr:row>
      <xdr:rowOff>27101</xdr:rowOff>
    </xdr:to>
    <xdr:cxnSp macro="">
      <xdr:nvCxnSpPr>
        <xdr:cNvPr id="113" name="直線コネクタ 112"/>
        <xdr:cNvCxnSpPr/>
      </xdr:nvCxnSpPr>
      <xdr:spPr bwMode="auto">
        <a:xfrm>
          <a:off x="4305300" y="7071792"/>
          <a:ext cx="698500" cy="80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62398</xdr:rowOff>
    </xdr:from>
    <xdr:to>
      <xdr:col>3</xdr:col>
      <xdr:colOff>904875</xdr:colOff>
      <xdr:row>36</xdr:row>
      <xdr:rowOff>118542</xdr:rowOff>
    </xdr:to>
    <xdr:cxnSp macro="">
      <xdr:nvCxnSpPr>
        <xdr:cNvPr id="116" name="直線コネクタ 115"/>
        <xdr:cNvCxnSpPr/>
      </xdr:nvCxnSpPr>
      <xdr:spPr bwMode="auto">
        <a:xfrm>
          <a:off x="3606800" y="7015648"/>
          <a:ext cx="698500" cy="56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3487</xdr:rowOff>
    </xdr:from>
    <xdr:to>
      <xdr:col>3</xdr:col>
      <xdr:colOff>206375</xdr:colOff>
      <xdr:row>36</xdr:row>
      <xdr:rowOff>62398</xdr:rowOff>
    </xdr:to>
    <xdr:cxnSp macro="">
      <xdr:nvCxnSpPr>
        <xdr:cNvPr id="119" name="直線コネクタ 118"/>
        <xdr:cNvCxnSpPr/>
      </xdr:nvCxnSpPr>
      <xdr:spPr bwMode="auto">
        <a:xfrm>
          <a:off x="2908300" y="6956737"/>
          <a:ext cx="698500" cy="58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120983</xdr:rowOff>
    </xdr:from>
    <xdr:to>
      <xdr:col>3</xdr:col>
      <xdr:colOff>257175</xdr:colOff>
      <xdr:row>35</xdr:row>
      <xdr:rowOff>222583</xdr:rowOff>
    </xdr:to>
    <xdr:sp macro="" textlink="">
      <xdr:nvSpPr>
        <xdr:cNvPr id="120" name="フローチャート : 判断 119"/>
        <xdr:cNvSpPr/>
      </xdr:nvSpPr>
      <xdr:spPr bwMode="auto">
        <a:xfrm>
          <a:off x="3556000" y="6731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232760</xdr:rowOff>
    </xdr:from>
    <xdr:ext cx="762000" cy="259045"/>
    <xdr:sp macro="" textlink="">
      <xdr:nvSpPr>
        <xdr:cNvPr id="121" name="テキスト ボックス 120"/>
        <xdr:cNvSpPr txBox="1"/>
      </xdr:nvSpPr>
      <xdr:spPr>
        <a:xfrm>
          <a:off x="3225800" y="650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96042</xdr:rowOff>
    </xdr:from>
    <xdr:to>
      <xdr:col>2</xdr:col>
      <xdr:colOff>692150</xdr:colOff>
      <xdr:row>35</xdr:row>
      <xdr:rowOff>197642</xdr:rowOff>
    </xdr:to>
    <xdr:sp macro="" textlink="">
      <xdr:nvSpPr>
        <xdr:cNvPr id="122" name="フローチャート : 判断 121"/>
        <xdr:cNvSpPr/>
      </xdr:nvSpPr>
      <xdr:spPr bwMode="auto">
        <a:xfrm>
          <a:off x="2857500" y="6706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207819</xdr:rowOff>
    </xdr:from>
    <xdr:ext cx="762000" cy="259045"/>
    <xdr:sp macro="" textlink="">
      <xdr:nvSpPr>
        <xdr:cNvPr id="123" name="テキスト ボックス 122"/>
        <xdr:cNvSpPr txBox="1"/>
      </xdr:nvSpPr>
      <xdr:spPr>
        <a:xfrm>
          <a:off x="2527300" y="6475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71742</xdr:rowOff>
    </xdr:from>
    <xdr:to>
      <xdr:col>5</xdr:col>
      <xdr:colOff>34925</xdr:colOff>
      <xdr:row>37</xdr:row>
      <xdr:rowOff>1892</xdr:rowOff>
    </xdr:to>
    <xdr:sp macro="" textlink="">
      <xdr:nvSpPr>
        <xdr:cNvPr id="129" name="円/楕円 128"/>
        <xdr:cNvSpPr/>
      </xdr:nvSpPr>
      <xdr:spPr bwMode="auto">
        <a:xfrm>
          <a:off x="5600700" y="7024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43819</xdr:rowOff>
    </xdr:from>
    <xdr:ext cx="762000" cy="259045"/>
    <xdr:sp macro="" textlink="">
      <xdr:nvSpPr>
        <xdr:cNvPr id="130" name="人口1人当たり決算額の推移該当値テキスト445"/>
        <xdr:cNvSpPr txBox="1"/>
      </xdr:nvSpPr>
      <xdr:spPr>
        <a:xfrm>
          <a:off x="5740400" y="699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17,695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147751</xdr:rowOff>
    </xdr:from>
    <xdr:to>
      <xdr:col>4</xdr:col>
      <xdr:colOff>520700</xdr:colOff>
      <xdr:row>37</xdr:row>
      <xdr:rowOff>77901</xdr:rowOff>
    </xdr:to>
    <xdr:sp macro="" textlink="">
      <xdr:nvSpPr>
        <xdr:cNvPr id="131" name="円/楕円 130"/>
        <xdr:cNvSpPr/>
      </xdr:nvSpPr>
      <xdr:spPr bwMode="auto">
        <a:xfrm>
          <a:off x="4953000" y="7101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62678</xdr:rowOff>
    </xdr:from>
    <xdr:ext cx="736600" cy="259045"/>
    <xdr:sp macro="" textlink="">
      <xdr:nvSpPr>
        <xdr:cNvPr id="132" name="テキスト ボックス 131"/>
        <xdr:cNvSpPr txBox="1"/>
      </xdr:nvSpPr>
      <xdr:spPr>
        <a:xfrm>
          <a:off x="4622800" y="7187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67742</xdr:rowOff>
    </xdr:from>
    <xdr:to>
      <xdr:col>3</xdr:col>
      <xdr:colOff>955675</xdr:colOff>
      <xdr:row>36</xdr:row>
      <xdr:rowOff>169342</xdr:rowOff>
    </xdr:to>
    <xdr:sp macro="" textlink="">
      <xdr:nvSpPr>
        <xdr:cNvPr id="133" name="円/楕円 132"/>
        <xdr:cNvSpPr/>
      </xdr:nvSpPr>
      <xdr:spPr bwMode="auto">
        <a:xfrm>
          <a:off x="4254500" y="7020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154119</xdr:rowOff>
    </xdr:from>
    <xdr:ext cx="762000" cy="259045"/>
    <xdr:sp macro="" textlink="">
      <xdr:nvSpPr>
        <xdr:cNvPr id="134" name="テキスト ボックス 133"/>
        <xdr:cNvSpPr txBox="1"/>
      </xdr:nvSpPr>
      <xdr:spPr>
        <a:xfrm>
          <a:off x="3924300" y="71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11598</xdr:rowOff>
    </xdr:from>
    <xdr:to>
      <xdr:col>3</xdr:col>
      <xdr:colOff>257175</xdr:colOff>
      <xdr:row>36</xdr:row>
      <xdr:rowOff>113198</xdr:rowOff>
    </xdr:to>
    <xdr:sp macro="" textlink="">
      <xdr:nvSpPr>
        <xdr:cNvPr id="135" name="円/楕円 134"/>
        <xdr:cNvSpPr/>
      </xdr:nvSpPr>
      <xdr:spPr bwMode="auto">
        <a:xfrm>
          <a:off x="3556000" y="6964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97975</xdr:rowOff>
    </xdr:from>
    <xdr:ext cx="762000" cy="259045"/>
    <xdr:sp macro="" textlink="">
      <xdr:nvSpPr>
        <xdr:cNvPr id="136" name="テキスト ボックス 135"/>
        <xdr:cNvSpPr txBox="1"/>
      </xdr:nvSpPr>
      <xdr:spPr>
        <a:xfrm>
          <a:off x="3225800" y="705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20,326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295587</xdr:rowOff>
    </xdr:from>
    <xdr:to>
      <xdr:col>2</xdr:col>
      <xdr:colOff>692150</xdr:colOff>
      <xdr:row>36</xdr:row>
      <xdr:rowOff>54287</xdr:rowOff>
    </xdr:to>
    <xdr:sp macro="" textlink="">
      <xdr:nvSpPr>
        <xdr:cNvPr id="137" name="円/楕円 136"/>
        <xdr:cNvSpPr/>
      </xdr:nvSpPr>
      <xdr:spPr bwMode="auto">
        <a:xfrm>
          <a:off x="2857500" y="6905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39064</xdr:rowOff>
    </xdr:from>
    <xdr:ext cx="762000" cy="259045"/>
    <xdr:sp macro="" textlink="">
      <xdr:nvSpPr>
        <xdr:cNvPr id="138" name="テキスト ボックス 137"/>
        <xdr:cNvSpPr txBox="1"/>
      </xdr:nvSpPr>
      <xdr:spPr>
        <a:xfrm>
          <a:off x="2527300" y="699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将来への備えのため減債基金へ積立てたことにより，実質収支が４．９％の減になった。また，実質単年度収支についても，前年度の財政調整基金への積立が９４０百万円だったのに対し，今年度は１．５百万円のみの積立になったことにより減となった。将来の地方債の償還額が多くなることに備え，減債基金の方へ９３２百万円を積み立てたことが減となった主因である。それにより伴い，平成２１年度から上昇していた財政調整基金が０．２９％の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全会計において黒字であり赤字比率はない。しかし下水道</a:t>
          </a:r>
          <a:r>
            <a:rPr lang="ja-JP" altLang="en-US" sz="1400" b="0" i="0" baseline="0">
              <a:solidFill>
                <a:schemeClr val="dk1"/>
              </a:solidFill>
              <a:effectLst/>
              <a:latin typeface="+mn-lt"/>
              <a:ea typeface="+mn-ea"/>
              <a:cs typeface="+mn-cs"/>
            </a:rPr>
            <a:t>事業</a:t>
          </a:r>
          <a:r>
            <a:rPr lang="ja-JP" altLang="ja-JP" sz="1400" b="0" i="0" baseline="0">
              <a:solidFill>
                <a:schemeClr val="dk1"/>
              </a:solidFill>
              <a:effectLst/>
              <a:latin typeface="+mn-lt"/>
              <a:ea typeface="+mn-ea"/>
              <a:cs typeface="+mn-cs"/>
            </a:rPr>
            <a:t>及び農業集落排水事業の推進により下水道事業債等に対する償還額は増加の一途にあるため，事業の推進については，今後，検討していく必要があるものと思われる。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Ｈ２１年度から元利償還金等が減少してきていたが合併前の旧町村分の元利償還金のピークが過ぎたことによるもので，Ｈ２４年度からは合併特例債事業の借入も進んでいるため増加に転じた。今後は合併特例事業が本格的に展開されているため，元利償還金が増加していくことは確実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算入公債費も増加しているが，合併特例債のほか臨時財政対策債が大きな増加要因である。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また下水道事業も展開されているため，公営企業債の元利償還金に対する繰入金も増加傾向にある。算入公債費が毎年増加傾向にあり，実質公債比率の上昇は避けられない状況にあるため，事業の選別を図り，起債額を抑制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分子の比率は</a:t>
          </a:r>
          <a:r>
            <a:rPr lang="ja-JP" altLang="en-US" sz="1100" b="0" i="0" baseline="0">
              <a:solidFill>
                <a:schemeClr val="dk1"/>
              </a:solidFill>
              <a:effectLst/>
              <a:latin typeface="+mn-lt"/>
              <a:ea typeface="+mn-ea"/>
              <a:cs typeface="+mn-cs"/>
            </a:rPr>
            <a:t>，前年度より３９．８％の減となった。充当可能基金である減債基金へ９３２百万円，公共施設整備基金へ３３１百万円を積み立てたことや</a:t>
          </a:r>
          <a:r>
            <a:rPr lang="ja-JP" altLang="ja-JP" sz="1100" b="0" i="0" baseline="0">
              <a:solidFill>
                <a:schemeClr val="dk1"/>
              </a:solidFill>
              <a:effectLst/>
              <a:latin typeface="+mn-lt"/>
              <a:ea typeface="+mn-ea"/>
              <a:cs typeface="+mn-cs"/>
            </a:rPr>
            <a:t>，基準財政需要額算入見込額</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合併特例債や臨時財政対策債の公債費算入見込の</a:t>
          </a:r>
          <a:r>
            <a:rPr lang="ja-JP" altLang="en-US" sz="1100" b="0" i="0" baseline="0">
              <a:solidFill>
                <a:schemeClr val="dk1"/>
              </a:solidFill>
              <a:effectLst/>
              <a:latin typeface="+mn-lt"/>
              <a:ea typeface="+mn-ea"/>
              <a:cs typeface="+mn-cs"/>
            </a:rPr>
            <a:t>増により，充当可能財源が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となったことによる。</a:t>
          </a:r>
          <a:r>
            <a:rPr lang="ja-JP" altLang="ja-JP" sz="1100" b="0" i="0" baseline="0">
              <a:solidFill>
                <a:schemeClr val="dk1"/>
              </a:solidFill>
              <a:effectLst/>
              <a:latin typeface="+mn-lt"/>
              <a:ea typeface="+mn-ea"/>
              <a:cs typeface="+mn-cs"/>
            </a:rPr>
            <a:t>今後も合併特例事業の本格化により増加していく傾向にある。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しかし，合併特例事業の本格的な展開による一般会計に係る地方債の現在高や下水道事業の推進による公営企業債等繰入見込額は今後も増加していくのに対し，交付税の算定替による減額など</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，一般財源の確保は厳しくな</a:t>
          </a:r>
          <a:r>
            <a:rPr lang="ja-JP" altLang="en-US" sz="1100" b="0" i="0" baseline="0">
              <a:solidFill>
                <a:schemeClr val="dk1"/>
              </a:solidFill>
              <a:effectLst/>
              <a:latin typeface="+mn-lt"/>
              <a:ea typeface="+mn-ea"/>
              <a:cs typeface="+mn-cs"/>
            </a:rPr>
            <a:t>っている。充</a:t>
          </a:r>
          <a:r>
            <a:rPr lang="ja-JP" altLang="ja-JP" sz="1100" b="0" i="0" baseline="0">
              <a:solidFill>
                <a:schemeClr val="dk1"/>
              </a:solidFill>
              <a:effectLst/>
              <a:latin typeface="+mn-lt"/>
              <a:ea typeface="+mn-ea"/>
              <a:cs typeface="+mn-cs"/>
            </a:rPr>
            <a:t>当可能基金の増加を見込むのは難しく，将来負担比率の分子は増大することが想定される。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一般財源確保が厳しくなる状況も踏まえ，合併特例事業や下水道事業の推進については抑制を図っていく必要がある。</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25821155</v>
      </c>
      <c r="BO4" s="379"/>
      <c r="BP4" s="379"/>
      <c r="BQ4" s="379"/>
      <c r="BR4" s="379"/>
      <c r="BS4" s="379"/>
      <c r="BT4" s="379"/>
      <c r="BU4" s="380"/>
      <c r="BV4" s="378">
        <v>23040636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3.9</v>
      </c>
      <c r="CU4" s="554"/>
      <c r="CV4" s="554"/>
      <c r="CW4" s="554"/>
      <c r="CX4" s="554"/>
      <c r="CY4" s="554"/>
      <c r="CZ4" s="554"/>
      <c r="DA4" s="555"/>
      <c r="DB4" s="553">
        <v>8.8000000000000007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25014208</v>
      </c>
      <c r="BO5" s="384"/>
      <c r="BP5" s="384"/>
      <c r="BQ5" s="384"/>
      <c r="BR5" s="384"/>
      <c r="BS5" s="384"/>
      <c r="BT5" s="384"/>
      <c r="BU5" s="385"/>
      <c r="BV5" s="383">
        <v>21668423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83.2</v>
      </c>
      <c r="CU5" s="354"/>
      <c r="CV5" s="354"/>
      <c r="CW5" s="354"/>
      <c r="CX5" s="354"/>
      <c r="CY5" s="354"/>
      <c r="CZ5" s="354"/>
      <c r="DA5" s="355"/>
      <c r="DB5" s="353">
        <v>80.099999999999994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806947</v>
      </c>
      <c r="BO6" s="384"/>
      <c r="BP6" s="384"/>
      <c r="BQ6" s="384"/>
      <c r="BR6" s="384"/>
      <c r="BS6" s="384"/>
      <c r="BT6" s="384"/>
      <c r="BU6" s="385"/>
      <c r="BV6" s="383">
        <v>1372213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90.5</v>
      </c>
      <c r="CU6" s="528"/>
      <c r="CV6" s="528"/>
      <c r="CW6" s="528"/>
      <c r="CX6" s="528"/>
      <c r="CY6" s="528"/>
      <c r="CZ6" s="528"/>
      <c r="DA6" s="529"/>
      <c r="DB6" s="527">
        <v>87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301809</v>
      </c>
      <c r="BO7" s="384"/>
      <c r="BP7" s="384"/>
      <c r="BQ7" s="384"/>
      <c r="BR7" s="384"/>
      <c r="BS7" s="384"/>
      <c r="BT7" s="384"/>
      <c r="BU7" s="385"/>
      <c r="BV7" s="383">
        <v>243785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12996686</v>
      </c>
      <c r="CU7" s="384"/>
      <c r="CV7" s="384"/>
      <c r="CW7" s="384"/>
      <c r="CX7" s="384"/>
      <c r="CY7" s="384"/>
      <c r="CZ7" s="384"/>
      <c r="DA7" s="385"/>
      <c r="DB7" s="383">
        <v>12842531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505138</v>
      </c>
      <c r="BO8" s="384"/>
      <c r="BP8" s="384"/>
      <c r="BQ8" s="384"/>
      <c r="BR8" s="384"/>
      <c r="BS8" s="384"/>
      <c r="BT8" s="384"/>
      <c r="BU8" s="385"/>
      <c r="BV8" s="383">
        <v>1128428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0.63</v>
      </c>
      <c r="CU8" s="491"/>
      <c r="CV8" s="491"/>
      <c r="CW8" s="491"/>
      <c r="CX8" s="491"/>
      <c r="CY8" s="491"/>
      <c r="CZ8" s="491"/>
      <c r="DA8" s="492"/>
      <c r="DB8" s="490">
        <v>0.63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52279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-623290</v>
      </c>
      <c r="BO9" s="384"/>
      <c r="BP9" s="384"/>
      <c r="BQ9" s="384"/>
      <c r="BR9" s="384"/>
      <c r="BS9" s="384"/>
      <c r="BT9" s="384"/>
      <c r="BU9" s="385"/>
      <c r="BV9" s="383">
        <v>-263255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10.1</v>
      </c>
      <c r="CU9" s="354"/>
      <c r="CV9" s="354"/>
      <c r="CW9" s="354"/>
      <c r="CX9" s="354"/>
      <c r="CY9" s="354"/>
      <c r="CZ9" s="354"/>
      <c r="DA9" s="355"/>
      <c r="DB9" s="353">
        <v>9.6999999999999993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53265</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1472</v>
      </c>
      <c r="BO10" s="384"/>
      <c r="BP10" s="384"/>
      <c r="BQ10" s="384"/>
      <c r="BR10" s="384"/>
      <c r="BS10" s="384"/>
      <c r="BT10" s="384"/>
      <c r="BU10" s="385"/>
      <c r="BV10" s="383">
        <v>942749</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53446</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15353</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52316</v>
      </c>
      <c r="S13" s="483"/>
      <c r="T13" s="483"/>
      <c r="U13" s="483"/>
      <c r="V13" s="484"/>
      <c r="W13" s="470" t="s">
        <v>124</v>
      </c>
      <c r="X13" s="396"/>
      <c r="Y13" s="396"/>
      <c r="Z13" s="396"/>
      <c r="AA13" s="396"/>
      <c r="AB13" s="397"/>
      <c r="AC13" s="359">
        <v>3317</v>
      </c>
      <c r="AD13" s="360"/>
      <c r="AE13" s="360"/>
      <c r="AF13" s="360"/>
      <c r="AG13" s="361"/>
      <c r="AH13" s="359">
        <v>3878</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-621818</v>
      </c>
      <c r="BO13" s="384"/>
      <c r="BP13" s="384"/>
      <c r="BQ13" s="384"/>
      <c r="BR13" s="384"/>
      <c r="BS13" s="384"/>
      <c r="BT13" s="384"/>
      <c r="BU13" s="385"/>
      <c r="BV13" s="383">
        <v>664141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7.8</v>
      </c>
      <c r="CU13" s="354"/>
      <c r="CV13" s="354"/>
      <c r="CW13" s="354"/>
      <c r="CX13" s="354"/>
      <c r="CY13" s="354"/>
      <c r="CZ13" s="354"/>
      <c r="DA13" s="355"/>
      <c r="DB13" s="353">
        <v>8.1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53472</v>
      </c>
      <c r="S14" s="483"/>
      <c r="T14" s="483"/>
      <c r="U14" s="483"/>
      <c r="V14" s="484"/>
      <c r="W14" s="485"/>
      <c r="X14" s="399"/>
      <c r="Y14" s="399"/>
      <c r="Z14" s="399"/>
      <c r="AA14" s="399"/>
      <c r="AB14" s="400"/>
      <c r="AC14" s="475">
        <v>12.9</v>
      </c>
      <c r="AD14" s="476"/>
      <c r="AE14" s="476"/>
      <c r="AF14" s="476"/>
      <c r="AG14" s="477"/>
      <c r="AH14" s="475">
        <v>14.1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62.6</v>
      </c>
      <c r="CU14" s="454"/>
      <c r="CV14" s="454"/>
      <c r="CW14" s="454"/>
      <c r="CX14" s="454"/>
      <c r="CY14" s="454"/>
      <c r="CZ14" s="454"/>
      <c r="DA14" s="455"/>
      <c r="DB14" s="486">
        <v>104.4</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52367</v>
      </c>
      <c r="S15" s="483"/>
      <c r="T15" s="483"/>
      <c r="U15" s="483"/>
      <c r="V15" s="484"/>
      <c r="W15" s="470" t="s">
        <v>131</v>
      </c>
      <c r="X15" s="396"/>
      <c r="Y15" s="396"/>
      <c r="Z15" s="396"/>
      <c r="AA15" s="396"/>
      <c r="AB15" s="397"/>
      <c r="AC15" s="359">
        <v>7732</v>
      </c>
      <c r="AD15" s="360"/>
      <c r="AE15" s="360"/>
      <c r="AF15" s="360"/>
      <c r="AG15" s="361"/>
      <c r="AH15" s="359">
        <v>8707</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5787373</v>
      </c>
      <c r="BO15" s="379"/>
      <c r="BP15" s="379"/>
      <c r="BQ15" s="379"/>
      <c r="BR15" s="379"/>
      <c r="BS15" s="379"/>
      <c r="BT15" s="379"/>
      <c r="BU15" s="380"/>
      <c r="BV15" s="378">
        <v>5622626</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30</v>
      </c>
      <c r="AD16" s="476"/>
      <c r="AE16" s="476"/>
      <c r="AF16" s="476"/>
      <c r="AG16" s="477"/>
      <c r="AH16" s="475">
        <v>31.6</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8977817</v>
      </c>
      <c r="BO16" s="384"/>
      <c r="BP16" s="384"/>
      <c r="BQ16" s="384"/>
      <c r="BR16" s="384"/>
      <c r="BS16" s="384"/>
      <c r="BT16" s="384"/>
      <c r="BU16" s="385"/>
      <c r="BV16" s="383">
        <v>8905642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14757</v>
      </c>
      <c r="AD17" s="360"/>
      <c r="AE17" s="360"/>
      <c r="AF17" s="360"/>
      <c r="AG17" s="361"/>
      <c r="AH17" s="359">
        <v>14714</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7420013</v>
      </c>
      <c r="BO17" s="384"/>
      <c r="BP17" s="384"/>
      <c r="BQ17" s="384"/>
      <c r="BR17" s="384"/>
      <c r="BS17" s="384"/>
      <c r="BT17" s="384"/>
      <c r="BU17" s="385"/>
      <c r="BV17" s="383">
        <v>7192863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145.03</v>
      </c>
      <c r="M18" s="446"/>
      <c r="N18" s="446"/>
      <c r="O18" s="446"/>
      <c r="P18" s="446"/>
      <c r="Q18" s="446"/>
      <c r="R18" s="447"/>
      <c r="S18" s="447"/>
      <c r="T18" s="447"/>
      <c r="U18" s="447"/>
      <c r="V18" s="448"/>
      <c r="W18" s="462"/>
      <c r="X18" s="463"/>
      <c r="Y18" s="463"/>
      <c r="Z18" s="463"/>
      <c r="AA18" s="463"/>
      <c r="AB18" s="471"/>
      <c r="AC18" s="347">
        <v>57.2</v>
      </c>
      <c r="AD18" s="348"/>
      <c r="AE18" s="348"/>
      <c r="AF18" s="348"/>
      <c r="AG18" s="449"/>
      <c r="AH18" s="347">
        <v>53.5</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11053833</v>
      </c>
      <c r="BO18" s="384"/>
      <c r="BP18" s="384"/>
      <c r="BQ18" s="384"/>
      <c r="BR18" s="384"/>
      <c r="BS18" s="384"/>
      <c r="BT18" s="384"/>
      <c r="BU18" s="385"/>
      <c r="BV18" s="383">
        <v>10656340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360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15963201</v>
      </c>
      <c r="BO19" s="384"/>
      <c r="BP19" s="384"/>
      <c r="BQ19" s="384"/>
      <c r="BR19" s="384"/>
      <c r="BS19" s="384"/>
      <c r="BT19" s="384"/>
      <c r="BU19" s="385"/>
      <c r="BV19" s="383">
        <v>15946455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17207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21052809</v>
      </c>
      <c r="BO23" s="384"/>
      <c r="BP23" s="384"/>
      <c r="BQ23" s="384"/>
      <c r="BR23" s="384"/>
      <c r="BS23" s="384"/>
      <c r="BT23" s="384"/>
      <c r="BU23" s="385"/>
      <c r="BV23" s="383">
        <v>17978095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8560</v>
      </c>
      <c r="R24" s="360"/>
      <c r="S24" s="360"/>
      <c r="T24" s="360"/>
      <c r="U24" s="360"/>
      <c r="V24" s="361"/>
      <c r="W24" s="425"/>
      <c r="X24" s="416"/>
      <c r="Y24" s="417"/>
      <c r="Z24" s="356" t="s">
        <v>155</v>
      </c>
      <c r="AA24" s="357"/>
      <c r="AB24" s="357"/>
      <c r="AC24" s="357"/>
      <c r="AD24" s="357"/>
      <c r="AE24" s="357"/>
      <c r="AF24" s="357"/>
      <c r="AG24" s="358"/>
      <c r="AH24" s="359">
        <v>425</v>
      </c>
      <c r="AI24" s="360"/>
      <c r="AJ24" s="360"/>
      <c r="AK24" s="360"/>
      <c r="AL24" s="361"/>
      <c r="AM24" s="359">
        <v>1391025</v>
      </c>
      <c r="AN24" s="360"/>
      <c r="AO24" s="360"/>
      <c r="AP24" s="360"/>
      <c r="AQ24" s="360"/>
      <c r="AR24" s="361"/>
      <c r="AS24" s="359">
        <v>3273</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12466930</v>
      </c>
      <c r="BO24" s="384"/>
      <c r="BP24" s="384"/>
      <c r="BQ24" s="384"/>
      <c r="BR24" s="384"/>
      <c r="BS24" s="384"/>
      <c r="BT24" s="384"/>
      <c r="BU24" s="385"/>
      <c r="BV24" s="383">
        <v>10994694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6840</v>
      </c>
      <c r="R25" s="360"/>
      <c r="S25" s="360"/>
      <c r="T25" s="360"/>
      <c r="U25" s="360"/>
      <c r="V25" s="361"/>
      <c r="W25" s="425"/>
      <c r="X25" s="416"/>
      <c r="Y25" s="417"/>
      <c r="Z25" s="356" t="s">
        <v>158</v>
      </c>
      <c r="AA25" s="357"/>
      <c r="AB25" s="357"/>
      <c r="AC25" s="357"/>
      <c r="AD25" s="357"/>
      <c r="AE25" s="357"/>
      <c r="AF25" s="357"/>
      <c r="AG25" s="358"/>
      <c r="AH25" s="359">
        <v>107</v>
      </c>
      <c r="AI25" s="360"/>
      <c r="AJ25" s="360"/>
      <c r="AK25" s="360"/>
      <c r="AL25" s="361"/>
      <c r="AM25" s="359">
        <v>368936</v>
      </c>
      <c r="AN25" s="360"/>
      <c r="AO25" s="360"/>
      <c r="AP25" s="360"/>
      <c r="AQ25" s="360"/>
      <c r="AR25" s="361"/>
      <c r="AS25" s="359">
        <v>3448</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219292</v>
      </c>
      <c r="BO25" s="379"/>
      <c r="BP25" s="379"/>
      <c r="BQ25" s="379"/>
      <c r="BR25" s="379"/>
      <c r="BS25" s="379"/>
      <c r="BT25" s="379"/>
      <c r="BU25" s="380"/>
      <c r="BV25" s="378">
        <v>13468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6400</v>
      </c>
      <c r="R26" s="360"/>
      <c r="S26" s="360"/>
      <c r="T26" s="360"/>
      <c r="U26" s="360"/>
      <c r="V26" s="361"/>
      <c r="W26" s="425"/>
      <c r="X26" s="416"/>
      <c r="Y26" s="417"/>
      <c r="Z26" s="356" t="s">
        <v>161</v>
      </c>
      <c r="AA26" s="436"/>
      <c r="AB26" s="436"/>
      <c r="AC26" s="436"/>
      <c r="AD26" s="436"/>
      <c r="AE26" s="436"/>
      <c r="AF26" s="436"/>
      <c r="AG26" s="437"/>
      <c r="AH26" s="359">
        <v>20</v>
      </c>
      <c r="AI26" s="360"/>
      <c r="AJ26" s="360"/>
      <c r="AK26" s="360"/>
      <c r="AL26" s="361"/>
      <c r="AM26" s="359">
        <v>52800</v>
      </c>
      <c r="AN26" s="360"/>
      <c r="AO26" s="360"/>
      <c r="AP26" s="360"/>
      <c r="AQ26" s="360"/>
      <c r="AR26" s="361"/>
      <c r="AS26" s="359">
        <v>2640</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3390</v>
      </c>
      <c r="R27" s="360"/>
      <c r="S27" s="360"/>
      <c r="T27" s="360"/>
      <c r="U27" s="360"/>
      <c r="V27" s="361"/>
      <c r="W27" s="425"/>
      <c r="X27" s="416"/>
      <c r="Y27" s="417"/>
      <c r="Z27" s="356" t="s">
        <v>164</v>
      </c>
      <c r="AA27" s="357"/>
      <c r="AB27" s="357"/>
      <c r="AC27" s="357"/>
      <c r="AD27" s="357"/>
      <c r="AE27" s="357"/>
      <c r="AF27" s="357"/>
      <c r="AG27" s="358"/>
      <c r="AH27" s="359">
        <v>22</v>
      </c>
      <c r="AI27" s="360"/>
      <c r="AJ27" s="360"/>
      <c r="AK27" s="360"/>
      <c r="AL27" s="361"/>
      <c r="AM27" s="359">
        <v>68024</v>
      </c>
      <c r="AN27" s="360"/>
      <c r="AO27" s="360"/>
      <c r="AP27" s="360"/>
      <c r="AQ27" s="360"/>
      <c r="AR27" s="361"/>
      <c r="AS27" s="359">
        <v>3092</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549562</v>
      </c>
      <c r="BO27" s="387"/>
      <c r="BP27" s="387"/>
      <c r="BQ27" s="387"/>
      <c r="BR27" s="387"/>
      <c r="BS27" s="387"/>
      <c r="BT27" s="387"/>
      <c r="BU27" s="388"/>
      <c r="BV27" s="386">
        <v>549562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3100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3274234</v>
      </c>
      <c r="BO28" s="379"/>
      <c r="BP28" s="379"/>
      <c r="BQ28" s="379"/>
      <c r="BR28" s="379"/>
      <c r="BS28" s="379"/>
      <c r="BT28" s="379"/>
      <c r="BU28" s="380"/>
      <c r="BV28" s="378">
        <v>3272762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20</v>
      </c>
      <c r="M29" s="360"/>
      <c r="N29" s="360"/>
      <c r="O29" s="360"/>
      <c r="P29" s="361"/>
      <c r="Q29" s="359">
        <v>2960</v>
      </c>
      <c r="R29" s="360"/>
      <c r="S29" s="360"/>
      <c r="T29" s="360"/>
      <c r="U29" s="360"/>
      <c r="V29" s="361"/>
      <c r="W29" s="425"/>
      <c r="X29" s="416"/>
      <c r="Y29" s="417"/>
      <c r="Z29" s="356" t="s">
        <v>171</v>
      </c>
      <c r="AA29" s="357"/>
      <c r="AB29" s="357"/>
      <c r="AC29" s="357"/>
      <c r="AD29" s="357"/>
      <c r="AE29" s="357"/>
      <c r="AF29" s="357"/>
      <c r="AG29" s="358"/>
      <c r="AH29" s="359">
        <v>447</v>
      </c>
      <c r="AI29" s="360"/>
      <c r="AJ29" s="360"/>
      <c r="AK29" s="360"/>
      <c r="AL29" s="361"/>
      <c r="AM29" s="359">
        <v>1459049</v>
      </c>
      <c r="AN29" s="360"/>
      <c r="AO29" s="360"/>
      <c r="AP29" s="360"/>
      <c r="AQ29" s="360"/>
      <c r="AR29" s="361"/>
      <c r="AS29" s="359">
        <v>3264</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1894491</v>
      </c>
      <c r="BO29" s="384"/>
      <c r="BP29" s="384"/>
      <c r="BQ29" s="384"/>
      <c r="BR29" s="384"/>
      <c r="BS29" s="384"/>
      <c r="BT29" s="384"/>
      <c r="BU29" s="385"/>
      <c r="BV29" s="383">
        <v>962600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98.3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2196621</v>
      </c>
      <c r="BO30" s="387"/>
      <c r="BP30" s="387"/>
      <c r="BQ30" s="387"/>
      <c r="BR30" s="387"/>
      <c r="BS30" s="387"/>
      <c r="BT30" s="387"/>
      <c r="BU30" s="388"/>
      <c r="BV30" s="386">
        <v>1118702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IF('各会計、関係団体の財政状況及び健全化判断比率'!B35="","",'各会計、関係団体の財政状況及び健全化判断比率'!B35)</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小美玉市土地開発公社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霊園事業特別会計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国民健康保険特別会計（直診勘定）</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IF('各会計、関係団体の財政状況及び健全化判断比率'!B34="","",'各会計、関係団体の財政状況及び健全化判断比率'!B34)</f>
        <v>病院事業会計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IF('各会計、関係団体の財政状況及び健全化判断比率'!B36="","",'各会計、関係団体の財政状況及び健全化判断比率'!B36)</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茨城県市町村総合事務組合（県民交通災害共済事業特別会計）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美野里ふるさと食品公社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IF('各会計、関係団体の財政状況及び健全化判断比率'!B37="","",'各会計、関係団体の財政状況及び健全化判断比率'!B37)</f>
        <v>戸別浄化槽事業特別会計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茨城租税債権管理機構</v>
      </c>
      <c r="BZ36" s="342"/>
      <c r="CA36" s="342"/>
      <c r="CB36" s="342"/>
      <c r="CC36" s="342"/>
      <c r="CD36" s="342"/>
      <c r="CE36" s="342"/>
      <c r="CF36" s="342"/>
      <c r="CG36" s="342"/>
      <c r="CH36" s="342"/>
      <c r="CI36" s="342"/>
      <c r="CJ36" s="342"/>
      <c r="CK36" s="342"/>
      <c r="CL36" s="342"/>
      <c r="CM36" s="342"/>
      <c r="CN36" s="165"/>
      <c r="CO36" s="343">
        <f t="shared" si="3"/>
        <v>25</v>
      </c>
      <c r="CP36" s="343"/>
      <c r="CQ36" s="342" t="str">
        <f>IF('各会計、関係団体の財政状況及び健全化判断比率'!BS9="","",'各会計、関係団体の財政状況及び健全化判断比率'!BS9)</f>
        <v>美野里農業公社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介護保険特別会計（保険事業勘定）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介護保険特別会計（介護サービス事業勘定）</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茨城県後期高齢者医療広域連合（後期高齢医療特別会計）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茨城地方広域環境事務組合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湖北水道企業団</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湖北環境衛生組合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茨城美野里環境組合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22</v>
      </c>
      <c r="BX43" s="343"/>
      <c r="BY43" s="342" t="str">
        <f>IF('各会計、関係団体の財政状況及び健全化判断比率'!B77="","",'各会計、関係団体の財政状況及び健全化判断比率'!B77)</f>
        <v>霞台厚生施設組合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8"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79" t="s">
        <v>24</v>
      </c>
      <c r="C41" s="1180"/>
      <c r="D41" s="81"/>
      <c r="E41" s="1181" t="s">
        <v>25</v>
      </c>
      <c r="F41" s="1181"/>
      <c r="G41" s="1181"/>
      <c r="H41" s="1182"/>
      <c r="I41" s="82">
        <v>14070</v>
      </c>
      <c r="J41" s="83">
        <v>15756</v>
      </c>
      <c r="K41" s="83">
        <v>16601</v>
      </c>
      <c r="L41" s="83">
        <v>17978</v>
      </c>
      <c r="M41" s="84">
        <v>21053</v>
      </c>
    </row>
    <row r="42" spans="2:13" ht="27.75" customHeight="1">
      <c r="B42" s="1169"/>
      <c r="C42" s="1170"/>
      <c r="D42" s="85"/>
      <c r="E42" s="1173" t="s">
        <v>26</v>
      </c>
      <c r="F42" s="1173"/>
      <c r="G42" s="1173"/>
      <c r="H42" s="1174"/>
      <c r="I42" s="86">
        <v>50</v>
      </c>
      <c r="J42" s="87">
        <v>37</v>
      </c>
      <c r="K42" s="87">
        <v>25</v>
      </c>
      <c r="L42" s="87">
        <v>13</v>
      </c>
      <c r="M42" s="88">
        <v>219</v>
      </c>
    </row>
    <row r="43" spans="2:13" ht="27.75" customHeight="1">
      <c r="B43" s="1169"/>
      <c r="C43" s="1170"/>
      <c r="D43" s="85"/>
      <c r="E43" s="1173" t="s">
        <v>27</v>
      </c>
      <c r="F43" s="1173"/>
      <c r="G43" s="1173"/>
      <c r="H43" s="1174"/>
      <c r="I43" s="86">
        <v>12888</v>
      </c>
      <c r="J43" s="87">
        <v>13258</v>
      </c>
      <c r="K43" s="87">
        <v>13491</v>
      </c>
      <c r="L43" s="87">
        <v>13203</v>
      </c>
      <c r="M43" s="88">
        <v>12684</v>
      </c>
    </row>
    <row r="44" spans="2:13" ht="27.75" customHeight="1">
      <c r="B44" s="1169"/>
      <c r="C44" s="1170"/>
      <c r="D44" s="85"/>
      <c r="E44" s="1173" t="s">
        <v>28</v>
      </c>
      <c r="F44" s="1173"/>
      <c r="G44" s="1173"/>
      <c r="H44" s="1174"/>
      <c r="I44" s="86">
        <v>621</v>
      </c>
      <c r="J44" s="87">
        <v>454</v>
      </c>
      <c r="K44" s="87">
        <v>368</v>
      </c>
      <c r="L44" s="87">
        <v>335</v>
      </c>
      <c r="M44" s="88">
        <v>272</v>
      </c>
    </row>
    <row r="45" spans="2:13" ht="27.75" customHeight="1">
      <c r="B45" s="1169"/>
      <c r="C45" s="1170"/>
      <c r="D45" s="85"/>
      <c r="E45" s="1173" t="s">
        <v>29</v>
      </c>
      <c r="F45" s="1173"/>
      <c r="G45" s="1173"/>
      <c r="H45" s="1174"/>
      <c r="I45" s="86">
        <v>4384</v>
      </c>
      <c r="J45" s="87">
        <v>4282</v>
      </c>
      <c r="K45" s="87">
        <v>4099</v>
      </c>
      <c r="L45" s="87">
        <v>3541</v>
      </c>
      <c r="M45" s="88">
        <v>3458</v>
      </c>
    </row>
    <row r="46" spans="2:13" ht="27.75" customHeight="1">
      <c r="B46" s="1169"/>
      <c r="C46" s="1170"/>
      <c r="D46" s="85"/>
      <c r="E46" s="1173" t="s">
        <v>30</v>
      </c>
      <c r="F46" s="1173"/>
      <c r="G46" s="1173"/>
      <c r="H46" s="1174"/>
      <c r="I46" s="86">
        <v>7</v>
      </c>
      <c r="J46" s="87">
        <v>8</v>
      </c>
      <c r="K46" s="87">
        <v>12</v>
      </c>
      <c r="L46" s="87">
        <v>5</v>
      </c>
      <c r="M46" s="88">
        <v>11</v>
      </c>
    </row>
    <row r="47" spans="2:13" ht="27.75" customHeight="1">
      <c r="B47" s="1169"/>
      <c r="C47" s="1170"/>
      <c r="D47" s="85"/>
      <c r="E47" s="1173" t="s">
        <v>31</v>
      </c>
      <c r="F47" s="1173"/>
      <c r="G47" s="1173"/>
      <c r="H47" s="1174"/>
      <c r="I47" s="86" t="s">
        <v>480</v>
      </c>
      <c r="J47" s="87" t="s">
        <v>480</v>
      </c>
      <c r="K47" s="87" t="s">
        <v>480</v>
      </c>
      <c r="L47" s="87" t="s">
        <v>480</v>
      </c>
      <c r="M47" s="88" t="s">
        <v>480</v>
      </c>
    </row>
    <row r="48" spans="2:13" ht="27.75" customHeight="1">
      <c r="B48" s="1171"/>
      <c r="C48" s="1172"/>
      <c r="D48" s="85"/>
      <c r="E48" s="1173" t="s">
        <v>32</v>
      </c>
      <c r="F48" s="1173"/>
      <c r="G48" s="1173"/>
      <c r="H48" s="1174"/>
      <c r="I48" s="86" t="s">
        <v>480</v>
      </c>
      <c r="J48" s="87" t="s">
        <v>480</v>
      </c>
      <c r="K48" s="87" t="s">
        <v>480</v>
      </c>
      <c r="L48" s="87" t="s">
        <v>480</v>
      </c>
      <c r="M48" s="88" t="s">
        <v>480</v>
      </c>
    </row>
    <row r="49" spans="2:13" ht="27.75" customHeight="1">
      <c r="B49" s="1167" t="s">
        <v>33</v>
      </c>
      <c r="C49" s="1168"/>
      <c r="D49" s="89"/>
      <c r="E49" s="1173" t="s">
        <v>34</v>
      </c>
      <c r="F49" s="1173"/>
      <c r="G49" s="1173"/>
      <c r="H49" s="1174"/>
      <c r="I49" s="86">
        <v>2122</v>
      </c>
      <c r="J49" s="87">
        <v>3085</v>
      </c>
      <c r="K49" s="87">
        <v>3919</v>
      </c>
      <c r="L49" s="87">
        <v>5080</v>
      </c>
      <c r="M49" s="88">
        <v>6370</v>
      </c>
    </row>
    <row r="50" spans="2:13" ht="27.75" customHeight="1">
      <c r="B50" s="1169"/>
      <c r="C50" s="1170"/>
      <c r="D50" s="85"/>
      <c r="E50" s="1173" t="s">
        <v>35</v>
      </c>
      <c r="F50" s="1173"/>
      <c r="G50" s="1173"/>
      <c r="H50" s="1174"/>
      <c r="I50" s="86">
        <v>65</v>
      </c>
      <c r="J50" s="87">
        <v>125</v>
      </c>
      <c r="K50" s="87">
        <v>242</v>
      </c>
      <c r="L50" s="87">
        <v>360</v>
      </c>
      <c r="M50" s="88">
        <v>568</v>
      </c>
    </row>
    <row r="51" spans="2:13" ht="27.75" customHeight="1">
      <c r="B51" s="1171"/>
      <c r="C51" s="1172"/>
      <c r="D51" s="85"/>
      <c r="E51" s="1173" t="s">
        <v>36</v>
      </c>
      <c r="F51" s="1173"/>
      <c r="G51" s="1173"/>
      <c r="H51" s="1174"/>
      <c r="I51" s="86">
        <v>16368</v>
      </c>
      <c r="J51" s="87">
        <v>16849</v>
      </c>
      <c r="K51" s="87">
        <v>17497</v>
      </c>
      <c r="L51" s="87">
        <v>17872</v>
      </c>
      <c r="M51" s="88">
        <v>23676</v>
      </c>
    </row>
    <row r="52" spans="2:13" ht="27.75" customHeight="1" thickBot="1">
      <c r="B52" s="1175" t="s">
        <v>37</v>
      </c>
      <c r="C52" s="1176"/>
      <c r="D52" s="90"/>
      <c r="E52" s="1177" t="s">
        <v>38</v>
      </c>
      <c r="F52" s="1177"/>
      <c r="G52" s="1177"/>
      <c r="H52" s="1178"/>
      <c r="I52" s="91">
        <v>13465</v>
      </c>
      <c r="J52" s="92">
        <v>13734</v>
      </c>
      <c r="K52" s="92">
        <v>12938</v>
      </c>
      <c r="L52" s="92">
        <v>11762</v>
      </c>
      <c r="M52" s="93">
        <v>7082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52528</v>
      </c>
      <c r="E3" s="116"/>
      <c r="F3" s="117">
        <v>70789</v>
      </c>
      <c r="G3" s="118"/>
      <c r="H3" s="119"/>
    </row>
    <row r="4" spans="1:8">
      <c r="A4" s="120"/>
      <c r="B4" s="121"/>
      <c r="C4" s="122"/>
      <c r="D4" s="123">
        <v>39485</v>
      </c>
      <c r="E4" s="124"/>
      <c r="F4" s="125">
        <v>40880</v>
      </c>
      <c r="G4" s="126"/>
      <c r="H4" s="127"/>
    </row>
    <row r="5" spans="1:8">
      <c r="A5" s="108" t="s">
        <v>514</v>
      </c>
      <c r="B5" s="113"/>
      <c r="C5" s="114"/>
      <c r="D5" s="115">
        <v>72603</v>
      </c>
      <c r="E5" s="116"/>
      <c r="F5" s="117">
        <v>66876</v>
      </c>
      <c r="G5" s="118"/>
      <c r="H5" s="119"/>
    </row>
    <row r="6" spans="1:8">
      <c r="A6" s="120"/>
      <c r="B6" s="121"/>
      <c r="C6" s="122"/>
      <c r="D6" s="123">
        <v>28589</v>
      </c>
      <c r="E6" s="124"/>
      <c r="F6" s="125">
        <v>36310</v>
      </c>
      <c r="G6" s="126"/>
      <c r="H6" s="127"/>
    </row>
    <row r="7" spans="1:8">
      <c r="A7" s="108" t="s">
        <v>515</v>
      </c>
      <c r="B7" s="113"/>
      <c r="C7" s="114"/>
      <c r="D7" s="115">
        <v>67194</v>
      </c>
      <c r="E7" s="116"/>
      <c r="F7" s="117">
        <v>47569</v>
      </c>
      <c r="G7" s="118"/>
      <c r="H7" s="119"/>
    </row>
    <row r="8" spans="1:8">
      <c r="A8" s="120"/>
      <c r="B8" s="121"/>
      <c r="C8" s="122"/>
      <c r="D8" s="123">
        <v>31813</v>
      </c>
      <c r="E8" s="124"/>
      <c r="F8" s="125">
        <v>26255</v>
      </c>
      <c r="G8" s="126"/>
      <c r="H8" s="127"/>
    </row>
    <row r="9" spans="1:8">
      <c r="A9" s="108" t="s">
        <v>516</v>
      </c>
      <c r="B9" s="113"/>
      <c r="C9" s="114"/>
      <c r="D9" s="115">
        <v>67643</v>
      </c>
      <c r="E9" s="116"/>
      <c r="F9" s="117">
        <v>50880</v>
      </c>
      <c r="G9" s="118"/>
      <c r="H9" s="119"/>
    </row>
    <row r="10" spans="1:8">
      <c r="A10" s="120"/>
      <c r="B10" s="121"/>
      <c r="C10" s="122"/>
      <c r="D10" s="123">
        <v>26032</v>
      </c>
      <c r="E10" s="124"/>
      <c r="F10" s="125">
        <v>26879</v>
      </c>
      <c r="G10" s="126"/>
      <c r="H10" s="127"/>
    </row>
    <row r="11" spans="1:8">
      <c r="A11" s="108" t="s">
        <v>517</v>
      </c>
      <c r="B11" s="113"/>
      <c r="C11" s="114"/>
      <c r="D11" s="115">
        <v>113835</v>
      </c>
      <c r="E11" s="116"/>
      <c r="F11" s="117">
        <v>63956</v>
      </c>
      <c r="G11" s="118"/>
      <c r="H11" s="119"/>
    </row>
    <row r="12" spans="1:8">
      <c r="A12" s="120"/>
      <c r="B12" s="121"/>
      <c r="C12" s="128"/>
      <c r="D12" s="123">
        <v>38774</v>
      </c>
      <c r="E12" s="124"/>
      <c r="F12" s="125">
        <v>29239</v>
      </c>
      <c r="G12" s="126"/>
      <c r="H12" s="127"/>
    </row>
    <row r="13" spans="1:8">
      <c r="A13" s="108"/>
      <c r="B13" s="113"/>
      <c r="C13" s="129"/>
      <c r="D13" s="130">
        <v>74761</v>
      </c>
      <c r="E13" s="131"/>
      <c r="F13" s="132">
        <v>60014</v>
      </c>
      <c r="G13" s="133"/>
      <c r="H13" s="119"/>
    </row>
    <row r="14" spans="1:8">
      <c r="A14" s="120"/>
      <c r="B14" s="121"/>
      <c r="C14" s="122"/>
      <c r="D14" s="123">
        <v>32939</v>
      </c>
      <c r="E14" s="124"/>
      <c r="F14" s="125">
        <v>31913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5.4</v>
      </c>
      <c r="C19" s="134">
        <f>ROUND(VALUE(SUBSTITUTE(実質収支比率等に係る経年分析!G$48,"▲","-")),2)</f>
        <v>5.0199999999999996</v>
      </c>
      <c r="D19" s="134">
        <f>ROUND(VALUE(SUBSTITUTE(実質収支比率等に係る経年分析!H$48,"▲","-")),2)</f>
        <v>10.84</v>
      </c>
      <c r="E19" s="134">
        <f>ROUND(VALUE(SUBSTITUTE(実質収支比率等に係る経年分析!I$48,"▲","-")),2)</f>
        <v>8.7899999999999991</v>
      </c>
      <c r="F19" s="134">
        <f>ROUND(VALUE(SUBSTITUTE(実質収支比率等に係る経年分析!J$48,"▲","-")),2)</f>
        <v>3.89</v>
      </c>
    </row>
    <row r="20" spans="1:11">
      <c r="A20" s="134" t="s">
        <v>43</v>
      </c>
      <c r="B20" s="134">
        <f>ROUND(VALUE(SUBSTITUTE(実質収支比率等に係る経年分析!F$47,"▲","-")),2)</f>
        <v>6.05</v>
      </c>
      <c r="C20" s="134">
        <f>ROUND(VALUE(SUBSTITUTE(実質収支比率等に係る経年分析!G$47,"▲","-")),2)</f>
        <v>13.35</v>
      </c>
      <c r="D20" s="134">
        <f>ROUND(VALUE(SUBSTITUTE(実質収支比率等に係る経年分析!H$47,"▲","-")),2)</f>
        <v>18.27</v>
      </c>
      <c r="E20" s="134">
        <f>ROUND(VALUE(SUBSTITUTE(実質収支比率等に係る経年分析!I$47,"▲","-")),2)</f>
        <v>25.48</v>
      </c>
      <c r="F20" s="134">
        <f>ROUND(VALUE(SUBSTITUTE(実質収支比率等に係る経年分析!J$47,"▲","-")),2)</f>
        <v>25.19</v>
      </c>
    </row>
    <row r="21" spans="1:11">
      <c r="A21" s="134" t="s">
        <v>44</v>
      </c>
      <c r="B21" s="134">
        <f>IF(ISNUMBER(VALUE(SUBSTITUTE(実質収支比率等に係る経年分析!F$49,"▲","-"))),ROUND(VALUE(SUBSTITUTE(実質収支比率等に係る経年分析!F$49,"▲","-")),2),NA())</f>
        <v>4.22</v>
      </c>
      <c r="C21" s="134">
        <f>IF(ISNUMBER(VALUE(SUBSTITUTE(実質収支比率等に係る経年分析!G$49,"▲","-"))),ROUND(VALUE(SUBSTITUTE(実質収支比率等に係る経年分析!G$49,"▲","-")),2),NA())</f>
        <v>7.5</v>
      </c>
      <c r="D21" s="134">
        <f>IF(ISNUMBER(VALUE(SUBSTITUTE(実質収支比率等に係る経年分析!H$49,"▲","-"))),ROUND(VALUE(SUBSTITUTE(実質収支比率等に係る経年分析!H$49,"▲","-")),2),NA())</f>
        <v>10.66</v>
      </c>
      <c r="E21" s="134">
        <f>IF(ISNUMBER(VALUE(SUBSTITUTE(実質収支比率等に係る経年分析!I$49,"▲","-"))),ROUND(VALUE(SUBSTITUTE(実質収支比率等に係る経年分析!I$49,"▲","-")),2),NA())</f>
        <v>5.17</v>
      </c>
      <c r="F21" s="134">
        <f>IF(ISNUMBER(VALUE(SUBSTITUTE(実質収支比率等に係る経年分析!J$49,"▲","-"))),ROUND(VALUE(SUBSTITUTE(実質収支比率等に係る経年分析!J$49,"▲","-")),2),NA())</f>
        <v>-4.78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0.14000000000000001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後期高齢者医療保険特別会計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0.48</v>
      </c>
    </row>
    <row r="33" spans="1:16">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2.0299999999999998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1.27</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10.82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8.7899999999999991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8.3699999999999992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1262</v>
      </c>
      <c r="E42" s="136"/>
      <c r="F42" s="136"/>
      <c r="G42" s="136">
        <f>'実質公債費比率（分子）の構造'!L$52</f>
        <v>1346</v>
      </c>
      <c r="H42" s="136"/>
      <c r="I42" s="136"/>
      <c r="J42" s="136">
        <f>'実質公債費比率（分子）の構造'!M$52</f>
        <v>1505</v>
      </c>
      <c r="K42" s="136"/>
      <c r="L42" s="136"/>
      <c r="M42" s="136">
        <f>'実質公債費比率（分子）の構造'!N$52</f>
        <v>1626</v>
      </c>
      <c r="N42" s="136"/>
      <c r="O42" s="136"/>
      <c r="P42" s="136">
        <f>'実質公債費比率（分子）の構造'!O$52</f>
        <v>1765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50</v>
      </c>
      <c r="C44" s="136"/>
      <c r="D44" s="136"/>
      <c r="E44" s="136">
        <f>'実質公債費比率（分子）の構造'!L$50</f>
        <v>37</v>
      </c>
      <c r="F44" s="136"/>
      <c r="G44" s="136"/>
      <c r="H44" s="136">
        <f>'実質公債費比率（分子）の構造'!M$50</f>
        <v>25</v>
      </c>
      <c r="I44" s="136"/>
      <c r="J44" s="136"/>
      <c r="K44" s="136">
        <f>'実質公債費比率（分子）の構造'!N$50</f>
        <v>13</v>
      </c>
      <c r="L44" s="136"/>
      <c r="M44" s="136"/>
      <c r="N44" s="136">
        <f>'実質公債費比率（分子）の構造'!O$50</f>
        <v>219</v>
      </c>
      <c r="O44" s="136"/>
      <c r="P44" s="136"/>
    </row>
    <row r="45" spans="1:16">
      <c r="A45" s="136" t="s">
        <v>54</v>
      </c>
      <c r="B45" s="136">
        <f>'実質公債費比率（分子）の構造'!K$49</f>
        <v>145</v>
      </c>
      <c r="C45" s="136"/>
      <c r="D45" s="136"/>
      <c r="E45" s="136">
        <f>'実質公債費比率（分子）の構造'!L$49</f>
        <v>137</v>
      </c>
      <c r="F45" s="136"/>
      <c r="G45" s="136"/>
      <c r="H45" s="136">
        <f>'実質公債費比率（分子）の構造'!M$49</f>
        <v>89</v>
      </c>
      <c r="I45" s="136"/>
      <c r="J45" s="136"/>
      <c r="K45" s="136">
        <f>'実質公債費比率（分子）の構造'!N$49</f>
        <v>61</v>
      </c>
      <c r="L45" s="136"/>
      <c r="M45" s="136"/>
      <c r="N45" s="136">
        <f>'実質公債費比率（分子）の構造'!O$49</f>
        <v>59</v>
      </c>
      <c r="O45" s="136"/>
      <c r="P45" s="136"/>
    </row>
    <row r="46" spans="1:16">
      <c r="A46" s="136" t="s">
        <v>55</v>
      </c>
      <c r="B46" s="136">
        <f>'実質公債費比率（分子）の構造'!K$48</f>
        <v>656</v>
      </c>
      <c r="C46" s="136"/>
      <c r="D46" s="136"/>
      <c r="E46" s="136">
        <f>'実質公債費比率（分子）の構造'!L$48</f>
        <v>675</v>
      </c>
      <c r="F46" s="136"/>
      <c r="G46" s="136"/>
      <c r="H46" s="136">
        <f>'実質公債費比率（分子）の構造'!M$48</f>
        <v>774</v>
      </c>
      <c r="I46" s="136"/>
      <c r="J46" s="136"/>
      <c r="K46" s="136">
        <f>'実質公債費比率（分子）の構造'!N$48</f>
        <v>731</v>
      </c>
      <c r="L46" s="136"/>
      <c r="M46" s="136"/>
      <c r="N46" s="136">
        <f>'実質公債費比率（分子）の構造'!O$48</f>
        <v>741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1623</v>
      </c>
      <c r="C49" s="136"/>
      <c r="D49" s="136"/>
      <c r="E49" s="136">
        <f>'実質公債費比率（分子）の構造'!L$45</f>
        <v>1570</v>
      </c>
      <c r="F49" s="136"/>
      <c r="G49" s="136"/>
      <c r="H49" s="136">
        <f>'実質公債費比率（分子）の構造'!M$45</f>
        <v>1557</v>
      </c>
      <c r="I49" s="136"/>
      <c r="J49" s="136"/>
      <c r="K49" s="136">
        <f>'実質公債費比率（分子）の構造'!N$45</f>
        <v>1589</v>
      </c>
      <c r="L49" s="136"/>
      <c r="M49" s="136"/>
      <c r="N49" s="136">
        <f>'実質公債費比率（分子）の構造'!O$45</f>
        <v>1691</v>
      </c>
      <c r="O49" s="136"/>
      <c r="P49" s="136"/>
    </row>
    <row r="50" spans="1:16">
      <c r="A50" s="136" t="s">
        <v>59</v>
      </c>
      <c r="B50" s="136" t="e">
        <f>NA()</f>
        <v>#N/A</v>
      </c>
      <c r="C50" s="136">
        <f>IF(ISNUMBER('実質公債費比率（分子）の構造'!K$53),'実質公債費比率（分子）の構造'!K$53,NA())</f>
        <v>1212</v>
      </c>
      <c r="D50" s="136" t="e">
        <f>NA()</f>
        <v>#N/A</v>
      </c>
      <c r="E50" s="136" t="e">
        <f>NA()</f>
        <v>#N/A</v>
      </c>
      <c r="F50" s="136">
        <f>IF(ISNUMBER('実質公債費比率（分子）の構造'!L$53),'実質公債費比率（分子）の構造'!L$53,NA())</f>
        <v>1073</v>
      </c>
      <c r="G50" s="136" t="e">
        <f>NA()</f>
        <v>#N/A</v>
      </c>
      <c r="H50" s="136" t="e">
        <f>NA()</f>
        <v>#N/A</v>
      </c>
      <c r="I50" s="136">
        <f>IF(ISNUMBER('実質公債費比率（分子）の構造'!M$53),'実質公債費比率（分子）の構造'!M$53,NA())</f>
        <v>940</v>
      </c>
      <c r="J50" s="136" t="e">
        <f>NA()</f>
        <v>#N/A</v>
      </c>
      <c r="K50" s="136" t="e">
        <f>NA()</f>
        <v>#N/A</v>
      </c>
      <c r="L50" s="136">
        <f>IF(ISNUMBER('実質公債費比率（分子）の構造'!N$53),'実質公債費比率（分子）の構造'!N$53,NA())</f>
        <v>768</v>
      </c>
      <c r="M50" s="136" t="e">
        <f>NA()</f>
        <v>#N/A</v>
      </c>
      <c r="N50" s="136" t="e">
        <f>NA()</f>
        <v>#N/A</v>
      </c>
      <c r="O50" s="136">
        <f>IF(ISNUMBER('実質公債費比率（分子）の構造'!O$53),'実質公債費比率（分子）の構造'!O$53,NA())</f>
        <v>945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16368</v>
      </c>
      <c r="E56" s="135"/>
      <c r="F56" s="135"/>
      <c r="G56" s="135">
        <f>'将来負担比率（分子）の構造'!J$51</f>
        <v>16849</v>
      </c>
      <c r="H56" s="135"/>
      <c r="I56" s="135"/>
      <c r="J56" s="135">
        <f>'将来負担比率（分子）の構造'!K$51</f>
        <v>17497</v>
      </c>
      <c r="K56" s="135"/>
      <c r="L56" s="135"/>
      <c r="M56" s="135">
        <f>'将来負担比率（分子）の構造'!L$51</f>
        <v>17872</v>
      </c>
      <c r="N56" s="135"/>
      <c r="O56" s="135"/>
      <c r="P56" s="135">
        <f>'将来負担比率（分子）の構造'!M$51</f>
        <v>23676</v>
      </c>
    </row>
    <row r="57" spans="1:16">
      <c r="A57" s="135" t="s">
        <v>35</v>
      </c>
      <c r="B57" s="135"/>
      <c r="C57" s="135"/>
      <c r="D57" s="135">
        <f>'将来負担比率（分子）の構造'!I$50</f>
        <v>65</v>
      </c>
      <c r="E57" s="135"/>
      <c r="F57" s="135"/>
      <c r="G57" s="135">
        <f>'将来負担比率（分子）の構造'!J$50</f>
        <v>125</v>
      </c>
      <c r="H57" s="135"/>
      <c r="I57" s="135"/>
      <c r="J57" s="135">
        <f>'将来負担比率（分子）の構造'!K$50</f>
        <v>242</v>
      </c>
      <c r="K57" s="135"/>
      <c r="L57" s="135"/>
      <c r="M57" s="135">
        <f>'将来負担比率（分子）の構造'!L$50</f>
        <v>360</v>
      </c>
      <c r="N57" s="135"/>
      <c r="O57" s="135"/>
      <c r="P57" s="135">
        <f>'将来負担比率（分子）の構造'!M$50</f>
        <v>568</v>
      </c>
    </row>
    <row r="58" spans="1:16">
      <c r="A58" s="135" t="s">
        <v>34</v>
      </c>
      <c r="B58" s="135"/>
      <c r="C58" s="135"/>
      <c r="D58" s="135">
        <f>'将来負担比率（分子）の構造'!I$49</f>
        <v>2122</v>
      </c>
      <c r="E58" s="135"/>
      <c r="F58" s="135"/>
      <c r="G58" s="135">
        <f>'将来負担比率（分子）の構造'!J$49</f>
        <v>3085</v>
      </c>
      <c r="H58" s="135"/>
      <c r="I58" s="135"/>
      <c r="J58" s="135">
        <f>'将来負担比率（分子）の構造'!K$49</f>
        <v>3919</v>
      </c>
      <c r="K58" s="135"/>
      <c r="L58" s="135"/>
      <c r="M58" s="135">
        <f>'将来負担比率（分子）の構造'!L$49</f>
        <v>5080</v>
      </c>
      <c r="N58" s="135"/>
      <c r="O58" s="135"/>
      <c r="P58" s="135">
        <f>'将来負担比率（分子）の構造'!M$49</f>
        <v>6370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v>
      </c>
      <c r="C61" s="135"/>
      <c r="D61" s="135"/>
      <c r="E61" s="135">
        <f>'将来負担比率（分子）の構造'!J$46</f>
        <v>8</v>
      </c>
      <c r="F61" s="135"/>
      <c r="G61" s="135"/>
      <c r="H61" s="135">
        <f>'将来負担比率（分子）の構造'!K$46</f>
        <v>12</v>
      </c>
      <c r="I61" s="135"/>
      <c r="J61" s="135"/>
      <c r="K61" s="135">
        <f>'将来負担比率（分子）の構造'!L$46</f>
        <v>5</v>
      </c>
      <c r="L61" s="135"/>
      <c r="M61" s="135"/>
      <c r="N61" s="135">
        <f>'将来負担比率（分子）の構造'!M$46</f>
        <v>11</v>
      </c>
      <c r="O61" s="135"/>
      <c r="P61" s="135"/>
    </row>
    <row r="62" spans="1:16">
      <c r="A62" s="135" t="s">
        <v>29</v>
      </c>
      <c r="B62" s="135">
        <f>'将来負担比率（分子）の構造'!I$45</f>
        <v>4384</v>
      </c>
      <c r="C62" s="135"/>
      <c r="D62" s="135"/>
      <c r="E62" s="135">
        <f>'将来負担比率（分子）の構造'!J$45</f>
        <v>4282</v>
      </c>
      <c r="F62" s="135"/>
      <c r="G62" s="135"/>
      <c r="H62" s="135">
        <f>'将来負担比率（分子）の構造'!K$45</f>
        <v>4099</v>
      </c>
      <c r="I62" s="135"/>
      <c r="J62" s="135"/>
      <c r="K62" s="135">
        <f>'将来負担比率（分子）の構造'!L$45</f>
        <v>3541</v>
      </c>
      <c r="L62" s="135"/>
      <c r="M62" s="135"/>
      <c r="N62" s="135">
        <f>'将来負担比率（分子）の構造'!M$45</f>
        <v>3458</v>
      </c>
      <c r="O62" s="135"/>
      <c r="P62" s="135"/>
    </row>
    <row r="63" spans="1:16">
      <c r="A63" s="135" t="s">
        <v>28</v>
      </c>
      <c r="B63" s="135">
        <f>'将来負担比率（分子）の構造'!I$44</f>
        <v>621</v>
      </c>
      <c r="C63" s="135"/>
      <c r="D63" s="135"/>
      <c r="E63" s="135">
        <f>'将来負担比率（分子）の構造'!J$44</f>
        <v>454</v>
      </c>
      <c r="F63" s="135"/>
      <c r="G63" s="135"/>
      <c r="H63" s="135">
        <f>'将来負担比率（分子）の構造'!K$44</f>
        <v>368</v>
      </c>
      <c r="I63" s="135"/>
      <c r="J63" s="135"/>
      <c r="K63" s="135">
        <f>'将来負担比率（分子）の構造'!L$44</f>
        <v>335</v>
      </c>
      <c r="L63" s="135"/>
      <c r="M63" s="135"/>
      <c r="N63" s="135">
        <f>'将来負担比率（分子）の構造'!M$44</f>
        <v>272</v>
      </c>
      <c r="O63" s="135"/>
      <c r="P63" s="135"/>
    </row>
    <row r="64" spans="1:16">
      <c r="A64" s="135" t="s">
        <v>27</v>
      </c>
      <c r="B64" s="135">
        <f>'将来負担比率（分子）の構造'!I$43</f>
        <v>12888</v>
      </c>
      <c r="C64" s="135"/>
      <c r="D64" s="135"/>
      <c r="E64" s="135">
        <f>'将来負担比率（分子）の構造'!J$43</f>
        <v>13258</v>
      </c>
      <c r="F64" s="135"/>
      <c r="G64" s="135"/>
      <c r="H64" s="135">
        <f>'将来負担比率（分子）の構造'!K$43</f>
        <v>13491</v>
      </c>
      <c r="I64" s="135"/>
      <c r="J64" s="135"/>
      <c r="K64" s="135">
        <f>'将来負担比率（分子）の構造'!L$43</f>
        <v>13203</v>
      </c>
      <c r="L64" s="135"/>
      <c r="M64" s="135"/>
      <c r="N64" s="135">
        <f>'将来負担比率（分子）の構造'!M$43</f>
        <v>12684</v>
      </c>
      <c r="O64" s="135"/>
      <c r="P64" s="135"/>
    </row>
    <row r="65" spans="1:16">
      <c r="A65" s="135" t="s">
        <v>26</v>
      </c>
      <c r="B65" s="135">
        <f>'将来負担比率（分子）の構造'!I$42</f>
        <v>50</v>
      </c>
      <c r="C65" s="135"/>
      <c r="D65" s="135"/>
      <c r="E65" s="135">
        <f>'将来負担比率（分子）の構造'!J$42</f>
        <v>37</v>
      </c>
      <c r="F65" s="135"/>
      <c r="G65" s="135"/>
      <c r="H65" s="135">
        <f>'将来負担比率（分子）の構造'!K$42</f>
        <v>25</v>
      </c>
      <c r="I65" s="135"/>
      <c r="J65" s="135"/>
      <c r="K65" s="135">
        <f>'将来負担比率（分子）の構造'!L$42</f>
        <v>13</v>
      </c>
      <c r="L65" s="135"/>
      <c r="M65" s="135"/>
      <c r="N65" s="135">
        <f>'将来負担比率（分子）の構造'!M$42</f>
        <v>219</v>
      </c>
      <c r="O65" s="135"/>
      <c r="P65" s="135"/>
    </row>
    <row r="66" spans="1:16">
      <c r="A66" s="135" t="s">
        <v>25</v>
      </c>
      <c r="B66" s="135">
        <f>'将来負担比率（分子）の構造'!I$41</f>
        <v>14070</v>
      </c>
      <c r="C66" s="135"/>
      <c r="D66" s="135"/>
      <c r="E66" s="135">
        <f>'将来負担比率（分子）の構造'!J$41</f>
        <v>15756</v>
      </c>
      <c r="F66" s="135"/>
      <c r="G66" s="135"/>
      <c r="H66" s="135">
        <f>'将来負担比率（分子）の構造'!K$41</f>
        <v>16601</v>
      </c>
      <c r="I66" s="135"/>
      <c r="J66" s="135"/>
      <c r="K66" s="135">
        <f>'将来負担比率（分子）の構造'!L$41</f>
        <v>17978</v>
      </c>
      <c r="L66" s="135"/>
      <c r="M66" s="135"/>
      <c r="N66" s="135">
        <f>'将来負担比率（分子）の構造'!M$41</f>
        <v>21053</v>
      </c>
      <c r="O66" s="135"/>
      <c r="P66" s="135"/>
    </row>
    <row r="67" spans="1:16">
      <c r="A67" s="135" t="s">
        <v>63</v>
      </c>
      <c r="B67" s="135" t="e">
        <f>NA()</f>
        <v>#N/A</v>
      </c>
      <c r="C67" s="135">
        <f>IF(ISNUMBER('将来負担比率（分子）の構造'!I$52), IF('将来負担比率（分子）の構造'!I$52 &lt; 0, 0, '将来負担比率（分子）の構造'!I$52), NA())</f>
        <v>13465</v>
      </c>
      <c r="D67" s="135" t="e">
        <f>NA()</f>
        <v>#N/A</v>
      </c>
      <c r="E67" s="135" t="e">
        <f>NA()</f>
        <v>#N/A</v>
      </c>
      <c r="F67" s="135">
        <f>IF(ISNUMBER('将来負担比率（分子）の構造'!J$52), IF('将来負担比率（分子）の構造'!J$52 &lt; 0, 0, '将来負担比率（分子）の構造'!J$52), NA())</f>
        <v>13734</v>
      </c>
      <c r="G67" s="135" t="e">
        <f>NA()</f>
        <v>#N/A</v>
      </c>
      <c r="H67" s="135" t="e">
        <f>NA()</f>
        <v>#N/A</v>
      </c>
      <c r="I67" s="135">
        <f>IF(ISNUMBER('将来負担比率（分子）の構造'!K$52), IF('将来負担比率（分子）の構造'!K$52 &lt; 0, 0, '将来負担比率（分子）の構造'!K$52), NA())</f>
        <v>12938</v>
      </c>
      <c r="J67" s="135" t="e">
        <f>NA()</f>
        <v>#N/A</v>
      </c>
      <c r="K67" s="135" t="e">
        <f>NA()</f>
        <v>#N/A</v>
      </c>
      <c r="L67" s="135">
        <f>IF(ISNUMBER('将来負担比率（分子）の構造'!L$52), IF('将来負担比率（分子）の構造'!L$52 &lt; 0, 0, '将来負担比率（分子）の構造'!L$52), NA())</f>
        <v>11762</v>
      </c>
      <c r="M67" s="135" t="e">
        <f>NA()</f>
        <v>#N/A</v>
      </c>
      <c r="N67" s="135" t="e">
        <f>NA()</f>
        <v>#N/A</v>
      </c>
      <c r="O67" s="135">
        <f>IF(ISNUMBER('将来負担比率（分子）の構造'!M$52), IF('将来負担比率（分子）の構造'!M$52 &lt; 0, 0, '将来負担比率（分子）の構造'!M$52), NA())</f>
        <v>7082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V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6370398</v>
      </c>
      <c r="S5" s="637"/>
      <c r="T5" s="637"/>
      <c r="U5" s="637"/>
      <c r="V5" s="637"/>
      <c r="W5" s="637"/>
      <c r="X5" s="637"/>
      <c r="Y5" s="684"/>
      <c r="Z5" s="697">
        <v>24.7</v>
      </c>
      <c r="AA5" s="697"/>
      <c r="AB5" s="697"/>
      <c r="AC5" s="697"/>
      <c r="AD5" s="698">
        <v>6370398</v>
      </c>
      <c r="AE5" s="698"/>
      <c r="AF5" s="698"/>
      <c r="AG5" s="698"/>
      <c r="AH5" s="698"/>
      <c r="AI5" s="698"/>
      <c r="AJ5" s="698"/>
      <c r="AK5" s="698"/>
      <c r="AL5" s="685">
        <v>52.1</v>
      </c>
      <c r="AM5" s="654"/>
      <c r="AN5" s="654"/>
      <c r="AO5" s="686"/>
      <c r="AP5" s="673" t="s">
        <v>209</v>
      </c>
      <c r="AQ5" s="674"/>
      <c r="AR5" s="674"/>
      <c r="AS5" s="674"/>
      <c r="AT5" s="674"/>
      <c r="AU5" s="674"/>
      <c r="AV5" s="674"/>
      <c r="AW5" s="674"/>
      <c r="AX5" s="674"/>
      <c r="AY5" s="674"/>
      <c r="AZ5" s="674"/>
      <c r="BA5" s="674"/>
      <c r="BB5" s="674"/>
      <c r="BC5" s="674"/>
      <c r="BD5" s="674"/>
      <c r="BE5" s="674"/>
      <c r="BF5" s="675"/>
      <c r="BG5" s="586">
        <v>6370398</v>
      </c>
      <c r="BH5" s="587"/>
      <c r="BI5" s="587"/>
      <c r="BJ5" s="587"/>
      <c r="BK5" s="587"/>
      <c r="BL5" s="587"/>
      <c r="BM5" s="587"/>
      <c r="BN5" s="588"/>
      <c r="BO5" s="639">
        <v>100</v>
      </c>
      <c r="BP5" s="639"/>
      <c r="BQ5" s="639"/>
      <c r="BR5" s="639"/>
      <c r="BS5" s="640">
        <v>87482</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320042</v>
      </c>
      <c r="S6" s="587"/>
      <c r="T6" s="587"/>
      <c r="U6" s="587"/>
      <c r="V6" s="587"/>
      <c r="W6" s="587"/>
      <c r="X6" s="587"/>
      <c r="Y6" s="588"/>
      <c r="Z6" s="639">
        <v>1.2</v>
      </c>
      <c r="AA6" s="639"/>
      <c r="AB6" s="639"/>
      <c r="AC6" s="639"/>
      <c r="AD6" s="640">
        <v>320042</v>
      </c>
      <c r="AE6" s="640"/>
      <c r="AF6" s="640"/>
      <c r="AG6" s="640"/>
      <c r="AH6" s="640"/>
      <c r="AI6" s="640"/>
      <c r="AJ6" s="640"/>
      <c r="AK6" s="640"/>
      <c r="AL6" s="609">
        <v>2.6</v>
      </c>
      <c r="AM6" s="641"/>
      <c r="AN6" s="641"/>
      <c r="AO6" s="642"/>
      <c r="AP6" s="583" t="s">
        <v>214</v>
      </c>
      <c r="AQ6" s="584"/>
      <c r="AR6" s="584"/>
      <c r="AS6" s="584"/>
      <c r="AT6" s="584"/>
      <c r="AU6" s="584"/>
      <c r="AV6" s="584"/>
      <c r="AW6" s="584"/>
      <c r="AX6" s="584"/>
      <c r="AY6" s="584"/>
      <c r="AZ6" s="584"/>
      <c r="BA6" s="584"/>
      <c r="BB6" s="584"/>
      <c r="BC6" s="584"/>
      <c r="BD6" s="584"/>
      <c r="BE6" s="584"/>
      <c r="BF6" s="585"/>
      <c r="BG6" s="586">
        <v>6370398</v>
      </c>
      <c r="BH6" s="587"/>
      <c r="BI6" s="587"/>
      <c r="BJ6" s="587"/>
      <c r="BK6" s="587"/>
      <c r="BL6" s="587"/>
      <c r="BM6" s="587"/>
      <c r="BN6" s="588"/>
      <c r="BO6" s="639">
        <v>100</v>
      </c>
      <c r="BP6" s="639"/>
      <c r="BQ6" s="639"/>
      <c r="BR6" s="639"/>
      <c r="BS6" s="640">
        <v>87482</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184786</v>
      </c>
      <c r="CS6" s="587"/>
      <c r="CT6" s="587"/>
      <c r="CU6" s="587"/>
      <c r="CV6" s="587"/>
      <c r="CW6" s="587"/>
      <c r="CX6" s="587"/>
      <c r="CY6" s="588"/>
      <c r="CZ6" s="639">
        <v>0.7</v>
      </c>
      <c r="DA6" s="639"/>
      <c r="DB6" s="639"/>
      <c r="DC6" s="639"/>
      <c r="DD6" s="592" t="s">
        <v>216</v>
      </c>
      <c r="DE6" s="587"/>
      <c r="DF6" s="587"/>
      <c r="DG6" s="587"/>
      <c r="DH6" s="587"/>
      <c r="DI6" s="587"/>
      <c r="DJ6" s="587"/>
      <c r="DK6" s="587"/>
      <c r="DL6" s="587"/>
      <c r="DM6" s="587"/>
      <c r="DN6" s="587"/>
      <c r="DO6" s="587"/>
      <c r="DP6" s="588"/>
      <c r="DQ6" s="592">
        <v>184786</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11469</v>
      </c>
      <c r="S7" s="587"/>
      <c r="T7" s="587"/>
      <c r="U7" s="587"/>
      <c r="V7" s="587"/>
      <c r="W7" s="587"/>
      <c r="X7" s="587"/>
      <c r="Y7" s="588"/>
      <c r="Z7" s="639">
        <v>0</v>
      </c>
      <c r="AA7" s="639"/>
      <c r="AB7" s="639"/>
      <c r="AC7" s="639"/>
      <c r="AD7" s="640">
        <v>11469</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2902670</v>
      </c>
      <c r="BH7" s="587"/>
      <c r="BI7" s="587"/>
      <c r="BJ7" s="587"/>
      <c r="BK7" s="587"/>
      <c r="BL7" s="587"/>
      <c r="BM7" s="587"/>
      <c r="BN7" s="588"/>
      <c r="BO7" s="639">
        <v>45.6</v>
      </c>
      <c r="BP7" s="639"/>
      <c r="BQ7" s="639"/>
      <c r="BR7" s="639"/>
      <c r="BS7" s="640">
        <v>87482</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4325421</v>
      </c>
      <c r="CS7" s="587"/>
      <c r="CT7" s="587"/>
      <c r="CU7" s="587"/>
      <c r="CV7" s="587"/>
      <c r="CW7" s="587"/>
      <c r="CX7" s="587"/>
      <c r="CY7" s="588"/>
      <c r="CZ7" s="639">
        <v>17.3</v>
      </c>
      <c r="DA7" s="639"/>
      <c r="DB7" s="639"/>
      <c r="DC7" s="639"/>
      <c r="DD7" s="592">
        <v>40071</v>
      </c>
      <c r="DE7" s="587"/>
      <c r="DF7" s="587"/>
      <c r="DG7" s="587"/>
      <c r="DH7" s="587"/>
      <c r="DI7" s="587"/>
      <c r="DJ7" s="587"/>
      <c r="DK7" s="587"/>
      <c r="DL7" s="587"/>
      <c r="DM7" s="587"/>
      <c r="DN7" s="587"/>
      <c r="DO7" s="587"/>
      <c r="DP7" s="588"/>
      <c r="DQ7" s="592">
        <v>3448381</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18964</v>
      </c>
      <c r="S8" s="587"/>
      <c r="T8" s="587"/>
      <c r="U8" s="587"/>
      <c r="V8" s="587"/>
      <c r="W8" s="587"/>
      <c r="X8" s="587"/>
      <c r="Y8" s="588"/>
      <c r="Z8" s="639">
        <v>0.1</v>
      </c>
      <c r="AA8" s="639"/>
      <c r="AB8" s="639"/>
      <c r="AC8" s="639"/>
      <c r="AD8" s="640">
        <v>18964</v>
      </c>
      <c r="AE8" s="640"/>
      <c r="AF8" s="640"/>
      <c r="AG8" s="640"/>
      <c r="AH8" s="640"/>
      <c r="AI8" s="640"/>
      <c r="AJ8" s="640"/>
      <c r="AK8" s="640"/>
      <c r="AL8" s="609">
        <v>0.2</v>
      </c>
      <c r="AM8" s="641"/>
      <c r="AN8" s="641"/>
      <c r="AO8" s="642"/>
      <c r="AP8" s="583" t="s">
        <v>221</v>
      </c>
      <c r="AQ8" s="584"/>
      <c r="AR8" s="584"/>
      <c r="AS8" s="584"/>
      <c r="AT8" s="584"/>
      <c r="AU8" s="584"/>
      <c r="AV8" s="584"/>
      <c r="AW8" s="584"/>
      <c r="AX8" s="584"/>
      <c r="AY8" s="584"/>
      <c r="AZ8" s="584"/>
      <c r="BA8" s="584"/>
      <c r="BB8" s="584"/>
      <c r="BC8" s="584"/>
      <c r="BD8" s="584"/>
      <c r="BE8" s="584"/>
      <c r="BF8" s="585"/>
      <c r="BG8" s="586">
        <v>74493</v>
      </c>
      <c r="BH8" s="587"/>
      <c r="BI8" s="587"/>
      <c r="BJ8" s="587"/>
      <c r="BK8" s="587"/>
      <c r="BL8" s="587"/>
      <c r="BM8" s="587"/>
      <c r="BN8" s="588"/>
      <c r="BO8" s="639">
        <v>1.2</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6496006</v>
      </c>
      <c r="CS8" s="587"/>
      <c r="CT8" s="587"/>
      <c r="CU8" s="587"/>
      <c r="CV8" s="587"/>
      <c r="CW8" s="587"/>
      <c r="CX8" s="587"/>
      <c r="CY8" s="588"/>
      <c r="CZ8" s="639">
        <v>26</v>
      </c>
      <c r="DA8" s="639"/>
      <c r="DB8" s="639"/>
      <c r="DC8" s="639"/>
      <c r="DD8" s="592">
        <v>358739</v>
      </c>
      <c r="DE8" s="587"/>
      <c r="DF8" s="587"/>
      <c r="DG8" s="587"/>
      <c r="DH8" s="587"/>
      <c r="DI8" s="587"/>
      <c r="DJ8" s="587"/>
      <c r="DK8" s="587"/>
      <c r="DL8" s="587"/>
      <c r="DM8" s="587"/>
      <c r="DN8" s="587"/>
      <c r="DO8" s="587"/>
      <c r="DP8" s="588"/>
      <c r="DQ8" s="592">
        <v>3108977</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31606</v>
      </c>
      <c r="S9" s="587"/>
      <c r="T9" s="587"/>
      <c r="U9" s="587"/>
      <c r="V9" s="587"/>
      <c r="W9" s="587"/>
      <c r="X9" s="587"/>
      <c r="Y9" s="588"/>
      <c r="Z9" s="639">
        <v>0.1</v>
      </c>
      <c r="AA9" s="639"/>
      <c r="AB9" s="639"/>
      <c r="AC9" s="639"/>
      <c r="AD9" s="640">
        <v>31606</v>
      </c>
      <c r="AE9" s="640"/>
      <c r="AF9" s="640"/>
      <c r="AG9" s="640"/>
      <c r="AH9" s="640"/>
      <c r="AI9" s="640"/>
      <c r="AJ9" s="640"/>
      <c r="AK9" s="640"/>
      <c r="AL9" s="609">
        <v>0.3</v>
      </c>
      <c r="AM9" s="641"/>
      <c r="AN9" s="641"/>
      <c r="AO9" s="642"/>
      <c r="AP9" s="583" t="s">
        <v>224</v>
      </c>
      <c r="AQ9" s="584"/>
      <c r="AR9" s="584"/>
      <c r="AS9" s="584"/>
      <c r="AT9" s="584"/>
      <c r="AU9" s="584"/>
      <c r="AV9" s="584"/>
      <c r="AW9" s="584"/>
      <c r="AX9" s="584"/>
      <c r="AY9" s="584"/>
      <c r="AZ9" s="584"/>
      <c r="BA9" s="584"/>
      <c r="BB9" s="584"/>
      <c r="BC9" s="584"/>
      <c r="BD9" s="584"/>
      <c r="BE9" s="584"/>
      <c r="BF9" s="585"/>
      <c r="BG9" s="586">
        <v>2148308</v>
      </c>
      <c r="BH9" s="587"/>
      <c r="BI9" s="587"/>
      <c r="BJ9" s="587"/>
      <c r="BK9" s="587"/>
      <c r="BL9" s="587"/>
      <c r="BM9" s="587"/>
      <c r="BN9" s="588"/>
      <c r="BO9" s="639">
        <v>33.700000000000003</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2010010</v>
      </c>
      <c r="CS9" s="587"/>
      <c r="CT9" s="587"/>
      <c r="CU9" s="587"/>
      <c r="CV9" s="587"/>
      <c r="CW9" s="587"/>
      <c r="CX9" s="587"/>
      <c r="CY9" s="588"/>
      <c r="CZ9" s="639">
        <v>8</v>
      </c>
      <c r="DA9" s="639"/>
      <c r="DB9" s="639"/>
      <c r="DC9" s="639"/>
      <c r="DD9" s="592">
        <v>17961</v>
      </c>
      <c r="DE9" s="587"/>
      <c r="DF9" s="587"/>
      <c r="DG9" s="587"/>
      <c r="DH9" s="587"/>
      <c r="DI9" s="587"/>
      <c r="DJ9" s="587"/>
      <c r="DK9" s="587"/>
      <c r="DL9" s="587"/>
      <c r="DM9" s="587"/>
      <c r="DN9" s="587"/>
      <c r="DO9" s="587"/>
      <c r="DP9" s="588"/>
      <c r="DQ9" s="592">
        <v>1456626</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495632</v>
      </c>
      <c r="S10" s="587"/>
      <c r="T10" s="587"/>
      <c r="U10" s="587"/>
      <c r="V10" s="587"/>
      <c r="W10" s="587"/>
      <c r="X10" s="587"/>
      <c r="Y10" s="588"/>
      <c r="Z10" s="639">
        <v>1.9</v>
      </c>
      <c r="AA10" s="639"/>
      <c r="AB10" s="639"/>
      <c r="AC10" s="639"/>
      <c r="AD10" s="640">
        <v>495632</v>
      </c>
      <c r="AE10" s="640"/>
      <c r="AF10" s="640"/>
      <c r="AG10" s="640"/>
      <c r="AH10" s="640"/>
      <c r="AI10" s="640"/>
      <c r="AJ10" s="640"/>
      <c r="AK10" s="640"/>
      <c r="AL10" s="609">
        <v>4.0999999999999996</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142506</v>
      </c>
      <c r="BH10" s="587"/>
      <c r="BI10" s="587"/>
      <c r="BJ10" s="587"/>
      <c r="BK10" s="587"/>
      <c r="BL10" s="587"/>
      <c r="BM10" s="587"/>
      <c r="BN10" s="588"/>
      <c r="BO10" s="639">
        <v>2.2000000000000002</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10452</v>
      </c>
      <c r="CS10" s="587"/>
      <c r="CT10" s="587"/>
      <c r="CU10" s="587"/>
      <c r="CV10" s="587"/>
      <c r="CW10" s="587"/>
      <c r="CX10" s="587"/>
      <c r="CY10" s="588"/>
      <c r="CZ10" s="639">
        <v>0</v>
      </c>
      <c r="DA10" s="639"/>
      <c r="DB10" s="639"/>
      <c r="DC10" s="639"/>
      <c r="DD10" s="592" t="s">
        <v>112</v>
      </c>
      <c r="DE10" s="587"/>
      <c r="DF10" s="587"/>
      <c r="DG10" s="587"/>
      <c r="DH10" s="587"/>
      <c r="DI10" s="587"/>
      <c r="DJ10" s="587"/>
      <c r="DK10" s="587"/>
      <c r="DL10" s="587"/>
      <c r="DM10" s="587"/>
      <c r="DN10" s="587"/>
      <c r="DO10" s="587"/>
      <c r="DP10" s="588"/>
      <c r="DQ10" s="592">
        <v>244</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45890</v>
      </c>
      <c r="S11" s="587"/>
      <c r="T11" s="587"/>
      <c r="U11" s="587"/>
      <c r="V11" s="587"/>
      <c r="W11" s="587"/>
      <c r="X11" s="587"/>
      <c r="Y11" s="588"/>
      <c r="Z11" s="639">
        <v>0.2</v>
      </c>
      <c r="AA11" s="639"/>
      <c r="AB11" s="639"/>
      <c r="AC11" s="639"/>
      <c r="AD11" s="640">
        <v>45890</v>
      </c>
      <c r="AE11" s="640"/>
      <c r="AF11" s="640"/>
      <c r="AG11" s="640"/>
      <c r="AH11" s="640"/>
      <c r="AI11" s="640"/>
      <c r="AJ11" s="640"/>
      <c r="AK11" s="640"/>
      <c r="AL11" s="609">
        <v>0.4</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537363</v>
      </c>
      <c r="BH11" s="587"/>
      <c r="BI11" s="587"/>
      <c r="BJ11" s="587"/>
      <c r="BK11" s="587"/>
      <c r="BL11" s="587"/>
      <c r="BM11" s="587"/>
      <c r="BN11" s="588"/>
      <c r="BO11" s="639">
        <v>8.4</v>
      </c>
      <c r="BP11" s="639"/>
      <c r="BQ11" s="639"/>
      <c r="BR11" s="639"/>
      <c r="BS11" s="592">
        <v>87482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2215988</v>
      </c>
      <c r="CS11" s="587"/>
      <c r="CT11" s="587"/>
      <c r="CU11" s="587"/>
      <c r="CV11" s="587"/>
      <c r="CW11" s="587"/>
      <c r="CX11" s="587"/>
      <c r="CY11" s="588"/>
      <c r="CZ11" s="639">
        <v>8.9</v>
      </c>
      <c r="DA11" s="639"/>
      <c r="DB11" s="639"/>
      <c r="DC11" s="639"/>
      <c r="DD11" s="592">
        <v>1596500</v>
      </c>
      <c r="DE11" s="587"/>
      <c r="DF11" s="587"/>
      <c r="DG11" s="587"/>
      <c r="DH11" s="587"/>
      <c r="DI11" s="587"/>
      <c r="DJ11" s="587"/>
      <c r="DK11" s="587"/>
      <c r="DL11" s="587"/>
      <c r="DM11" s="587"/>
      <c r="DN11" s="587"/>
      <c r="DO11" s="587"/>
      <c r="DP11" s="588"/>
      <c r="DQ11" s="592">
        <v>555065</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2932913</v>
      </c>
      <c r="BH12" s="587"/>
      <c r="BI12" s="587"/>
      <c r="BJ12" s="587"/>
      <c r="BK12" s="587"/>
      <c r="BL12" s="587"/>
      <c r="BM12" s="587"/>
      <c r="BN12" s="588"/>
      <c r="BO12" s="639">
        <v>46</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222135</v>
      </c>
      <c r="CS12" s="587"/>
      <c r="CT12" s="587"/>
      <c r="CU12" s="587"/>
      <c r="CV12" s="587"/>
      <c r="CW12" s="587"/>
      <c r="CX12" s="587"/>
      <c r="CY12" s="588"/>
      <c r="CZ12" s="639">
        <v>0.9</v>
      </c>
      <c r="DA12" s="639"/>
      <c r="DB12" s="639"/>
      <c r="DC12" s="639"/>
      <c r="DD12" s="592" t="s">
        <v>112</v>
      </c>
      <c r="DE12" s="587"/>
      <c r="DF12" s="587"/>
      <c r="DG12" s="587"/>
      <c r="DH12" s="587"/>
      <c r="DI12" s="587"/>
      <c r="DJ12" s="587"/>
      <c r="DK12" s="587"/>
      <c r="DL12" s="587"/>
      <c r="DM12" s="587"/>
      <c r="DN12" s="587"/>
      <c r="DO12" s="587"/>
      <c r="DP12" s="588"/>
      <c r="DQ12" s="592">
        <v>190689</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75524</v>
      </c>
      <c r="S13" s="587"/>
      <c r="T13" s="587"/>
      <c r="U13" s="587"/>
      <c r="V13" s="587"/>
      <c r="W13" s="587"/>
      <c r="X13" s="587"/>
      <c r="Y13" s="588"/>
      <c r="Z13" s="639">
        <v>0.3</v>
      </c>
      <c r="AA13" s="639"/>
      <c r="AB13" s="639"/>
      <c r="AC13" s="639"/>
      <c r="AD13" s="640">
        <v>75524</v>
      </c>
      <c r="AE13" s="640"/>
      <c r="AF13" s="640"/>
      <c r="AG13" s="640"/>
      <c r="AH13" s="640"/>
      <c r="AI13" s="640"/>
      <c r="AJ13" s="640"/>
      <c r="AK13" s="640"/>
      <c r="AL13" s="609">
        <v>0.6</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2909735</v>
      </c>
      <c r="BH13" s="587"/>
      <c r="BI13" s="587"/>
      <c r="BJ13" s="587"/>
      <c r="BK13" s="587"/>
      <c r="BL13" s="587"/>
      <c r="BM13" s="587"/>
      <c r="BN13" s="588"/>
      <c r="BO13" s="639">
        <v>45.7</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3564063</v>
      </c>
      <c r="CS13" s="587"/>
      <c r="CT13" s="587"/>
      <c r="CU13" s="587"/>
      <c r="CV13" s="587"/>
      <c r="CW13" s="587"/>
      <c r="CX13" s="587"/>
      <c r="CY13" s="588"/>
      <c r="CZ13" s="639">
        <v>14.2</v>
      </c>
      <c r="DA13" s="639"/>
      <c r="DB13" s="639"/>
      <c r="DC13" s="639"/>
      <c r="DD13" s="592">
        <v>2450014</v>
      </c>
      <c r="DE13" s="587"/>
      <c r="DF13" s="587"/>
      <c r="DG13" s="587"/>
      <c r="DH13" s="587"/>
      <c r="DI13" s="587"/>
      <c r="DJ13" s="587"/>
      <c r="DK13" s="587"/>
      <c r="DL13" s="587"/>
      <c r="DM13" s="587"/>
      <c r="DN13" s="587"/>
      <c r="DO13" s="587"/>
      <c r="DP13" s="588"/>
      <c r="DQ13" s="592">
        <v>1862185</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121636</v>
      </c>
      <c r="BH14" s="587"/>
      <c r="BI14" s="587"/>
      <c r="BJ14" s="587"/>
      <c r="BK14" s="587"/>
      <c r="BL14" s="587"/>
      <c r="BM14" s="587"/>
      <c r="BN14" s="588"/>
      <c r="BO14" s="639">
        <v>1.9</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1954099</v>
      </c>
      <c r="CS14" s="587"/>
      <c r="CT14" s="587"/>
      <c r="CU14" s="587"/>
      <c r="CV14" s="587"/>
      <c r="CW14" s="587"/>
      <c r="CX14" s="587"/>
      <c r="CY14" s="588"/>
      <c r="CZ14" s="639">
        <v>7.8</v>
      </c>
      <c r="DA14" s="639"/>
      <c r="DB14" s="639"/>
      <c r="DC14" s="639"/>
      <c r="DD14" s="592">
        <v>993458</v>
      </c>
      <c r="DE14" s="587"/>
      <c r="DF14" s="587"/>
      <c r="DG14" s="587"/>
      <c r="DH14" s="587"/>
      <c r="DI14" s="587"/>
      <c r="DJ14" s="587"/>
      <c r="DK14" s="587"/>
      <c r="DL14" s="587"/>
      <c r="DM14" s="587"/>
      <c r="DN14" s="587"/>
      <c r="DO14" s="587"/>
      <c r="DP14" s="588"/>
      <c r="DQ14" s="592">
        <v>1044034</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24211</v>
      </c>
      <c r="S15" s="587"/>
      <c r="T15" s="587"/>
      <c r="U15" s="587"/>
      <c r="V15" s="587"/>
      <c r="W15" s="587"/>
      <c r="X15" s="587"/>
      <c r="Y15" s="588"/>
      <c r="Z15" s="639">
        <v>0.1</v>
      </c>
      <c r="AA15" s="639"/>
      <c r="AB15" s="639"/>
      <c r="AC15" s="639"/>
      <c r="AD15" s="640">
        <v>24211</v>
      </c>
      <c r="AE15" s="640"/>
      <c r="AF15" s="640"/>
      <c r="AG15" s="640"/>
      <c r="AH15" s="640"/>
      <c r="AI15" s="640"/>
      <c r="AJ15" s="640"/>
      <c r="AK15" s="640"/>
      <c r="AL15" s="609">
        <v>0.2</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413179</v>
      </c>
      <c r="BH15" s="587"/>
      <c r="BI15" s="587"/>
      <c r="BJ15" s="587"/>
      <c r="BK15" s="587"/>
      <c r="BL15" s="587"/>
      <c r="BM15" s="587"/>
      <c r="BN15" s="588"/>
      <c r="BO15" s="639">
        <v>6.5</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2340176</v>
      </c>
      <c r="CS15" s="587"/>
      <c r="CT15" s="587"/>
      <c r="CU15" s="587"/>
      <c r="CV15" s="587"/>
      <c r="CW15" s="587"/>
      <c r="CX15" s="587"/>
      <c r="CY15" s="588"/>
      <c r="CZ15" s="639">
        <v>9.4</v>
      </c>
      <c r="DA15" s="639"/>
      <c r="DB15" s="639"/>
      <c r="DC15" s="639"/>
      <c r="DD15" s="592">
        <v>627305</v>
      </c>
      <c r="DE15" s="587"/>
      <c r="DF15" s="587"/>
      <c r="DG15" s="587"/>
      <c r="DH15" s="587"/>
      <c r="DI15" s="587"/>
      <c r="DJ15" s="587"/>
      <c r="DK15" s="587"/>
      <c r="DL15" s="587"/>
      <c r="DM15" s="587"/>
      <c r="DN15" s="587"/>
      <c r="DO15" s="587"/>
      <c r="DP15" s="588"/>
      <c r="DQ15" s="592">
        <v>1691539</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5046128</v>
      </c>
      <c r="S16" s="587"/>
      <c r="T16" s="587"/>
      <c r="U16" s="587"/>
      <c r="V16" s="587"/>
      <c r="W16" s="587"/>
      <c r="X16" s="587"/>
      <c r="Y16" s="588"/>
      <c r="Z16" s="639">
        <v>19.5</v>
      </c>
      <c r="AA16" s="639"/>
      <c r="AB16" s="639"/>
      <c r="AC16" s="639"/>
      <c r="AD16" s="640">
        <v>4510929</v>
      </c>
      <c r="AE16" s="640"/>
      <c r="AF16" s="640"/>
      <c r="AG16" s="640"/>
      <c r="AH16" s="640"/>
      <c r="AI16" s="640"/>
      <c r="AJ16" s="640"/>
      <c r="AK16" s="640"/>
      <c r="AL16" s="609">
        <v>36.9</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4510929</v>
      </c>
      <c r="S17" s="587"/>
      <c r="T17" s="587"/>
      <c r="U17" s="587"/>
      <c r="V17" s="587"/>
      <c r="W17" s="587"/>
      <c r="X17" s="587"/>
      <c r="Y17" s="588"/>
      <c r="Z17" s="639">
        <v>17.5</v>
      </c>
      <c r="AA17" s="639"/>
      <c r="AB17" s="639"/>
      <c r="AC17" s="639"/>
      <c r="AD17" s="640">
        <v>4510929</v>
      </c>
      <c r="AE17" s="640"/>
      <c r="AF17" s="640"/>
      <c r="AG17" s="640"/>
      <c r="AH17" s="640"/>
      <c r="AI17" s="640"/>
      <c r="AJ17" s="640"/>
      <c r="AK17" s="640"/>
      <c r="AL17" s="609">
        <v>36.9</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1691072</v>
      </c>
      <c r="CS17" s="587"/>
      <c r="CT17" s="587"/>
      <c r="CU17" s="587"/>
      <c r="CV17" s="587"/>
      <c r="CW17" s="587"/>
      <c r="CX17" s="587"/>
      <c r="CY17" s="588"/>
      <c r="CZ17" s="639">
        <v>6.8</v>
      </c>
      <c r="DA17" s="639"/>
      <c r="DB17" s="639"/>
      <c r="DC17" s="639"/>
      <c r="DD17" s="592" t="s">
        <v>112</v>
      </c>
      <c r="DE17" s="587"/>
      <c r="DF17" s="587"/>
      <c r="DG17" s="587"/>
      <c r="DH17" s="587"/>
      <c r="DI17" s="587"/>
      <c r="DJ17" s="587"/>
      <c r="DK17" s="587"/>
      <c r="DL17" s="587"/>
      <c r="DM17" s="587"/>
      <c r="DN17" s="587"/>
      <c r="DO17" s="587"/>
      <c r="DP17" s="588"/>
      <c r="DQ17" s="592">
        <v>1613728</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502144</v>
      </c>
      <c r="S18" s="587"/>
      <c r="T18" s="587"/>
      <c r="U18" s="587"/>
      <c r="V18" s="587"/>
      <c r="W18" s="587"/>
      <c r="X18" s="587"/>
      <c r="Y18" s="588"/>
      <c r="Z18" s="639">
        <v>1.9</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33055</v>
      </c>
      <c r="S19" s="587"/>
      <c r="T19" s="587"/>
      <c r="U19" s="587"/>
      <c r="V19" s="587"/>
      <c r="W19" s="587"/>
      <c r="X19" s="587"/>
      <c r="Y19" s="588"/>
      <c r="Z19" s="639">
        <v>0.1</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12439864</v>
      </c>
      <c r="S20" s="587"/>
      <c r="T20" s="587"/>
      <c r="U20" s="587"/>
      <c r="V20" s="587"/>
      <c r="W20" s="587"/>
      <c r="X20" s="587"/>
      <c r="Y20" s="588"/>
      <c r="Z20" s="639">
        <v>48.2</v>
      </c>
      <c r="AA20" s="639"/>
      <c r="AB20" s="639"/>
      <c r="AC20" s="639"/>
      <c r="AD20" s="640">
        <v>11904665</v>
      </c>
      <c r="AE20" s="640"/>
      <c r="AF20" s="640"/>
      <c r="AG20" s="640"/>
      <c r="AH20" s="640"/>
      <c r="AI20" s="640"/>
      <c r="AJ20" s="640"/>
      <c r="AK20" s="640"/>
      <c r="AL20" s="609">
        <v>97.4</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25014208</v>
      </c>
      <c r="CS20" s="587"/>
      <c r="CT20" s="587"/>
      <c r="CU20" s="587"/>
      <c r="CV20" s="587"/>
      <c r="CW20" s="587"/>
      <c r="CX20" s="587"/>
      <c r="CY20" s="588"/>
      <c r="CZ20" s="639">
        <v>100</v>
      </c>
      <c r="DA20" s="639"/>
      <c r="DB20" s="639"/>
      <c r="DC20" s="639"/>
      <c r="DD20" s="592">
        <v>6084048</v>
      </c>
      <c r="DE20" s="587"/>
      <c r="DF20" s="587"/>
      <c r="DG20" s="587"/>
      <c r="DH20" s="587"/>
      <c r="DI20" s="587"/>
      <c r="DJ20" s="587"/>
      <c r="DK20" s="587"/>
      <c r="DL20" s="587"/>
      <c r="DM20" s="587"/>
      <c r="DN20" s="587"/>
      <c r="DO20" s="587"/>
      <c r="DP20" s="588"/>
      <c r="DQ20" s="592">
        <v>15156254</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6252</v>
      </c>
      <c r="S21" s="587"/>
      <c r="T21" s="587"/>
      <c r="U21" s="587"/>
      <c r="V21" s="587"/>
      <c r="W21" s="587"/>
      <c r="X21" s="587"/>
      <c r="Y21" s="588"/>
      <c r="Z21" s="639">
        <v>0</v>
      </c>
      <c r="AA21" s="639"/>
      <c r="AB21" s="639"/>
      <c r="AC21" s="639"/>
      <c r="AD21" s="640">
        <v>6252</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271841</v>
      </c>
      <c r="S22" s="587"/>
      <c r="T22" s="587"/>
      <c r="U22" s="587"/>
      <c r="V22" s="587"/>
      <c r="W22" s="587"/>
      <c r="X22" s="587"/>
      <c r="Y22" s="588"/>
      <c r="Z22" s="639">
        <v>1.1000000000000001</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117770</v>
      </c>
      <c r="S23" s="587"/>
      <c r="T23" s="587"/>
      <c r="U23" s="587"/>
      <c r="V23" s="587"/>
      <c r="W23" s="587"/>
      <c r="X23" s="587"/>
      <c r="Y23" s="588"/>
      <c r="Z23" s="639">
        <v>0.5</v>
      </c>
      <c r="AA23" s="639"/>
      <c r="AB23" s="639"/>
      <c r="AC23" s="639"/>
      <c r="AD23" s="640">
        <v>13371</v>
      </c>
      <c r="AE23" s="640"/>
      <c r="AF23" s="640"/>
      <c r="AG23" s="640"/>
      <c r="AH23" s="640"/>
      <c r="AI23" s="640"/>
      <c r="AJ23" s="640"/>
      <c r="AK23" s="640"/>
      <c r="AL23" s="609">
        <v>0.1</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81373</v>
      </c>
      <c r="S24" s="587"/>
      <c r="T24" s="587"/>
      <c r="U24" s="587"/>
      <c r="V24" s="587"/>
      <c r="W24" s="587"/>
      <c r="X24" s="587"/>
      <c r="Y24" s="588"/>
      <c r="Z24" s="639">
        <v>0.3</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9291494</v>
      </c>
      <c r="CS24" s="637"/>
      <c r="CT24" s="637"/>
      <c r="CU24" s="637"/>
      <c r="CV24" s="637"/>
      <c r="CW24" s="637"/>
      <c r="CX24" s="637"/>
      <c r="CY24" s="684"/>
      <c r="CZ24" s="688">
        <v>37.1</v>
      </c>
      <c r="DA24" s="689"/>
      <c r="DB24" s="689"/>
      <c r="DC24" s="690"/>
      <c r="DD24" s="683">
        <v>6467077</v>
      </c>
      <c r="DE24" s="637"/>
      <c r="DF24" s="637"/>
      <c r="DG24" s="637"/>
      <c r="DH24" s="637"/>
      <c r="DI24" s="637"/>
      <c r="DJ24" s="637"/>
      <c r="DK24" s="684"/>
      <c r="DL24" s="683">
        <v>6370416</v>
      </c>
      <c r="DM24" s="637"/>
      <c r="DN24" s="637"/>
      <c r="DO24" s="637"/>
      <c r="DP24" s="637"/>
      <c r="DQ24" s="637"/>
      <c r="DR24" s="637"/>
      <c r="DS24" s="637"/>
      <c r="DT24" s="637"/>
      <c r="DU24" s="637"/>
      <c r="DV24" s="684"/>
      <c r="DW24" s="685">
        <v>48</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4381776</v>
      </c>
      <c r="S25" s="587"/>
      <c r="T25" s="587"/>
      <c r="U25" s="587"/>
      <c r="V25" s="587"/>
      <c r="W25" s="587"/>
      <c r="X25" s="587"/>
      <c r="Y25" s="588"/>
      <c r="Z25" s="639">
        <v>17</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3912687</v>
      </c>
      <c r="CS25" s="605"/>
      <c r="CT25" s="605"/>
      <c r="CU25" s="605"/>
      <c r="CV25" s="605"/>
      <c r="CW25" s="605"/>
      <c r="CX25" s="605"/>
      <c r="CY25" s="606"/>
      <c r="CZ25" s="589">
        <v>15.6</v>
      </c>
      <c r="DA25" s="607"/>
      <c r="DB25" s="607"/>
      <c r="DC25" s="608"/>
      <c r="DD25" s="592">
        <v>3825500</v>
      </c>
      <c r="DE25" s="605"/>
      <c r="DF25" s="605"/>
      <c r="DG25" s="605"/>
      <c r="DH25" s="605"/>
      <c r="DI25" s="605"/>
      <c r="DJ25" s="605"/>
      <c r="DK25" s="606"/>
      <c r="DL25" s="592">
        <v>3729724</v>
      </c>
      <c r="DM25" s="605"/>
      <c r="DN25" s="605"/>
      <c r="DO25" s="605"/>
      <c r="DP25" s="605"/>
      <c r="DQ25" s="605"/>
      <c r="DR25" s="605"/>
      <c r="DS25" s="605"/>
      <c r="DT25" s="605"/>
      <c r="DU25" s="605"/>
      <c r="DV25" s="606"/>
      <c r="DW25" s="609">
        <v>28.1</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v>290617</v>
      </c>
      <c r="S26" s="587"/>
      <c r="T26" s="587"/>
      <c r="U26" s="587"/>
      <c r="V26" s="587"/>
      <c r="W26" s="587"/>
      <c r="X26" s="587"/>
      <c r="Y26" s="588"/>
      <c r="Z26" s="639">
        <v>1.1000000000000001</v>
      </c>
      <c r="AA26" s="639"/>
      <c r="AB26" s="639"/>
      <c r="AC26" s="639"/>
      <c r="AD26" s="640">
        <v>290617</v>
      </c>
      <c r="AE26" s="640"/>
      <c r="AF26" s="640"/>
      <c r="AG26" s="640"/>
      <c r="AH26" s="640"/>
      <c r="AI26" s="640"/>
      <c r="AJ26" s="640"/>
      <c r="AK26" s="640"/>
      <c r="AL26" s="609">
        <v>2.4</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2518230</v>
      </c>
      <c r="CS26" s="587"/>
      <c r="CT26" s="587"/>
      <c r="CU26" s="587"/>
      <c r="CV26" s="587"/>
      <c r="CW26" s="587"/>
      <c r="CX26" s="587"/>
      <c r="CY26" s="588"/>
      <c r="CZ26" s="589">
        <v>10.1</v>
      </c>
      <c r="DA26" s="607"/>
      <c r="DB26" s="607"/>
      <c r="DC26" s="608"/>
      <c r="DD26" s="592">
        <v>2454172</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1612457</v>
      </c>
      <c r="S27" s="587"/>
      <c r="T27" s="587"/>
      <c r="U27" s="587"/>
      <c r="V27" s="587"/>
      <c r="W27" s="587"/>
      <c r="X27" s="587"/>
      <c r="Y27" s="588"/>
      <c r="Z27" s="639">
        <v>6.2</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6370398</v>
      </c>
      <c r="BH27" s="587"/>
      <c r="BI27" s="587"/>
      <c r="BJ27" s="587"/>
      <c r="BK27" s="587"/>
      <c r="BL27" s="587"/>
      <c r="BM27" s="587"/>
      <c r="BN27" s="588"/>
      <c r="BO27" s="639">
        <v>100</v>
      </c>
      <c r="BP27" s="639"/>
      <c r="BQ27" s="639"/>
      <c r="BR27" s="639"/>
      <c r="BS27" s="592">
        <v>87482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3687735</v>
      </c>
      <c r="CS27" s="605"/>
      <c r="CT27" s="605"/>
      <c r="CU27" s="605"/>
      <c r="CV27" s="605"/>
      <c r="CW27" s="605"/>
      <c r="CX27" s="605"/>
      <c r="CY27" s="606"/>
      <c r="CZ27" s="589">
        <v>14.7</v>
      </c>
      <c r="DA27" s="607"/>
      <c r="DB27" s="607"/>
      <c r="DC27" s="608"/>
      <c r="DD27" s="592">
        <v>1027849</v>
      </c>
      <c r="DE27" s="605"/>
      <c r="DF27" s="605"/>
      <c r="DG27" s="605"/>
      <c r="DH27" s="605"/>
      <c r="DI27" s="605"/>
      <c r="DJ27" s="605"/>
      <c r="DK27" s="606"/>
      <c r="DL27" s="592">
        <v>1026964</v>
      </c>
      <c r="DM27" s="605"/>
      <c r="DN27" s="605"/>
      <c r="DO27" s="605"/>
      <c r="DP27" s="605"/>
      <c r="DQ27" s="605"/>
      <c r="DR27" s="605"/>
      <c r="DS27" s="605"/>
      <c r="DT27" s="605"/>
      <c r="DU27" s="605"/>
      <c r="DV27" s="606"/>
      <c r="DW27" s="609">
        <v>7.7</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11067</v>
      </c>
      <c r="S28" s="587"/>
      <c r="T28" s="587"/>
      <c r="U28" s="587"/>
      <c r="V28" s="587"/>
      <c r="W28" s="587"/>
      <c r="X28" s="587"/>
      <c r="Y28" s="588"/>
      <c r="Z28" s="639">
        <v>0</v>
      </c>
      <c r="AA28" s="639"/>
      <c r="AB28" s="639"/>
      <c r="AC28" s="639"/>
      <c r="AD28" s="640">
        <v>2134</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1691072</v>
      </c>
      <c r="CS28" s="587"/>
      <c r="CT28" s="587"/>
      <c r="CU28" s="587"/>
      <c r="CV28" s="587"/>
      <c r="CW28" s="587"/>
      <c r="CX28" s="587"/>
      <c r="CY28" s="588"/>
      <c r="CZ28" s="589">
        <v>6.8</v>
      </c>
      <c r="DA28" s="607"/>
      <c r="DB28" s="607"/>
      <c r="DC28" s="608"/>
      <c r="DD28" s="592">
        <v>1613728</v>
      </c>
      <c r="DE28" s="587"/>
      <c r="DF28" s="587"/>
      <c r="DG28" s="587"/>
      <c r="DH28" s="587"/>
      <c r="DI28" s="587"/>
      <c r="DJ28" s="587"/>
      <c r="DK28" s="588"/>
      <c r="DL28" s="592">
        <v>1613728</v>
      </c>
      <c r="DM28" s="587"/>
      <c r="DN28" s="587"/>
      <c r="DO28" s="587"/>
      <c r="DP28" s="587"/>
      <c r="DQ28" s="587"/>
      <c r="DR28" s="587"/>
      <c r="DS28" s="587"/>
      <c r="DT28" s="587"/>
      <c r="DU28" s="587"/>
      <c r="DV28" s="588"/>
      <c r="DW28" s="609">
        <v>12.1</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5732</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1690921</v>
      </c>
      <c r="CS29" s="605"/>
      <c r="CT29" s="605"/>
      <c r="CU29" s="605"/>
      <c r="CV29" s="605"/>
      <c r="CW29" s="605"/>
      <c r="CX29" s="605"/>
      <c r="CY29" s="606"/>
      <c r="CZ29" s="589">
        <v>6.8</v>
      </c>
      <c r="DA29" s="607"/>
      <c r="DB29" s="607"/>
      <c r="DC29" s="608"/>
      <c r="DD29" s="592">
        <v>1613577</v>
      </c>
      <c r="DE29" s="605"/>
      <c r="DF29" s="605"/>
      <c r="DG29" s="605"/>
      <c r="DH29" s="605"/>
      <c r="DI29" s="605"/>
      <c r="DJ29" s="605"/>
      <c r="DK29" s="606"/>
      <c r="DL29" s="592">
        <v>1613577</v>
      </c>
      <c r="DM29" s="605"/>
      <c r="DN29" s="605"/>
      <c r="DO29" s="605"/>
      <c r="DP29" s="605"/>
      <c r="DQ29" s="605"/>
      <c r="DR29" s="605"/>
      <c r="DS29" s="605"/>
      <c r="DT29" s="605"/>
      <c r="DU29" s="605"/>
      <c r="DV29" s="606"/>
      <c r="DW29" s="609">
        <v>12.1</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248023</v>
      </c>
      <c r="S30" s="587"/>
      <c r="T30" s="587"/>
      <c r="U30" s="587"/>
      <c r="V30" s="587"/>
      <c r="W30" s="587"/>
      <c r="X30" s="587"/>
      <c r="Y30" s="588"/>
      <c r="Z30" s="639">
        <v>1</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171</v>
      </c>
      <c r="AY30" s="674"/>
      <c r="AZ30" s="674"/>
      <c r="BA30" s="674"/>
      <c r="BB30" s="674"/>
      <c r="BC30" s="674"/>
      <c r="BD30" s="674"/>
      <c r="BE30" s="674"/>
      <c r="BF30" s="675"/>
      <c r="BG30" s="652">
        <v>97.2</v>
      </c>
      <c r="BH30" s="653"/>
      <c r="BI30" s="653"/>
      <c r="BJ30" s="653"/>
      <c r="BK30" s="653"/>
      <c r="BL30" s="653"/>
      <c r="BM30" s="654">
        <v>90.9</v>
      </c>
      <c r="BN30" s="653"/>
      <c r="BO30" s="653"/>
      <c r="BP30" s="653"/>
      <c r="BQ30" s="655"/>
      <c r="BR30" s="652">
        <v>97</v>
      </c>
      <c r="BS30" s="653"/>
      <c r="BT30" s="653"/>
      <c r="BU30" s="653"/>
      <c r="BV30" s="653"/>
      <c r="BW30" s="653"/>
      <c r="BX30" s="654">
        <v>90.7</v>
      </c>
      <c r="BY30" s="653"/>
      <c r="BZ30" s="653"/>
      <c r="CA30" s="653"/>
      <c r="CB30" s="655"/>
      <c r="CD30" s="658"/>
      <c r="CE30" s="659"/>
      <c r="CF30" s="623" t="s">
        <v>292</v>
      </c>
      <c r="CG30" s="620"/>
      <c r="CH30" s="620"/>
      <c r="CI30" s="620"/>
      <c r="CJ30" s="620"/>
      <c r="CK30" s="620"/>
      <c r="CL30" s="620"/>
      <c r="CM30" s="620"/>
      <c r="CN30" s="620"/>
      <c r="CO30" s="620"/>
      <c r="CP30" s="620"/>
      <c r="CQ30" s="621"/>
      <c r="CR30" s="586">
        <v>1477330</v>
      </c>
      <c r="CS30" s="587"/>
      <c r="CT30" s="587"/>
      <c r="CU30" s="587"/>
      <c r="CV30" s="587"/>
      <c r="CW30" s="587"/>
      <c r="CX30" s="587"/>
      <c r="CY30" s="588"/>
      <c r="CZ30" s="589">
        <v>5.9</v>
      </c>
      <c r="DA30" s="607"/>
      <c r="DB30" s="607"/>
      <c r="DC30" s="608"/>
      <c r="DD30" s="592">
        <v>1441344</v>
      </c>
      <c r="DE30" s="587"/>
      <c r="DF30" s="587"/>
      <c r="DG30" s="587"/>
      <c r="DH30" s="587"/>
      <c r="DI30" s="587"/>
      <c r="DJ30" s="587"/>
      <c r="DK30" s="588"/>
      <c r="DL30" s="592">
        <v>1441344</v>
      </c>
      <c r="DM30" s="587"/>
      <c r="DN30" s="587"/>
      <c r="DO30" s="587"/>
      <c r="DP30" s="587"/>
      <c r="DQ30" s="587"/>
      <c r="DR30" s="587"/>
      <c r="DS30" s="587"/>
      <c r="DT30" s="587"/>
      <c r="DU30" s="587"/>
      <c r="DV30" s="588"/>
      <c r="DW30" s="609">
        <v>10.9</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1372213</v>
      </c>
      <c r="S31" s="587"/>
      <c r="T31" s="587"/>
      <c r="U31" s="587"/>
      <c r="V31" s="587"/>
      <c r="W31" s="587"/>
      <c r="X31" s="587"/>
      <c r="Y31" s="588"/>
      <c r="Z31" s="639">
        <v>5.3</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97.1</v>
      </c>
      <c r="BH31" s="605"/>
      <c r="BI31" s="605"/>
      <c r="BJ31" s="605"/>
      <c r="BK31" s="605"/>
      <c r="BL31" s="605"/>
      <c r="BM31" s="641">
        <v>91.4</v>
      </c>
      <c r="BN31" s="651"/>
      <c r="BO31" s="651"/>
      <c r="BP31" s="651"/>
      <c r="BQ31" s="615"/>
      <c r="BR31" s="650">
        <v>97</v>
      </c>
      <c r="BS31" s="605"/>
      <c r="BT31" s="605"/>
      <c r="BU31" s="605"/>
      <c r="BV31" s="605"/>
      <c r="BW31" s="605"/>
      <c r="BX31" s="641">
        <v>91.3</v>
      </c>
      <c r="BY31" s="651"/>
      <c r="BZ31" s="651"/>
      <c r="CA31" s="651"/>
      <c r="CB31" s="615"/>
      <c r="CD31" s="658"/>
      <c r="CE31" s="659"/>
      <c r="CF31" s="623" t="s">
        <v>296</v>
      </c>
      <c r="CG31" s="620"/>
      <c r="CH31" s="620"/>
      <c r="CI31" s="620"/>
      <c r="CJ31" s="620"/>
      <c r="CK31" s="620"/>
      <c r="CL31" s="620"/>
      <c r="CM31" s="620"/>
      <c r="CN31" s="620"/>
      <c r="CO31" s="620"/>
      <c r="CP31" s="620"/>
      <c r="CQ31" s="621"/>
      <c r="CR31" s="586">
        <v>213591</v>
      </c>
      <c r="CS31" s="605"/>
      <c r="CT31" s="605"/>
      <c r="CU31" s="605"/>
      <c r="CV31" s="605"/>
      <c r="CW31" s="605"/>
      <c r="CX31" s="605"/>
      <c r="CY31" s="606"/>
      <c r="CZ31" s="589">
        <v>0.9</v>
      </c>
      <c r="DA31" s="607"/>
      <c r="DB31" s="607"/>
      <c r="DC31" s="608"/>
      <c r="DD31" s="592">
        <v>172233</v>
      </c>
      <c r="DE31" s="605"/>
      <c r="DF31" s="605"/>
      <c r="DG31" s="605"/>
      <c r="DH31" s="605"/>
      <c r="DI31" s="605"/>
      <c r="DJ31" s="605"/>
      <c r="DK31" s="606"/>
      <c r="DL31" s="592">
        <v>172233</v>
      </c>
      <c r="DM31" s="605"/>
      <c r="DN31" s="605"/>
      <c r="DO31" s="605"/>
      <c r="DP31" s="605"/>
      <c r="DQ31" s="605"/>
      <c r="DR31" s="605"/>
      <c r="DS31" s="605"/>
      <c r="DT31" s="605"/>
      <c r="DU31" s="605"/>
      <c r="DV31" s="606"/>
      <c r="DW31" s="609">
        <v>1.3</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430126</v>
      </c>
      <c r="S32" s="587"/>
      <c r="T32" s="587"/>
      <c r="U32" s="587"/>
      <c r="V32" s="587"/>
      <c r="W32" s="587"/>
      <c r="X32" s="587"/>
      <c r="Y32" s="588"/>
      <c r="Z32" s="639">
        <v>1.7</v>
      </c>
      <c r="AA32" s="639"/>
      <c r="AB32" s="639"/>
      <c r="AC32" s="639"/>
      <c r="AD32" s="640">
        <v>772</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96.9</v>
      </c>
      <c r="BH32" s="571"/>
      <c r="BI32" s="571"/>
      <c r="BJ32" s="571"/>
      <c r="BK32" s="571"/>
      <c r="BL32" s="571"/>
      <c r="BM32" s="634">
        <v>89.5</v>
      </c>
      <c r="BN32" s="571"/>
      <c r="BO32" s="571"/>
      <c r="BP32" s="571"/>
      <c r="BQ32" s="628"/>
      <c r="BR32" s="649">
        <v>96.7</v>
      </c>
      <c r="BS32" s="571"/>
      <c r="BT32" s="571"/>
      <c r="BU32" s="571"/>
      <c r="BV32" s="571"/>
      <c r="BW32" s="571"/>
      <c r="BX32" s="634">
        <v>89.4</v>
      </c>
      <c r="BY32" s="571"/>
      <c r="BZ32" s="571"/>
      <c r="CA32" s="571"/>
      <c r="CB32" s="628"/>
      <c r="CD32" s="660"/>
      <c r="CE32" s="661"/>
      <c r="CF32" s="623" t="s">
        <v>299</v>
      </c>
      <c r="CG32" s="620"/>
      <c r="CH32" s="620"/>
      <c r="CI32" s="620"/>
      <c r="CJ32" s="620"/>
      <c r="CK32" s="620"/>
      <c r="CL32" s="620"/>
      <c r="CM32" s="620"/>
      <c r="CN32" s="620"/>
      <c r="CO32" s="620"/>
      <c r="CP32" s="620"/>
      <c r="CQ32" s="621"/>
      <c r="CR32" s="586">
        <v>151</v>
      </c>
      <c r="CS32" s="587"/>
      <c r="CT32" s="587"/>
      <c r="CU32" s="587"/>
      <c r="CV32" s="587"/>
      <c r="CW32" s="587"/>
      <c r="CX32" s="587"/>
      <c r="CY32" s="588"/>
      <c r="CZ32" s="589">
        <v>0</v>
      </c>
      <c r="DA32" s="607"/>
      <c r="DB32" s="607"/>
      <c r="DC32" s="608"/>
      <c r="DD32" s="592">
        <v>151</v>
      </c>
      <c r="DE32" s="587"/>
      <c r="DF32" s="587"/>
      <c r="DG32" s="587"/>
      <c r="DH32" s="587"/>
      <c r="DI32" s="587"/>
      <c r="DJ32" s="587"/>
      <c r="DK32" s="588"/>
      <c r="DL32" s="592">
        <v>151</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4552044</v>
      </c>
      <c r="S33" s="587"/>
      <c r="T33" s="587"/>
      <c r="U33" s="587"/>
      <c r="V33" s="587"/>
      <c r="W33" s="587"/>
      <c r="X33" s="587"/>
      <c r="Y33" s="588"/>
      <c r="Z33" s="639">
        <v>17.600000000000001</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9638666</v>
      </c>
      <c r="CS33" s="605"/>
      <c r="CT33" s="605"/>
      <c r="CU33" s="605"/>
      <c r="CV33" s="605"/>
      <c r="CW33" s="605"/>
      <c r="CX33" s="605"/>
      <c r="CY33" s="606"/>
      <c r="CZ33" s="589">
        <v>38.5</v>
      </c>
      <c r="DA33" s="607"/>
      <c r="DB33" s="607"/>
      <c r="DC33" s="608"/>
      <c r="DD33" s="592">
        <v>7377705</v>
      </c>
      <c r="DE33" s="605"/>
      <c r="DF33" s="605"/>
      <c r="DG33" s="605"/>
      <c r="DH33" s="605"/>
      <c r="DI33" s="605"/>
      <c r="DJ33" s="605"/>
      <c r="DK33" s="606"/>
      <c r="DL33" s="592">
        <v>4683417</v>
      </c>
      <c r="DM33" s="605"/>
      <c r="DN33" s="605"/>
      <c r="DO33" s="605"/>
      <c r="DP33" s="605"/>
      <c r="DQ33" s="605"/>
      <c r="DR33" s="605"/>
      <c r="DS33" s="605"/>
      <c r="DT33" s="605"/>
      <c r="DU33" s="605"/>
      <c r="DV33" s="606"/>
      <c r="DW33" s="609">
        <v>35.299999999999997</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2396683</v>
      </c>
      <c r="CS34" s="587"/>
      <c r="CT34" s="587"/>
      <c r="CU34" s="587"/>
      <c r="CV34" s="587"/>
      <c r="CW34" s="587"/>
      <c r="CX34" s="587"/>
      <c r="CY34" s="588"/>
      <c r="CZ34" s="589">
        <v>9.6</v>
      </c>
      <c r="DA34" s="607"/>
      <c r="DB34" s="607"/>
      <c r="DC34" s="608"/>
      <c r="DD34" s="592">
        <v>1776131</v>
      </c>
      <c r="DE34" s="587"/>
      <c r="DF34" s="587"/>
      <c r="DG34" s="587"/>
      <c r="DH34" s="587"/>
      <c r="DI34" s="587"/>
      <c r="DJ34" s="587"/>
      <c r="DK34" s="588"/>
      <c r="DL34" s="592">
        <v>1502387</v>
      </c>
      <c r="DM34" s="587"/>
      <c r="DN34" s="587"/>
      <c r="DO34" s="587"/>
      <c r="DP34" s="587"/>
      <c r="DQ34" s="587"/>
      <c r="DR34" s="587"/>
      <c r="DS34" s="587"/>
      <c r="DT34" s="587"/>
      <c r="DU34" s="587"/>
      <c r="DV34" s="588"/>
      <c r="DW34" s="609">
        <v>11.3</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1065744</v>
      </c>
      <c r="S35" s="587"/>
      <c r="T35" s="587"/>
      <c r="U35" s="587"/>
      <c r="V35" s="587"/>
      <c r="W35" s="587"/>
      <c r="X35" s="587"/>
      <c r="Y35" s="588"/>
      <c r="Z35" s="639">
        <v>4.0999999999999996</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2501076</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165551</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156375</v>
      </c>
      <c r="CS35" s="605"/>
      <c r="CT35" s="605"/>
      <c r="CU35" s="605"/>
      <c r="CV35" s="605"/>
      <c r="CW35" s="605"/>
      <c r="CX35" s="605"/>
      <c r="CY35" s="606"/>
      <c r="CZ35" s="589">
        <v>0.6</v>
      </c>
      <c r="DA35" s="607"/>
      <c r="DB35" s="607"/>
      <c r="DC35" s="608"/>
      <c r="DD35" s="592">
        <v>142574</v>
      </c>
      <c r="DE35" s="605"/>
      <c r="DF35" s="605"/>
      <c r="DG35" s="605"/>
      <c r="DH35" s="605"/>
      <c r="DI35" s="605"/>
      <c r="DJ35" s="605"/>
      <c r="DK35" s="606"/>
      <c r="DL35" s="592">
        <v>140766</v>
      </c>
      <c r="DM35" s="605"/>
      <c r="DN35" s="605"/>
      <c r="DO35" s="605"/>
      <c r="DP35" s="605"/>
      <c r="DQ35" s="605"/>
      <c r="DR35" s="605"/>
      <c r="DS35" s="605"/>
      <c r="DT35" s="605"/>
      <c r="DU35" s="605"/>
      <c r="DV35" s="606"/>
      <c r="DW35" s="609">
        <v>1.1000000000000001</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25821155</v>
      </c>
      <c r="S36" s="627"/>
      <c r="T36" s="627"/>
      <c r="U36" s="627"/>
      <c r="V36" s="627"/>
      <c r="W36" s="627"/>
      <c r="X36" s="627"/>
      <c r="Y36" s="630"/>
      <c r="Z36" s="631">
        <v>100</v>
      </c>
      <c r="AA36" s="631"/>
      <c r="AB36" s="631"/>
      <c r="AC36" s="631"/>
      <c r="AD36" s="632">
        <v>12217811</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719383</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108660</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2543990</v>
      </c>
      <c r="CS36" s="587"/>
      <c r="CT36" s="587"/>
      <c r="CU36" s="587"/>
      <c r="CV36" s="587"/>
      <c r="CW36" s="587"/>
      <c r="CX36" s="587"/>
      <c r="CY36" s="588"/>
      <c r="CZ36" s="589">
        <v>10.199999999999999</v>
      </c>
      <c r="DA36" s="607"/>
      <c r="DB36" s="607"/>
      <c r="DC36" s="608"/>
      <c r="DD36" s="592">
        <v>1813255</v>
      </c>
      <c r="DE36" s="587"/>
      <c r="DF36" s="587"/>
      <c r="DG36" s="587"/>
      <c r="DH36" s="587"/>
      <c r="DI36" s="587"/>
      <c r="DJ36" s="587"/>
      <c r="DK36" s="588"/>
      <c r="DL36" s="592">
        <v>1257163</v>
      </c>
      <c r="DM36" s="587"/>
      <c r="DN36" s="587"/>
      <c r="DO36" s="587"/>
      <c r="DP36" s="587"/>
      <c r="DQ36" s="587"/>
      <c r="DR36" s="587"/>
      <c r="DS36" s="587"/>
      <c r="DT36" s="587"/>
      <c r="DU36" s="587"/>
      <c r="DV36" s="588"/>
      <c r="DW36" s="609">
        <v>9.5</v>
      </c>
      <c r="DX36" s="610"/>
      <c r="DY36" s="610"/>
      <c r="DZ36" s="610"/>
      <c r="EA36" s="610"/>
      <c r="EB36" s="610"/>
      <c r="EC36" s="611"/>
    </row>
    <row r="37" spans="2:133" ht="11.25" customHeight="1">
      <c r="AQ37" s="612" t="s">
        <v>314</v>
      </c>
      <c r="AR37" s="613"/>
      <c r="AS37" s="613"/>
      <c r="AT37" s="613"/>
      <c r="AU37" s="613"/>
      <c r="AV37" s="613"/>
      <c r="AW37" s="613"/>
      <c r="AX37" s="613"/>
      <c r="AY37" s="614"/>
      <c r="AZ37" s="586">
        <v>231860</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8960</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1045904</v>
      </c>
      <c r="CS37" s="605"/>
      <c r="CT37" s="605"/>
      <c r="CU37" s="605"/>
      <c r="CV37" s="605"/>
      <c r="CW37" s="605"/>
      <c r="CX37" s="605"/>
      <c r="CY37" s="606"/>
      <c r="CZ37" s="589">
        <v>4.2</v>
      </c>
      <c r="DA37" s="607"/>
      <c r="DB37" s="607"/>
      <c r="DC37" s="608"/>
      <c r="DD37" s="592">
        <v>622704</v>
      </c>
      <c r="DE37" s="605"/>
      <c r="DF37" s="605"/>
      <c r="DG37" s="605"/>
      <c r="DH37" s="605"/>
      <c r="DI37" s="605"/>
      <c r="DJ37" s="605"/>
      <c r="DK37" s="606"/>
      <c r="DL37" s="592">
        <v>538344</v>
      </c>
      <c r="DM37" s="605"/>
      <c r="DN37" s="605"/>
      <c r="DO37" s="605"/>
      <c r="DP37" s="605"/>
      <c r="DQ37" s="605"/>
      <c r="DR37" s="605"/>
      <c r="DS37" s="605"/>
      <c r="DT37" s="605"/>
      <c r="DU37" s="605"/>
      <c r="DV37" s="606"/>
      <c r="DW37" s="609">
        <v>4.0999999999999996</v>
      </c>
      <c r="DX37" s="610"/>
      <c r="DY37" s="610"/>
      <c r="DZ37" s="610"/>
      <c r="EA37" s="610"/>
      <c r="EB37" s="610"/>
      <c r="EC37" s="611"/>
    </row>
    <row r="38" spans="2:133" ht="11.25" customHeight="1">
      <c r="AQ38" s="612" t="s">
        <v>317</v>
      </c>
      <c r="AR38" s="613"/>
      <c r="AS38" s="613"/>
      <c r="AT38" s="613"/>
      <c r="AU38" s="613"/>
      <c r="AV38" s="613"/>
      <c r="AW38" s="613"/>
      <c r="AX38" s="613"/>
      <c r="AY38" s="614"/>
      <c r="AZ38" s="586">
        <v>3576</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16307</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2265640</v>
      </c>
      <c r="CS38" s="587"/>
      <c r="CT38" s="587"/>
      <c r="CU38" s="587"/>
      <c r="CV38" s="587"/>
      <c r="CW38" s="587"/>
      <c r="CX38" s="587"/>
      <c r="CY38" s="588"/>
      <c r="CZ38" s="589">
        <v>9.1</v>
      </c>
      <c r="DA38" s="607"/>
      <c r="DB38" s="607"/>
      <c r="DC38" s="608"/>
      <c r="DD38" s="592">
        <v>2064706</v>
      </c>
      <c r="DE38" s="587"/>
      <c r="DF38" s="587"/>
      <c r="DG38" s="587"/>
      <c r="DH38" s="587"/>
      <c r="DI38" s="587"/>
      <c r="DJ38" s="587"/>
      <c r="DK38" s="588"/>
      <c r="DL38" s="592">
        <v>1783101</v>
      </c>
      <c r="DM38" s="587"/>
      <c r="DN38" s="587"/>
      <c r="DO38" s="587"/>
      <c r="DP38" s="587"/>
      <c r="DQ38" s="587"/>
      <c r="DR38" s="587"/>
      <c r="DS38" s="587"/>
      <c r="DT38" s="587"/>
      <c r="DU38" s="587"/>
      <c r="DV38" s="588"/>
      <c r="DW38" s="609">
        <v>13.4</v>
      </c>
      <c r="DX38" s="610"/>
      <c r="DY38" s="610"/>
      <c r="DZ38" s="610"/>
      <c r="EA38" s="610"/>
      <c r="EB38" s="610"/>
      <c r="EC38" s="611"/>
    </row>
    <row r="39" spans="2:133" ht="11.25" customHeight="1">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92</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2252333</v>
      </c>
      <c r="CS39" s="605"/>
      <c r="CT39" s="605"/>
      <c r="CU39" s="605"/>
      <c r="CV39" s="605"/>
      <c r="CW39" s="605"/>
      <c r="CX39" s="605"/>
      <c r="CY39" s="606"/>
      <c r="CZ39" s="589">
        <v>9</v>
      </c>
      <c r="DA39" s="607"/>
      <c r="DB39" s="607"/>
      <c r="DC39" s="608"/>
      <c r="DD39" s="592">
        <v>1579459</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534889</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114</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23645</v>
      </c>
      <c r="CS40" s="587"/>
      <c r="CT40" s="587"/>
      <c r="CU40" s="587"/>
      <c r="CV40" s="587"/>
      <c r="CW40" s="587"/>
      <c r="CX40" s="587"/>
      <c r="CY40" s="588"/>
      <c r="CZ40" s="589">
        <v>0.1</v>
      </c>
      <c r="DA40" s="607"/>
      <c r="DB40" s="607"/>
      <c r="DC40" s="608"/>
      <c r="DD40" s="592">
        <v>1580</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1011368</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242</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6084048</v>
      </c>
      <c r="CS42" s="587"/>
      <c r="CT42" s="587"/>
      <c r="CU42" s="587"/>
      <c r="CV42" s="587"/>
      <c r="CW42" s="587"/>
      <c r="CX42" s="587"/>
      <c r="CY42" s="588"/>
      <c r="CZ42" s="589">
        <v>24.3</v>
      </c>
      <c r="DA42" s="590"/>
      <c r="DB42" s="590"/>
      <c r="DC42" s="591"/>
      <c r="DD42" s="592">
        <v>1311472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133209</v>
      </c>
      <c r="CS43" s="605"/>
      <c r="CT43" s="605"/>
      <c r="CU43" s="605"/>
      <c r="CV43" s="605"/>
      <c r="CW43" s="605"/>
      <c r="CX43" s="605"/>
      <c r="CY43" s="606"/>
      <c r="CZ43" s="589">
        <v>0.5</v>
      </c>
      <c r="DA43" s="607"/>
      <c r="DB43" s="607"/>
      <c r="DC43" s="608"/>
      <c r="DD43" s="592">
        <v>133209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288</v>
      </c>
      <c r="CE44" s="600"/>
      <c r="CF44" s="583" t="s">
        <v>337</v>
      </c>
      <c r="CG44" s="584"/>
      <c r="CH44" s="584"/>
      <c r="CI44" s="584"/>
      <c r="CJ44" s="584"/>
      <c r="CK44" s="584"/>
      <c r="CL44" s="584"/>
      <c r="CM44" s="584"/>
      <c r="CN44" s="584"/>
      <c r="CO44" s="584"/>
      <c r="CP44" s="584"/>
      <c r="CQ44" s="585"/>
      <c r="CR44" s="586">
        <v>6084048</v>
      </c>
      <c r="CS44" s="587"/>
      <c r="CT44" s="587"/>
      <c r="CU44" s="587"/>
      <c r="CV44" s="587"/>
      <c r="CW44" s="587"/>
      <c r="CX44" s="587"/>
      <c r="CY44" s="588"/>
      <c r="CZ44" s="589">
        <v>24.3</v>
      </c>
      <c r="DA44" s="590"/>
      <c r="DB44" s="590"/>
      <c r="DC44" s="591"/>
      <c r="DD44" s="592">
        <v>1311472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3958418</v>
      </c>
      <c r="CS45" s="605"/>
      <c r="CT45" s="605"/>
      <c r="CU45" s="605"/>
      <c r="CV45" s="605"/>
      <c r="CW45" s="605"/>
      <c r="CX45" s="605"/>
      <c r="CY45" s="606"/>
      <c r="CZ45" s="589">
        <v>15.8</v>
      </c>
      <c r="DA45" s="607"/>
      <c r="DB45" s="607"/>
      <c r="DC45" s="608"/>
      <c r="DD45" s="592">
        <v>241991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2072330</v>
      </c>
      <c r="CS46" s="587"/>
      <c r="CT46" s="587"/>
      <c r="CU46" s="587"/>
      <c r="CV46" s="587"/>
      <c r="CW46" s="587"/>
      <c r="CX46" s="587"/>
      <c r="CY46" s="588"/>
      <c r="CZ46" s="589">
        <v>8.3000000000000007</v>
      </c>
      <c r="DA46" s="590"/>
      <c r="DB46" s="590"/>
      <c r="DC46" s="591"/>
      <c r="DD46" s="592">
        <v>1066581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t="s">
        <v>321</v>
      </c>
      <c r="CS47" s="605"/>
      <c r="CT47" s="605"/>
      <c r="CU47" s="605"/>
      <c r="CV47" s="605"/>
      <c r="CW47" s="605"/>
      <c r="CX47" s="605"/>
      <c r="CY47" s="606"/>
      <c r="CZ47" s="589" t="s">
        <v>321</v>
      </c>
      <c r="DA47" s="607"/>
      <c r="DB47" s="607"/>
      <c r="DC47" s="608"/>
      <c r="DD47" s="592" t="s">
        <v>321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25014208</v>
      </c>
      <c r="CS49" s="571"/>
      <c r="CT49" s="571"/>
      <c r="CU49" s="571"/>
      <c r="CV49" s="571"/>
      <c r="CW49" s="571"/>
      <c r="CX49" s="571"/>
      <c r="CY49" s="572"/>
      <c r="CZ49" s="573">
        <v>100</v>
      </c>
      <c r="DA49" s="574"/>
      <c r="DB49" s="574"/>
      <c r="DC49" s="575"/>
      <c r="DD49" s="576">
        <v>15156254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9"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25751</v>
      </c>
      <c r="R7" s="1099"/>
      <c r="S7" s="1099"/>
      <c r="T7" s="1099"/>
      <c r="U7" s="1099"/>
      <c r="V7" s="1099">
        <v>24947</v>
      </c>
      <c r="W7" s="1099"/>
      <c r="X7" s="1099"/>
      <c r="Y7" s="1099"/>
      <c r="Z7" s="1099"/>
      <c r="AA7" s="1099">
        <v>804</v>
      </c>
      <c r="AB7" s="1099"/>
      <c r="AC7" s="1099"/>
      <c r="AD7" s="1099"/>
      <c r="AE7" s="1100"/>
      <c r="AF7" s="1101">
        <v>502</v>
      </c>
      <c r="AG7" s="1102"/>
      <c r="AH7" s="1102"/>
      <c r="AI7" s="1102"/>
      <c r="AJ7" s="1103"/>
      <c r="AK7" s="1085">
        <v>163</v>
      </c>
      <c r="AL7" s="1086"/>
      <c r="AM7" s="1086"/>
      <c r="AN7" s="1086"/>
      <c r="AO7" s="1086"/>
      <c r="AP7" s="1086">
        <v>21053</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552</v>
      </c>
      <c r="BT7" s="1090"/>
      <c r="BU7" s="1090"/>
      <c r="BV7" s="1090"/>
      <c r="BW7" s="1090"/>
      <c r="BX7" s="1090"/>
      <c r="BY7" s="1090"/>
      <c r="BZ7" s="1090"/>
      <c r="CA7" s="1090"/>
      <c r="CB7" s="1090"/>
      <c r="CC7" s="1090"/>
      <c r="CD7" s="1090"/>
      <c r="CE7" s="1090"/>
      <c r="CF7" s="1090"/>
      <c r="CG7" s="1091"/>
      <c r="CH7" s="1082">
        <v>0</v>
      </c>
      <c r="CI7" s="1083"/>
      <c r="CJ7" s="1083"/>
      <c r="CK7" s="1083"/>
      <c r="CL7" s="1084"/>
      <c r="CM7" s="1082">
        <v>10</v>
      </c>
      <c r="CN7" s="1083"/>
      <c r="CO7" s="1083"/>
      <c r="CP7" s="1083"/>
      <c r="CQ7" s="1084"/>
      <c r="CR7" s="1082">
        <v>10</v>
      </c>
      <c r="CS7" s="1083"/>
      <c r="CT7" s="1083"/>
      <c r="CU7" s="1083"/>
      <c r="CV7" s="1084"/>
      <c r="CW7" s="1082">
        <v>0</v>
      </c>
      <c r="CX7" s="1083"/>
      <c r="CY7" s="1083"/>
      <c r="CZ7" s="1083"/>
      <c r="DA7" s="1084"/>
      <c r="DB7" s="1082" t="s">
        <v>551</v>
      </c>
      <c r="DC7" s="1083"/>
      <c r="DD7" s="1083"/>
      <c r="DE7" s="1083"/>
      <c r="DF7" s="1084"/>
      <c r="DG7" s="1082" t="s">
        <v>551</v>
      </c>
      <c r="DH7" s="1083"/>
      <c r="DI7" s="1083"/>
      <c r="DJ7" s="1083"/>
      <c r="DK7" s="1084"/>
      <c r="DL7" s="1082" t="s">
        <v>551</v>
      </c>
      <c r="DM7" s="1083"/>
      <c r="DN7" s="1083"/>
      <c r="DO7" s="1083"/>
      <c r="DP7" s="1084"/>
      <c r="DQ7" s="1082" t="s">
        <v>551</v>
      </c>
      <c r="DR7" s="1083"/>
      <c r="DS7" s="1083"/>
      <c r="DT7" s="1083"/>
      <c r="DU7" s="1084"/>
      <c r="DV7" s="1109"/>
      <c r="DW7" s="1110"/>
      <c r="DX7" s="1110"/>
      <c r="DY7" s="1110"/>
      <c r="DZ7" s="1111"/>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16</v>
      </c>
      <c r="R8" s="1038"/>
      <c r="S8" s="1038"/>
      <c r="T8" s="1038"/>
      <c r="U8" s="1038"/>
      <c r="V8" s="1038">
        <v>13</v>
      </c>
      <c r="W8" s="1038"/>
      <c r="X8" s="1038"/>
      <c r="Y8" s="1038"/>
      <c r="Z8" s="1038"/>
      <c r="AA8" s="1038">
        <v>3</v>
      </c>
      <c r="AB8" s="1038"/>
      <c r="AC8" s="1038"/>
      <c r="AD8" s="1038"/>
      <c r="AE8" s="1039"/>
      <c r="AF8" s="1013">
        <v>3</v>
      </c>
      <c r="AG8" s="1014"/>
      <c r="AH8" s="1014"/>
      <c r="AI8" s="1014"/>
      <c r="AJ8" s="1015"/>
      <c r="AK8" s="1080" t="s">
        <v>537</v>
      </c>
      <c r="AL8" s="1081"/>
      <c r="AM8" s="1081"/>
      <c r="AN8" s="1081"/>
      <c r="AO8" s="1081"/>
      <c r="AP8" s="1081" t="s">
        <v>536</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549</v>
      </c>
      <c r="BT8" s="1009"/>
      <c r="BU8" s="1009"/>
      <c r="BV8" s="1009"/>
      <c r="BW8" s="1009"/>
      <c r="BX8" s="1009"/>
      <c r="BY8" s="1009"/>
      <c r="BZ8" s="1009"/>
      <c r="CA8" s="1009"/>
      <c r="CB8" s="1009"/>
      <c r="CC8" s="1009"/>
      <c r="CD8" s="1009"/>
      <c r="CE8" s="1009"/>
      <c r="CF8" s="1009"/>
      <c r="CG8" s="1010"/>
      <c r="CH8" s="983">
        <v>17</v>
      </c>
      <c r="CI8" s="984"/>
      <c r="CJ8" s="984"/>
      <c r="CK8" s="984"/>
      <c r="CL8" s="985"/>
      <c r="CM8" s="983">
        <v>85</v>
      </c>
      <c r="CN8" s="984"/>
      <c r="CO8" s="984"/>
      <c r="CP8" s="984"/>
      <c r="CQ8" s="985"/>
      <c r="CR8" s="983">
        <v>28</v>
      </c>
      <c r="CS8" s="984"/>
      <c r="CT8" s="984"/>
      <c r="CU8" s="984"/>
      <c r="CV8" s="985"/>
      <c r="CW8" s="983">
        <v>1</v>
      </c>
      <c r="CX8" s="984"/>
      <c r="CY8" s="984"/>
      <c r="CZ8" s="984"/>
      <c r="DA8" s="985"/>
      <c r="DB8" s="983" t="s">
        <v>551</v>
      </c>
      <c r="DC8" s="984"/>
      <c r="DD8" s="984"/>
      <c r="DE8" s="984"/>
      <c r="DF8" s="985"/>
      <c r="DG8" s="983" t="s">
        <v>551</v>
      </c>
      <c r="DH8" s="984"/>
      <c r="DI8" s="984"/>
      <c r="DJ8" s="984"/>
      <c r="DK8" s="985"/>
      <c r="DL8" s="983" t="s">
        <v>551</v>
      </c>
      <c r="DM8" s="984"/>
      <c r="DN8" s="984"/>
      <c r="DO8" s="984"/>
      <c r="DP8" s="985"/>
      <c r="DQ8" s="983" t="s">
        <v>551</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550</v>
      </c>
      <c r="BT9" s="1009"/>
      <c r="BU9" s="1009"/>
      <c r="BV9" s="1009"/>
      <c r="BW9" s="1009"/>
      <c r="BX9" s="1009"/>
      <c r="BY9" s="1009"/>
      <c r="BZ9" s="1009"/>
      <c r="CA9" s="1009"/>
      <c r="CB9" s="1009"/>
      <c r="CC9" s="1009"/>
      <c r="CD9" s="1009"/>
      <c r="CE9" s="1009"/>
      <c r="CF9" s="1009"/>
      <c r="CG9" s="1010"/>
      <c r="CH9" s="983">
        <v>-2</v>
      </c>
      <c r="CI9" s="984"/>
      <c r="CJ9" s="984"/>
      <c r="CK9" s="984"/>
      <c r="CL9" s="985"/>
      <c r="CM9" s="983">
        <v>95</v>
      </c>
      <c r="CN9" s="984"/>
      <c r="CO9" s="984"/>
      <c r="CP9" s="984"/>
      <c r="CQ9" s="985"/>
      <c r="CR9" s="983">
        <v>50</v>
      </c>
      <c r="CS9" s="984"/>
      <c r="CT9" s="984"/>
      <c r="CU9" s="984"/>
      <c r="CV9" s="985"/>
      <c r="CW9" s="983">
        <v>1</v>
      </c>
      <c r="CX9" s="984"/>
      <c r="CY9" s="984"/>
      <c r="CZ9" s="984"/>
      <c r="DA9" s="985"/>
      <c r="DB9" s="983" t="s">
        <v>551</v>
      </c>
      <c r="DC9" s="984"/>
      <c r="DD9" s="984"/>
      <c r="DE9" s="984"/>
      <c r="DF9" s="985"/>
      <c r="DG9" s="983">
        <v>4</v>
      </c>
      <c r="DH9" s="984"/>
      <c r="DI9" s="984"/>
      <c r="DJ9" s="984"/>
      <c r="DK9" s="985"/>
      <c r="DL9" s="983" t="s">
        <v>551</v>
      </c>
      <c r="DM9" s="984"/>
      <c r="DN9" s="984"/>
      <c r="DO9" s="984"/>
      <c r="DP9" s="985"/>
      <c r="DQ9" s="983">
        <v>0</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25767</v>
      </c>
      <c r="R23" s="1063"/>
      <c r="S23" s="1063"/>
      <c r="T23" s="1063"/>
      <c r="U23" s="1063"/>
      <c r="V23" s="1063">
        <v>24960</v>
      </c>
      <c r="W23" s="1063"/>
      <c r="X23" s="1063"/>
      <c r="Y23" s="1063"/>
      <c r="Z23" s="1063"/>
      <c r="AA23" s="1063">
        <v>807</v>
      </c>
      <c r="AB23" s="1063"/>
      <c r="AC23" s="1063"/>
      <c r="AD23" s="1063"/>
      <c r="AE23" s="1064"/>
      <c r="AF23" s="1065">
        <v>505</v>
      </c>
      <c r="AG23" s="1063"/>
      <c r="AH23" s="1063"/>
      <c r="AI23" s="1063"/>
      <c r="AJ23" s="1066"/>
      <c r="AK23" s="1067"/>
      <c r="AL23" s="1068"/>
      <c r="AM23" s="1068"/>
      <c r="AN23" s="1068"/>
      <c r="AO23" s="1068"/>
      <c r="AP23" s="1063">
        <v>21053</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6432</v>
      </c>
      <c r="R28" s="1048"/>
      <c r="S28" s="1048"/>
      <c r="T28" s="1048"/>
      <c r="U28" s="1048"/>
      <c r="V28" s="1048">
        <v>6266</v>
      </c>
      <c r="W28" s="1048"/>
      <c r="X28" s="1048"/>
      <c r="Y28" s="1048"/>
      <c r="Z28" s="1048"/>
      <c r="AA28" s="1048">
        <v>166</v>
      </c>
      <c r="AB28" s="1048"/>
      <c r="AC28" s="1048"/>
      <c r="AD28" s="1048"/>
      <c r="AE28" s="1049"/>
      <c r="AF28" s="1050">
        <v>166</v>
      </c>
      <c r="AG28" s="1048"/>
      <c r="AH28" s="1048"/>
      <c r="AI28" s="1048"/>
      <c r="AJ28" s="1051"/>
      <c r="AK28" s="1052">
        <v>508</v>
      </c>
      <c r="AL28" s="1040"/>
      <c r="AM28" s="1040"/>
      <c r="AN28" s="1040"/>
      <c r="AO28" s="1040"/>
      <c r="AP28" s="1040" t="s">
        <v>537</v>
      </c>
      <c r="AQ28" s="1040"/>
      <c r="AR28" s="1040"/>
      <c r="AS28" s="1040"/>
      <c r="AT28" s="1040"/>
      <c r="AU28" s="1040" t="s">
        <v>537</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163</v>
      </c>
      <c r="R29" s="1038"/>
      <c r="S29" s="1038"/>
      <c r="T29" s="1038"/>
      <c r="U29" s="1038"/>
      <c r="V29" s="1038">
        <v>155</v>
      </c>
      <c r="W29" s="1038"/>
      <c r="X29" s="1038"/>
      <c r="Y29" s="1038"/>
      <c r="Z29" s="1038"/>
      <c r="AA29" s="1038">
        <v>8</v>
      </c>
      <c r="AB29" s="1038"/>
      <c r="AC29" s="1038"/>
      <c r="AD29" s="1038"/>
      <c r="AE29" s="1039"/>
      <c r="AF29" s="1013">
        <v>8</v>
      </c>
      <c r="AG29" s="1014"/>
      <c r="AH29" s="1014"/>
      <c r="AI29" s="1014"/>
      <c r="AJ29" s="1015"/>
      <c r="AK29" s="974">
        <v>28</v>
      </c>
      <c r="AL29" s="965"/>
      <c r="AM29" s="965"/>
      <c r="AN29" s="965"/>
      <c r="AO29" s="965"/>
      <c r="AP29" s="965" t="s">
        <v>537</v>
      </c>
      <c r="AQ29" s="965"/>
      <c r="AR29" s="965"/>
      <c r="AS29" s="965"/>
      <c r="AT29" s="965"/>
      <c r="AU29" s="965" t="s">
        <v>537</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418</v>
      </c>
      <c r="R30" s="1038"/>
      <c r="S30" s="1038"/>
      <c r="T30" s="1038"/>
      <c r="U30" s="1038"/>
      <c r="V30" s="1038">
        <v>408</v>
      </c>
      <c r="W30" s="1038"/>
      <c r="X30" s="1038"/>
      <c r="Y30" s="1038"/>
      <c r="Z30" s="1038"/>
      <c r="AA30" s="1038">
        <v>10</v>
      </c>
      <c r="AB30" s="1038"/>
      <c r="AC30" s="1038"/>
      <c r="AD30" s="1038"/>
      <c r="AE30" s="1039"/>
      <c r="AF30" s="1013">
        <v>10</v>
      </c>
      <c r="AG30" s="1014"/>
      <c r="AH30" s="1014"/>
      <c r="AI30" s="1014"/>
      <c r="AJ30" s="1015"/>
      <c r="AK30" s="974">
        <v>136</v>
      </c>
      <c r="AL30" s="965"/>
      <c r="AM30" s="965"/>
      <c r="AN30" s="965"/>
      <c r="AO30" s="965"/>
      <c r="AP30" s="965" t="s">
        <v>537</v>
      </c>
      <c r="AQ30" s="965"/>
      <c r="AR30" s="965"/>
      <c r="AS30" s="965"/>
      <c r="AT30" s="965"/>
      <c r="AU30" s="965" t="s">
        <v>537</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3204</v>
      </c>
      <c r="R31" s="1038"/>
      <c r="S31" s="1038"/>
      <c r="T31" s="1038"/>
      <c r="U31" s="1038"/>
      <c r="V31" s="1038">
        <v>3142</v>
      </c>
      <c r="W31" s="1038"/>
      <c r="X31" s="1038"/>
      <c r="Y31" s="1038"/>
      <c r="Z31" s="1038"/>
      <c r="AA31" s="1038">
        <v>62</v>
      </c>
      <c r="AB31" s="1038"/>
      <c r="AC31" s="1038"/>
      <c r="AD31" s="1038"/>
      <c r="AE31" s="1039"/>
      <c r="AF31" s="1013">
        <v>62</v>
      </c>
      <c r="AG31" s="1014"/>
      <c r="AH31" s="1014"/>
      <c r="AI31" s="1014"/>
      <c r="AJ31" s="1015"/>
      <c r="AK31" s="974">
        <v>496</v>
      </c>
      <c r="AL31" s="965"/>
      <c r="AM31" s="965"/>
      <c r="AN31" s="965"/>
      <c r="AO31" s="965"/>
      <c r="AP31" s="965" t="s">
        <v>537</v>
      </c>
      <c r="AQ31" s="965"/>
      <c r="AR31" s="965"/>
      <c r="AS31" s="965"/>
      <c r="AT31" s="965"/>
      <c r="AU31" s="965" t="s">
        <v>537</v>
      </c>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7</v>
      </c>
      <c r="R32" s="1038"/>
      <c r="S32" s="1038"/>
      <c r="T32" s="1038"/>
      <c r="U32" s="1038"/>
      <c r="V32" s="1038">
        <v>6</v>
      </c>
      <c r="W32" s="1038"/>
      <c r="X32" s="1038"/>
      <c r="Y32" s="1038"/>
      <c r="Z32" s="1038"/>
      <c r="AA32" s="1038">
        <v>2</v>
      </c>
      <c r="AB32" s="1038"/>
      <c r="AC32" s="1038"/>
      <c r="AD32" s="1038"/>
      <c r="AE32" s="1039"/>
      <c r="AF32" s="1013">
        <v>2</v>
      </c>
      <c r="AG32" s="1014"/>
      <c r="AH32" s="1014"/>
      <c r="AI32" s="1014"/>
      <c r="AJ32" s="1015"/>
      <c r="AK32" s="974" t="s">
        <v>537</v>
      </c>
      <c r="AL32" s="965"/>
      <c r="AM32" s="965"/>
      <c r="AN32" s="965"/>
      <c r="AO32" s="965"/>
      <c r="AP32" s="965" t="s">
        <v>537</v>
      </c>
      <c r="AQ32" s="965"/>
      <c r="AR32" s="965"/>
      <c r="AS32" s="965"/>
      <c r="AT32" s="965"/>
      <c r="AU32" s="965" t="s">
        <v>537</v>
      </c>
      <c r="AV32" s="965"/>
      <c r="AW32" s="965"/>
      <c r="AX32" s="965"/>
      <c r="AY32" s="965"/>
      <c r="AZ32" s="1036"/>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385</v>
      </c>
      <c r="C33" s="1032"/>
      <c r="D33" s="1032"/>
      <c r="E33" s="1032"/>
      <c r="F33" s="1032"/>
      <c r="G33" s="1032"/>
      <c r="H33" s="1032"/>
      <c r="I33" s="1032"/>
      <c r="J33" s="1032"/>
      <c r="K33" s="1032"/>
      <c r="L33" s="1032"/>
      <c r="M33" s="1032"/>
      <c r="N33" s="1032"/>
      <c r="O33" s="1032"/>
      <c r="P33" s="1033"/>
      <c r="Q33" s="1037">
        <v>710</v>
      </c>
      <c r="R33" s="1038"/>
      <c r="S33" s="1038"/>
      <c r="T33" s="1038"/>
      <c r="U33" s="1038"/>
      <c r="V33" s="1038">
        <v>642</v>
      </c>
      <c r="W33" s="1038"/>
      <c r="X33" s="1038"/>
      <c r="Y33" s="1038"/>
      <c r="Z33" s="1038"/>
      <c r="AA33" s="1038">
        <v>67</v>
      </c>
      <c r="AB33" s="1038"/>
      <c r="AC33" s="1038"/>
      <c r="AD33" s="1038"/>
      <c r="AE33" s="1039"/>
      <c r="AF33" s="1013">
        <v>1417</v>
      </c>
      <c r="AG33" s="1014"/>
      <c r="AH33" s="1014"/>
      <c r="AI33" s="1014"/>
      <c r="AJ33" s="1015"/>
      <c r="AK33" s="974" t="s">
        <v>537</v>
      </c>
      <c r="AL33" s="965"/>
      <c r="AM33" s="965"/>
      <c r="AN33" s="965"/>
      <c r="AO33" s="965"/>
      <c r="AP33" s="965">
        <v>5631</v>
      </c>
      <c r="AQ33" s="965"/>
      <c r="AR33" s="965"/>
      <c r="AS33" s="965"/>
      <c r="AT33" s="965"/>
      <c r="AU33" s="965">
        <v>670</v>
      </c>
      <c r="AV33" s="965"/>
      <c r="AW33" s="965"/>
      <c r="AX33" s="965"/>
      <c r="AY33" s="965"/>
      <c r="AZ33" s="1036"/>
      <c r="BA33" s="1036"/>
      <c r="BB33" s="1036"/>
      <c r="BC33" s="1036"/>
      <c r="BD33" s="1036"/>
      <c r="BE33" s="1026" t="s">
        <v>386</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387</v>
      </c>
      <c r="C34" s="1032"/>
      <c r="D34" s="1032"/>
      <c r="E34" s="1032"/>
      <c r="F34" s="1032"/>
      <c r="G34" s="1032"/>
      <c r="H34" s="1032"/>
      <c r="I34" s="1032"/>
      <c r="J34" s="1032"/>
      <c r="K34" s="1032"/>
      <c r="L34" s="1032"/>
      <c r="M34" s="1032"/>
      <c r="N34" s="1032"/>
      <c r="O34" s="1032"/>
      <c r="P34" s="1033"/>
      <c r="Q34" s="1037">
        <v>239</v>
      </c>
      <c r="R34" s="1038"/>
      <c r="S34" s="1038"/>
      <c r="T34" s="1038"/>
      <c r="U34" s="1038"/>
      <c r="V34" s="1038">
        <v>239</v>
      </c>
      <c r="W34" s="1038"/>
      <c r="X34" s="1038"/>
      <c r="Y34" s="1038"/>
      <c r="Z34" s="1038"/>
      <c r="AA34" s="1038" t="s">
        <v>537</v>
      </c>
      <c r="AB34" s="1038"/>
      <c r="AC34" s="1038"/>
      <c r="AD34" s="1038"/>
      <c r="AE34" s="1039"/>
      <c r="AF34" s="1013">
        <v>227</v>
      </c>
      <c r="AG34" s="1014"/>
      <c r="AH34" s="1014"/>
      <c r="AI34" s="1014"/>
      <c r="AJ34" s="1015"/>
      <c r="AK34" s="974">
        <v>232</v>
      </c>
      <c r="AL34" s="965"/>
      <c r="AM34" s="965"/>
      <c r="AN34" s="965"/>
      <c r="AO34" s="965"/>
      <c r="AP34" s="965">
        <v>166</v>
      </c>
      <c r="AQ34" s="965"/>
      <c r="AR34" s="965"/>
      <c r="AS34" s="965"/>
      <c r="AT34" s="965"/>
      <c r="AU34" s="965">
        <v>166</v>
      </c>
      <c r="AV34" s="965"/>
      <c r="AW34" s="965"/>
      <c r="AX34" s="965"/>
      <c r="AY34" s="965"/>
      <c r="AZ34" s="1036"/>
      <c r="BA34" s="1036"/>
      <c r="BB34" s="1036"/>
      <c r="BC34" s="1036"/>
      <c r="BD34" s="1036"/>
      <c r="BE34" s="1026" t="s">
        <v>386</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388</v>
      </c>
      <c r="C35" s="1032"/>
      <c r="D35" s="1032"/>
      <c r="E35" s="1032"/>
      <c r="F35" s="1032"/>
      <c r="G35" s="1032"/>
      <c r="H35" s="1032"/>
      <c r="I35" s="1032"/>
      <c r="J35" s="1032"/>
      <c r="K35" s="1032"/>
      <c r="L35" s="1032"/>
      <c r="M35" s="1032"/>
      <c r="N35" s="1032"/>
      <c r="O35" s="1032"/>
      <c r="P35" s="1033"/>
      <c r="Q35" s="1037">
        <v>1837</v>
      </c>
      <c r="R35" s="1038"/>
      <c r="S35" s="1038"/>
      <c r="T35" s="1038"/>
      <c r="U35" s="1038"/>
      <c r="V35" s="1038">
        <v>1805</v>
      </c>
      <c r="W35" s="1038"/>
      <c r="X35" s="1038"/>
      <c r="Y35" s="1038"/>
      <c r="Z35" s="1038"/>
      <c r="AA35" s="1038">
        <v>32</v>
      </c>
      <c r="AB35" s="1038"/>
      <c r="AC35" s="1038"/>
      <c r="AD35" s="1038"/>
      <c r="AE35" s="1039"/>
      <c r="AF35" s="1013">
        <v>23</v>
      </c>
      <c r="AG35" s="1014"/>
      <c r="AH35" s="1014"/>
      <c r="AI35" s="1014"/>
      <c r="AJ35" s="1015"/>
      <c r="AK35" s="974">
        <v>654</v>
      </c>
      <c r="AL35" s="965"/>
      <c r="AM35" s="965"/>
      <c r="AN35" s="965"/>
      <c r="AO35" s="965"/>
      <c r="AP35" s="965">
        <v>10395</v>
      </c>
      <c r="AQ35" s="965"/>
      <c r="AR35" s="965"/>
      <c r="AS35" s="965"/>
      <c r="AT35" s="965"/>
      <c r="AU35" s="965">
        <v>9387</v>
      </c>
      <c r="AV35" s="965"/>
      <c r="AW35" s="965"/>
      <c r="AX35" s="965"/>
      <c r="AY35" s="965"/>
      <c r="AZ35" s="1036"/>
      <c r="BA35" s="1036"/>
      <c r="BB35" s="1036"/>
      <c r="BC35" s="1036"/>
      <c r="BD35" s="1036"/>
      <c r="BE35" s="1026" t="s">
        <v>389</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390</v>
      </c>
      <c r="C36" s="1032"/>
      <c r="D36" s="1032"/>
      <c r="E36" s="1032"/>
      <c r="F36" s="1032"/>
      <c r="G36" s="1032"/>
      <c r="H36" s="1032"/>
      <c r="I36" s="1032"/>
      <c r="J36" s="1032"/>
      <c r="K36" s="1032"/>
      <c r="L36" s="1032"/>
      <c r="M36" s="1032"/>
      <c r="N36" s="1032"/>
      <c r="O36" s="1032"/>
      <c r="P36" s="1033"/>
      <c r="Q36" s="1037">
        <v>306</v>
      </c>
      <c r="R36" s="1038"/>
      <c r="S36" s="1038"/>
      <c r="T36" s="1038"/>
      <c r="U36" s="1038"/>
      <c r="V36" s="1038">
        <v>297</v>
      </c>
      <c r="W36" s="1038"/>
      <c r="X36" s="1038"/>
      <c r="Y36" s="1038"/>
      <c r="Z36" s="1038"/>
      <c r="AA36" s="1038">
        <v>9</v>
      </c>
      <c r="AB36" s="1038"/>
      <c r="AC36" s="1038"/>
      <c r="AD36" s="1038"/>
      <c r="AE36" s="1039"/>
      <c r="AF36" s="1013">
        <v>9</v>
      </c>
      <c r="AG36" s="1014"/>
      <c r="AH36" s="1014"/>
      <c r="AI36" s="1014"/>
      <c r="AJ36" s="1015"/>
      <c r="AK36" s="974">
        <v>117</v>
      </c>
      <c r="AL36" s="965"/>
      <c r="AM36" s="965"/>
      <c r="AN36" s="965"/>
      <c r="AO36" s="965"/>
      <c r="AP36" s="965">
        <v>2485</v>
      </c>
      <c r="AQ36" s="965"/>
      <c r="AR36" s="965"/>
      <c r="AS36" s="965"/>
      <c r="AT36" s="965"/>
      <c r="AU36" s="965">
        <v>2341</v>
      </c>
      <c r="AV36" s="965"/>
      <c r="AW36" s="965"/>
      <c r="AX36" s="965"/>
      <c r="AY36" s="965"/>
      <c r="AZ36" s="1036"/>
      <c r="BA36" s="1036"/>
      <c r="BB36" s="1036"/>
      <c r="BC36" s="1036"/>
      <c r="BD36" s="1036"/>
      <c r="BE36" s="1026" t="s">
        <v>389</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391</v>
      </c>
      <c r="C37" s="1032"/>
      <c r="D37" s="1032"/>
      <c r="E37" s="1032"/>
      <c r="F37" s="1032"/>
      <c r="G37" s="1032"/>
      <c r="H37" s="1032"/>
      <c r="I37" s="1032"/>
      <c r="J37" s="1032"/>
      <c r="K37" s="1032"/>
      <c r="L37" s="1032"/>
      <c r="M37" s="1032"/>
      <c r="N37" s="1032"/>
      <c r="O37" s="1032"/>
      <c r="P37" s="1033"/>
      <c r="Q37" s="1037">
        <v>69</v>
      </c>
      <c r="R37" s="1038"/>
      <c r="S37" s="1038"/>
      <c r="T37" s="1038"/>
      <c r="U37" s="1038"/>
      <c r="V37" s="1038">
        <v>64</v>
      </c>
      <c r="W37" s="1038"/>
      <c r="X37" s="1038"/>
      <c r="Y37" s="1038"/>
      <c r="Z37" s="1038"/>
      <c r="AA37" s="1038">
        <v>5</v>
      </c>
      <c r="AB37" s="1038"/>
      <c r="AC37" s="1038"/>
      <c r="AD37" s="1038"/>
      <c r="AE37" s="1039"/>
      <c r="AF37" s="1013">
        <v>5</v>
      </c>
      <c r="AG37" s="1014"/>
      <c r="AH37" s="1014"/>
      <c r="AI37" s="1014"/>
      <c r="AJ37" s="1015"/>
      <c r="AK37" s="974">
        <v>17</v>
      </c>
      <c r="AL37" s="965"/>
      <c r="AM37" s="965"/>
      <c r="AN37" s="965"/>
      <c r="AO37" s="965"/>
      <c r="AP37" s="965">
        <v>120</v>
      </c>
      <c r="AQ37" s="965"/>
      <c r="AR37" s="965"/>
      <c r="AS37" s="965"/>
      <c r="AT37" s="965"/>
      <c r="AU37" s="965">
        <v>120</v>
      </c>
      <c r="AV37" s="965"/>
      <c r="AW37" s="965"/>
      <c r="AX37" s="965"/>
      <c r="AY37" s="965"/>
      <c r="AZ37" s="1036"/>
      <c r="BA37" s="1036"/>
      <c r="BB37" s="1036"/>
      <c r="BC37" s="1036"/>
      <c r="BD37" s="1036"/>
      <c r="BE37" s="1026" t="s">
        <v>389</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392</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393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1929</v>
      </c>
      <c r="AG63" s="953"/>
      <c r="AH63" s="953"/>
      <c r="AI63" s="953"/>
      <c r="AJ63" s="1024"/>
      <c r="AK63" s="1025"/>
      <c r="AL63" s="957"/>
      <c r="AM63" s="957"/>
      <c r="AN63" s="957"/>
      <c r="AO63" s="957"/>
      <c r="AP63" s="953">
        <v>18797</v>
      </c>
      <c r="AQ63" s="953"/>
      <c r="AR63" s="953"/>
      <c r="AS63" s="953"/>
      <c r="AT63" s="953"/>
      <c r="AU63" s="953">
        <v>12684</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395</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396</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538</v>
      </c>
      <c r="C68" s="980"/>
      <c r="D68" s="980"/>
      <c r="E68" s="980"/>
      <c r="F68" s="980"/>
      <c r="G68" s="980"/>
      <c r="H68" s="980"/>
      <c r="I68" s="980"/>
      <c r="J68" s="980"/>
      <c r="K68" s="980"/>
      <c r="L68" s="980"/>
      <c r="M68" s="980"/>
      <c r="N68" s="980"/>
      <c r="O68" s="980"/>
      <c r="P68" s="981"/>
      <c r="Q68" s="982">
        <v>30422</v>
      </c>
      <c r="R68" s="976"/>
      <c r="S68" s="976"/>
      <c r="T68" s="976"/>
      <c r="U68" s="976"/>
      <c r="V68" s="976">
        <v>30397</v>
      </c>
      <c r="W68" s="976"/>
      <c r="X68" s="976"/>
      <c r="Y68" s="976"/>
      <c r="Z68" s="976"/>
      <c r="AA68" s="976">
        <v>26</v>
      </c>
      <c r="AB68" s="976"/>
      <c r="AC68" s="976"/>
      <c r="AD68" s="976"/>
      <c r="AE68" s="976"/>
      <c r="AF68" s="976">
        <v>26</v>
      </c>
      <c r="AG68" s="976"/>
      <c r="AH68" s="976"/>
      <c r="AI68" s="976"/>
      <c r="AJ68" s="976"/>
      <c r="AK68" s="976">
        <v>740</v>
      </c>
      <c r="AL68" s="976"/>
      <c r="AM68" s="976"/>
      <c r="AN68" s="976"/>
      <c r="AO68" s="976"/>
      <c r="AP68" s="976" t="s">
        <v>537</v>
      </c>
      <c r="AQ68" s="976"/>
      <c r="AR68" s="976"/>
      <c r="AS68" s="976"/>
      <c r="AT68" s="976"/>
      <c r="AU68" s="976" t="s">
        <v>537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539</v>
      </c>
      <c r="C69" s="969"/>
      <c r="D69" s="969"/>
      <c r="E69" s="969"/>
      <c r="F69" s="969"/>
      <c r="G69" s="969"/>
      <c r="H69" s="969"/>
      <c r="I69" s="969"/>
      <c r="J69" s="969"/>
      <c r="K69" s="969"/>
      <c r="L69" s="969"/>
      <c r="M69" s="969"/>
      <c r="N69" s="969"/>
      <c r="O69" s="969"/>
      <c r="P69" s="970"/>
      <c r="Q69" s="971">
        <v>221</v>
      </c>
      <c r="R69" s="965"/>
      <c r="S69" s="965"/>
      <c r="T69" s="965"/>
      <c r="U69" s="965"/>
      <c r="V69" s="965">
        <v>221</v>
      </c>
      <c r="W69" s="965"/>
      <c r="X69" s="965"/>
      <c r="Y69" s="965"/>
      <c r="Z69" s="965"/>
      <c r="AA69" s="965">
        <v>1</v>
      </c>
      <c r="AB69" s="965"/>
      <c r="AC69" s="965"/>
      <c r="AD69" s="965"/>
      <c r="AE69" s="965"/>
      <c r="AF69" s="965">
        <v>1</v>
      </c>
      <c r="AG69" s="965"/>
      <c r="AH69" s="965"/>
      <c r="AI69" s="965"/>
      <c r="AJ69" s="965"/>
      <c r="AK69" s="965">
        <v>57</v>
      </c>
      <c r="AL69" s="965"/>
      <c r="AM69" s="965"/>
      <c r="AN69" s="965"/>
      <c r="AO69" s="965"/>
      <c r="AP69" s="965" t="s">
        <v>537</v>
      </c>
      <c r="AQ69" s="965"/>
      <c r="AR69" s="965"/>
      <c r="AS69" s="965"/>
      <c r="AT69" s="965"/>
      <c r="AU69" s="965" t="s">
        <v>537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540</v>
      </c>
      <c r="C70" s="969"/>
      <c r="D70" s="969"/>
      <c r="E70" s="969"/>
      <c r="F70" s="969"/>
      <c r="G70" s="969"/>
      <c r="H70" s="969"/>
      <c r="I70" s="969"/>
      <c r="J70" s="969"/>
      <c r="K70" s="969"/>
      <c r="L70" s="969"/>
      <c r="M70" s="969"/>
      <c r="N70" s="969"/>
      <c r="O70" s="969"/>
      <c r="P70" s="970"/>
      <c r="Q70" s="971">
        <v>511</v>
      </c>
      <c r="R70" s="965"/>
      <c r="S70" s="965"/>
      <c r="T70" s="965"/>
      <c r="U70" s="965"/>
      <c r="V70" s="965">
        <v>343</v>
      </c>
      <c r="W70" s="965"/>
      <c r="X70" s="965"/>
      <c r="Y70" s="965"/>
      <c r="Z70" s="965"/>
      <c r="AA70" s="965">
        <v>168</v>
      </c>
      <c r="AB70" s="965"/>
      <c r="AC70" s="965"/>
      <c r="AD70" s="965"/>
      <c r="AE70" s="965"/>
      <c r="AF70" s="965">
        <v>168</v>
      </c>
      <c r="AG70" s="965"/>
      <c r="AH70" s="965"/>
      <c r="AI70" s="965"/>
      <c r="AJ70" s="965"/>
      <c r="AK70" s="965" t="s">
        <v>537</v>
      </c>
      <c r="AL70" s="965"/>
      <c r="AM70" s="965"/>
      <c r="AN70" s="965"/>
      <c r="AO70" s="965"/>
      <c r="AP70" s="965" t="s">
        <v>537</v>
      </c>
      <c r="AQ70" s="965"/>
      <c r="AR70" s="965"/>
      <c r="AS70" s="965"/>
      <c r="AT70" s="965"/>
      <c r="AU70" s="965" t="s">
        <v>537</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541</v>
      </c>
      <c r="C71" s="969"/>
      <c r="D71" s="969"/>
      <c r="E71" s="969"/>
      <c r="F71" s="969"/>
      <c r="G71" s="969"/>
      <c r="H71" s="969"/>
      <c r="I71" s="969"/>
      <c r="J71" s="969"/>
      <c r="K71" s="969"/>
      <c r="L71" s="969"/>
      <c r="M71" s="969"/>
      <c r="N71" s="969"/>
      <c r="O71" s="969"/>
      <c r="P71" s="970"/>
      <c r="Q71" s="971">
        <v>813</v>
      </c>
      <c r="R71" s="965"/>
      <c r="S71" s="965"/>
      <c r="T71" s="965"/>
      <c r="U71" s="965"/>
      <c r="V71" s="965">
        <v>808</v>
      </c>
      <c r="W71" s="965"/>
      <c r="X71" s="965"/>
      <c r="Y71" s="965"/>
      <c r="Z71" s="965"/>
      <c r="AA71" s="965">
        <v>5</v>
      </c>
      <c r="AB71" s="965"/>
      <c r="AC71" s="965"/>
      <c r="AD71" s="965"/>
      <c r="AE71" s="965"/>
      <c r="AF71" s="965">
        <v>5</v>
      </c>
      <c r="AG71" s="965"/>
      <c r="AH71" s="965"/>
      <c r="AI71" s="965"/>
      <c r="AJ71" s="965"/>
      <c r="AK71" s="965" t="s">
        <v>537</v>
      </c>
      <c r="AL71" s="965"/>
      <c r="AM71" s="965"/>
      <c r="AN71" s="965"/>
      <c r="AO71" s="965"/>
      <c r="AP71" s="965" t="s">
        <v>537</v>
      </c>
      <c r="AQ71" s="965"/>
      <c r="AR71" s="965"/>
      <c r="AS71" s="965"/>
      <c r="AT71" s="965"/>
      <c r="AU71" s="965" t="s">
        <v>537</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542</v>
      </c>
      <c r="C72" s="969"/>
      <c r="D72" s="969"/>
      <c r="E72" s="969"/>
      <c r="F72" s="969"/>
      <c r="G72" s="969"/>
      <c r="H72" s="969"/>
      <c r="I72" s="969"/>
      <c r="J72" s="969"/>
      <c r="K72" s="969"/>
      <c r="L72" s="969"/>
      <c r="M72" s="969"/>
      <c r="N72" s="969"/>
      <c r="O72" s="969"/>
      <c r="P72" s="970"/>
      <c r="Q72" s="971">
        <v>280749</v>
      </c>
      <c r="R72" s="965"/>
      <c r="S72" s="965"/>
      <c r="T72" s="965"/>
      <c r="U72" s="965"/>
      <c r="V72" s="965">
        <v>275112</v>
      </c>
      <c r="W72" s="965"/>
      <c r="X72" s="965"/>
      <c r="Y72" s="965"/>
      <c r="Z72" s="965"/>
      <c r="AA72" s="965">
        <v>5638</v>
      </c>
      <c r="AB72" s="965"/>
      <c r="AC72" s="965"/>
      <c r="AD72" s="965"/>
      <c r="AE72" s="965"/>
      <c r="AF72" s="965">
        <v>5638</v>
      </c>
      <c r="AG72" s="965"/>
      <c r="AH72" s="965"/>
      <c r="AI72" s="965"/>
      <c r="AJ72" s="965"/>
      <c r="AK72" s="965">
        <v>2361</v>
      </c>
      <c r="AL72" s="965"/>
      <c r="AM72" s="965"/>
      <c r="AN72" s="965"/>
      <c r="AO72" s="965"/>
      <c r="AP72" s="965" t="s">
        <v>551</v>
      </c>
      <c r="AQ72" s="965"/>
      <c r="AR72" s="965"/>
      <c r="AS72" s="965"/>
      <c r="AT72" s="965"/>
      <c r="AU72" s="965" t="s">
        <v>551</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543</v>
      </c>
      <c r="C73" s="969"/>
      <c r="D73" s="969"/>
      <c r="E73" s="969"/>
      <c r="F73" s="969"/>
      <c r="G73" s="969"/>
      <c r="H73" s="969"/>
      <c r="I73" s="969"/>
      <c r="J73" s="969"/>
      <c r="K73" s="969"/>
      <c r="L73" s="969"/>
      <c r="M73" s="969"/>
      <c r="N73" s="969"/>
      <c r="O73" s="969"/>
      <c r="P73" s="970"/>
      <c r="Q73" s="971">
        <v>259</v>
      </c>
      <c r="R73" s="965"/>
      <c r="S73" s="965"/>
      <c r="T73" s="965"/>
      <c r="U73" s="965"/>
      <c r="V73" s="965">
        <v>234</v>
      </c>
      <c r="W73" s="965"/>
      <c r="X73" s="965"/>
      <c r="Y73" s="965"/>
      <c r="Z73" s="965"/>
      <c r="AA73" s="965">
        <v>25</v>
      </c>
      <c r="AB73" s="965"/>
      <c r="AC73" s="965"/>
      <c r="AD73" s="965"/>
      <c r="AE73" s="965"/>
      <c r="AF73" s="965">
        <v>25</v>
      </c>
      <c r="AG73" s="965"/>
      <c r="AH73" s="965"/>
      <c r="AI73" s="965"/>
      <c r="AJ73" s="965"/>
      <c r="AK73" s="965" t="s">
        <v>537</v>
      </c>
      <c r="AL73" s="965"/>
      <c r="AM73" s="965"/>
      <c r="AN73" s="965"/>
      <c r="AO73" s="965"/>
      <c r="AP73" s="965" t="s">
        <v>551</v>
      </c>
      <c r="AQ73" s="965"/>
      <c r="AR73" s="965"/>
      <c r="AS73" s="965"/>
      <c r="AT73" s="965"/>
      <c r="AU73" s="965" t="s">
        <v>551</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544</v>
      </c>
      <c r="C74" s="969"/>
      <c r="D74" s="969"/>
      <c r="E74" s="969"/>
      <c r="F74" s="969"/>
      <c r="G74" s="969"/>
      <c r="H74" s="969"/>
      <c r="I74" s="969"/>
      <c r="J74" s="969"/>
      <c r="K74" s="969"/>
      <c r="L74" s="969"/>
      <c r="M74" s="969"/>
      <c r="N74" s="969"/>
      <c r="O74" s="969"/>
      <c r="P74" s="970"/>
      <c r="Q74" s="971">
        <v>1481</v>
      </c>
      <c r="R74" s="965"/>
      <c r="S74" s="965"/>
      <c r="T74" s="965"/>
      <c r="U74" s="965"/>
      <c r="V74" s="965">
        <v>1436</v>
      </c>
      <c r="W74" s="965"/>
      <c r="X74" s="965"/>
      <c r="Y74" s="965"/>
      <c r="Z74" s="965"/>
      <c r="AA74" s="965">
        <v>45</v>
      </c>
      <c r="AB74" s="965"/>
      <c r="AC74" s="965"/>
      <c r="AD74" s="965"/>
      <c r="AE74" s="965"/>
      <c r="AF74" s="965">
        <v>67</v>
      </c>
      <c r="AG74" s="965"/>
      <c r="AH74" s="965"/>
      <c r="AI74" s="965"/>
      <c r="AJ74" s="965"/>
      <c r="AK74" s="965" t="s">
        <v>537</v>
      </c>
      <c r="AL74" s="965"/>
      <c r="AM74" s="965"/>
      <c r="AN74" s="965"/>
      <c r="AO74" s="965"/>
      <c r="AP74" s="965" t="s">
        <v>537</v>
      </c>
      <c r="AQ74" s="965"/>
      <c r="AR74" s="965"/>
      <c r="AS74" s="965"/>
      <c r="AT74" s="965"/>
      <c r="AU74" s="965" t="s">
        <v>537</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545</v>
      </c>
      <c r="C75" s="969"/>
      <c r="D75" s="969"/>
      <c r="E75" s="969"/>
      <c r="F75" s="969"/>
      <c r="G75" s="969"/>
      <c r="H75" s="969"/>
      <c r="I75" s="969"/>
      <c r="J75" s="969"/>
      <c r="K75" s="969"/>
      <c r="L75" s="969"/>
      <c r="M75" s="969"/>
      <c r="N75" s="969"/>
      <c r="O75" s="969"/>
      <c r="P75" s="970"/>
      <c r="Q75" s="972">
        <v>696</v>
      </c>
      <c r="R75" s="973"/>
      <c r="S75" s="973"/>
      <c r="T75" s="973"/>
      <c r="U75" s="974"/>
      <c r="V75" s="975">
        <v>644</v>
      </c>
      <c r="W75" s="973"/>
      <c r="X75" s="973"/>
      <c r="Y75" s="973"/>
      <c r="Z75" s="974"/>
      <c r="AA75" s="975">
        <v>52</v>
      </c>
      <c r="AB75" s="973"/>
      <c r="AC75" s="973"/>
      <c r="AD75" s="973"/>
      <c r="AE75" s="974"/>
      <c r="AF75" s="975">
        <v>52</v>
      </c>
      <c r="AG75" s="973"/>
      <c r="AH75" s="973"/>
      <c r="AI75" s="973"/>
      <c r="AJ75" s="974"/>
      <c r="AK75" s="975" t="s">
        <v>537</v>
      </c>
      <c r="AL75" s="973"/>
      <c r="AM75" s="973"/>
      <c r="AN75" s="973"/>
      <c r="AO75" s="974"/>
      <c r="AP75" s="975">
        <v>1166</v>
      </c>
      <c r="AQ75" s="973"/>
      <c r="AR75" s="973"/>
      <c r="AS75" s="973"/>
      <c r="AT75" s="974"/>
      <c r="AU75" s="975">
        <v>272</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546</v>
      </c>
      <c r="C76" s="969"/>
      <c r="D76" s="969"/>
      <c r="E76" s="969"/>
      <c r="F76" s="969"/>
      <c r="G76" s="969"/>
      <c r="H76" s="969"/>
      <c r="I76" s="969"/>
      <c r="J76" s="969"/>
      <c r="K76" s="969"/>
      <c r="L76" s="969"/>
      <c r="M76" s="969"/>
      <c r="N76" s="969"/>
      <c r="O76" s="969"/>
      <c r="P76" s="970"/>
      <c r="Q76" s="972">
        <v>701</v>
      </c>
      <c r="R76" s="973"/>
      <c r="S76" s="973"/>
      <c r="T76" s="973"/>
      <c r="U76" s="974"/>
      <c r="V76" s="975">
        <v>600</v>
      </c>
      <c r="W76" s="973"/>
      <c r="X76" s="973"/>
      <c r="Y76" s="973"/>
      <c r="Z76" s="974"/>
      <c r="AA76" s="975">
        <v>102</v>
      </c>
      <c r="AB76" s="973"/>
      <c r="AC76" s="973"/>
      <c r="AD76" s="973"/>
      <c r="AE76" s="974"/>
      <c r="AF76" s="975">
        <v>102</v>
      </c>
      <c r="AG76" s="973"/>
      <c r="AH76" s="973"/>
      <c r="AI76" s="973"/>
      <c r="AJ76" s="974"/>
      <c r="AK76" s="975" t="s">
        <v>551</v>
      </c>
      <c r="AL76" s="973"/>
      <c r="AM76" s="973"/>
      <c r="AN76" s="973"/>
      <c r="AO76" s="974"/>
      <c r="AP76" s="975" t="s">
        <v>537</v>
      </c>
      <c r="AQ76" s="973"/>
      <c r="AR76" s="973"/>
      <c r="AS76" s="973"/>
      <c r="AT76" s="974"/>
      <c r="AU76" s="975" t="s">
        <v>551</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547</v>
      </c>
      <c r="C77" s="969"/>
      <c r="D77" s="969"/>
      <c r="E77" s="969"/>
      <c r="F77" s="969"/>
      <c r="G77" s="969"/>
      <c r="H77" s="969"/>
      <c r="I77" s="969"/>
      <c r="J77" s="969"/>
      <c r="K77" s="969"/>
      <c r="L77" s="969"/>
      <c r="M77" s="969"/>
      <c r="N77" s="969"/>
      <c r="O77" s="969"/>
      <c r="P77" s="970"/>
      <c r="Q77" s="972">
        <v>615</v>
      </c>
      <c r="R77" s="973"/>
      <c r="S77" s="973"/>
      <c r="T77" s="973"/>
      <c r="U77" s="974"/>
      <c r="V77" s="975">
        <v>574</v>
      </c>
      <c r="W77" s="973"/>
      <c r="X77" s="973"/>
      <c r="Y77" s="973"/>
      <c r="Z77" s="974"/>
      <c r="AA77" s="975">
        <v>40</v>
      </c>
      <c r="AB77" s="973"/>
      <c r="AC77" s="973"/>
      <c r="AD77" s="973"/>
      <c r="AE77" s="974"/>
      <c r="AF77" s="975">
        <v>40</v>
      </c>
      <c r="AG77" s="973"/>
      <c r="AH77" s="973"/>
      <c r="AI77" s="973"/>
      <c r="AJ77" s="974"/>
      <c r="AK77" s="975" t="s">
        <v>537</v>
      </c>
      <c r="AL77" s="973"/>
      <c r="AM77" s="973"/>
      <c r="AN77" s="973"/>
      <c r="AO77" s="974"/>
      <c r="AP77" s="975" t="s">
        <v>551</v>
      </c>
      <c r="AQ77" s="973"/>
      <c r="AR77" s="973"/>
      <c r="AS77" s="973"/>
      <c r="AT77" s="974"/>
      <c r="AU77" s="975" t="s">
        <v>537</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548</v>
      </c>
      <c r="C78" s="969"/>
      <c r="D78" s="969"/>
      <c r="E78" s="969"/>
      <c r="F78" s="969"/>
      <c r="G78" s="969"/>
      <c r="H78" s="969"/>
      <c r="I78" s="969"/>
      <c r="J78" s="969"/>
      <c r="K78" s="969"/>
      <c r="L78" s="969"/>
      <c r="M78" s="969"/>
      <c r="N78" s="969"/>
      <c r="O78" s="969"/>
      <c r="P78" s="970"/>
      <c r="Q78" s="971">
        <v>1592</v>
      </c>
      <c r="R78" s="965"/>
      <c r="S78" s="965"/>
      <c r="T78" s="965"/>
      <c r="U78" s="965"/>
      <c r="V78" s="965">
        <v>1592</v>
      </c>
      <c r="W78" s="965"/>
      <c r="X78" s="965"/>
      <c r="Y78" s="965"/>
      <c r="Z78" s="965"/>
      <c r="AA78" s="965">
        <v>0</v>
      </c>
      <c r="AB78" s="965"/>
      <c r="AC78" s="965"/>
      <c r="AD78" s="965"/>
      <c r="AE78" s="965"/>
      <c r="AF78" s="965">
        <v>0</v>
      </c>
      <c r="AG78" s="965"/>
      <c r="AH78" s="965"/>
      <c r="AI78" s="965"/>
      <c r="AJ78" s="965"/>
      <c r="AK78" s="965" t="s">
        <v>551</v>
      </c>
      <c r="AL78" s="965"/>
      <c r="AM78" s="965"/>
      <c r="AN78" s="965"/>
      <c r="AO78" s="965"/>
      <c r="AP78" s="965" t="s">
        <v>537</v>
      </c>
      <c r="AQ78" s="965"/>
      <c r="AR78" s="965"/>
      <c r="AS78" s="965"/>
      <c r="AT78" s="965"/>
      <c r="AU78" s="965" t="s">
        <v>537</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6124</v>
      </c>
      <c r="AG88" s="953"/>
      <c r="AH88" s="953"/>
      <c r="AI88" s="953"/>
      <c r="AJ88" s="953"/>
      <c r="AK88" s="957"/>
      <c r="AL88" s="957"/>
      <c r="AM88" s="957"/>
      <c r="AN88" s="957"/>
      <c r="AO88" s="957"/>
      <c r="AP88" s="953">
        <v>1166</v>
      </c>
      <c r="AQ88" s="953"/>
      <c r="AR88" s="953"/>
      <c r="AS88" s="953"/>
      <c r="AT88" s="953"/>
      <c r="AU88" s="953">
        <v>272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88</v>
      </c>
      <c r="CS102" s="945"/>
      <c r="CT102" s="945"/>
      <c r="CU102" s="945"/>
      <c r="CV102" s="946"/>
      <c r="CW102" s="944">
        <v>3</v>
      </c>
      <c r="CX102" s="945"/>
      <c r="CY102" s="945"/>
      <c r="CZ102" s="945"/>
      <c r="DA102" s="946"/>
      <c r="DB102" s="944" t="s">
        <v>551</v>
      </c>
      <c r="DC102" s="945"/>
      <c r="DD102" s="945"/>
      <c r="DE102" s="945"/>
      <c r="DF102" s="946"/>
      <c r="DG102" s="944">
        <v>4</v>
      </c>
      <c r="DH102" s="945"/>
      <c r="DI102" s="945"/>
      <c r="DJ102" s="945"/>
      <c r="DK102" s="946"/>
      <c r="DL102" s="944" t="s">
        <v>551</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406</v>
      </c>
      <c r="AB109" s="886"/>
      <c r="AC109" s="886"/>
      <c r="AD109" s="886"/>
      <c r="AE109" s="887"/>
      <c r="AF109" s="888" t="s">
        <v>287</v>
      </c>
      <c r="AG109" s="886"/>
      <c r="AH109" s="886"/>
      <c r="AI109" s="886"/>
      <c r="AJ109" s="887"/>
      <c r="AK109" s="888" t="s">
        <v>286</v>
      </c>
      <c r="AL109" s="886"/>
      <c r="AM109" s="886"/>
      <c r="AN109" s="886"/>
      <c r="AO109" s="887"/>
      <c r="AP109" s="888" t="s">
        <v>407</v>
      </c>
      <c r="AQ109" s="886"/>
      <c r="AR109" s="886"/>
      <c r="AS109" s="886"/>
      <c r="AT109" s="917"/>
      <c r="AU109" s="885"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406</v>
      </c>
      <c r="BR109" s="886"/>
      <c r="BS109" s="886"/>
      <c r="BT109" s="886"/>
      <c r="BU109" s="887"/>
      <c r="BV109" s="888" t="s">
        <v>287</v>
      </c>
      <c r="BW109" s="886"/>
      <c r="BX109" s="886"/>
      <c r="BY109" s="886"/>
      <c r="BZ109" s="887"/>
      <c r="CA109" s="888" t="s">
        <v>286</v>
      </c>
      <c r="CB109" s="886"/>
      <c r="CC109" s="886"/>
      <c r="CD109" s="886"/>
      <c r="CE109" s="887"/>
      <c r="CF109" s="926" t="s">
        <v>407</v>
      </c>
      <c r="CG109" s="926"/>
      <c r="CH109" s="926"/>
      <c r="CI109" s="926"/>
      <c r="CJ109" s="926"/>
      <c r="CK109" s="888"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406</v>
      </c>
      <c r="DH109" s="886"/>
      <c r="DI109" s="886"/>
      <c r="DJ109" s="886"/>
      <c r="DK109" s="887"/>
      <c r="DL109" s="888" t="s">
        <v>287</v>
      </c>
      <c r="DM109" s="886"/>
      <c r="DN109" s="886"/>
      <c r="DO109" s="886"/>
      <c r="DP109" s="887"/>
      <c r="DQ109" s="888" t="s">
        <v>286</v>
      </c>
      <c r="DR109" s="886"/>
      <c r="DS109" s="886"/>
      <c r="DT109" s="886"/>
      <c r="DU109" s="887"/>
      <c r="DV109" s="888" t="s">
        <v>407</v>
      </c>
      <c r="DW109" s="886"/>
      <c r="DX109" s="886"/>
      <c r="DY109" s="886"/>
      <c r="DZ109" s="917"/>
    </row>
    <row r="110" spans="1:131" s="197" customFormat="1" ht="26.25" customHeight="1">
      <c r="A110" s="755" t="s">
        <v>409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1556580</v>
      </c>
      <c r="AB110" s="871"/>
      <c r="AC110" s="871"/>
      <c r="AD110" s="871"/>
      <c r="AE110" s="872"/>
      <c r="AF110" s="873">
        <v>1589223</v>
      </c>
      <c r="AG110" s="871"/>
      <c r="AH110" s="871"/>
      <c r="AI110" s="871"/>
      <c r="AJ110" s="872"/>
      <c r="AK110" s="873">
        <v>1690921</v>
      </c>
      <c r="AL110" s="871"/>
      <c r="AM110" s="871"/>
      <c r="AN110" s="871"/>
      <c r="AO110" s="872"/>
      <c r="AP110" s="874">
        <v>15</v>
      </c>
      <c r="AQ110" s="875"/>
      <c r="AR110" s="875"/>
      <c r="AS110" s="875"/>
      <c r="AT110" s="876"/>
      <c r="AU110" s="918" t="s">
        <v>61</v>
      </c>
      <c r="AV110" s="919"/>
      <c r="AW110" s="919"/>
      <c r="AX110" s="919"/>
      <c r="AY110" s="920"/>
      <c r="AZ110" s="814" t="s">
        <v>410</v>
      </c>
      <c r="BA110" s="756"/>
      <c r="BB110" s="756"/>
      <c r="BC110" s="756"/>
      <c r="BD110" s="756"/>
      <c r="BE110" s="756"/>
      <c r="BF110" s="756"/>
      <c r="BG110" s="756"/>
      <c r="BH110" s="756"/>
      <c r="BI110" s="756"/>
      <c r="BJ110" s="756"/>
      <c r="BK110" s="756"/>
      <c r="BL110" s="756"/>
      <c r="BM110" s="756"/>
      <c r="BN110" s="756"/>
      <c r="BO110" s="756"/>
      <c r="BP110" s="757"/>
      <c r="BQ110" s="797">
        <v>16601151</v>
      </c>
      <c r="BR110" s="798"/>
      <c r="BS110" s="798"/>
      <c r="BT110" s="798"/>
      <c r="BU110" s="798"/>
      <c r="BV110" s="798">
        <v>17978095</v>
      </c>
      <c r="BW110" s="798"/>
      <c r="BX110" s="798"/>
      <c r="BY110" s="798"/>
      <c r="BZ110" s="798"/>
      <c r="CA110" s="798">
        <v>21052809</v>
      </c>
      <c r="CB110" s="798"/>
      <c r="CC110" s="798"/>
      <c r="CD110" s="798"/>
      <c r="CE110" s="798"/>
      <c r="CF110" s="859">
        <v>186.2</v>
      </c>
      <c r="CG110" s="860"/>
      <c r="CH110" s="860"/>
      <c r="CI110" s="860"/>
      <c r="CJ110" s="860"/>
      <c r="CK110" s="914" t="s">
        <v>411</v>
      </c>
      <c r="CL110" s="862"/>
      <c r="CM110" s="867" t="s">
        <v>412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414</v>
      </c>
      <c r="BA111" s="766"/>
      <c r="BB111" s="766"/>
      <c r="BC111" s="766"/>
      <c r="BD111" s="766"/>
      <c r="BE111" s="766"/>
      <c r="BF111" s="766"/>
      <c r="BG111" s="766"/>
      <c r="BH111" s="766"/>
      <c r="BI111" s="766"/>
      <c r="BJ111" s="766"/>
      <c r="BK111" s="766"/>
      <c r="BL111" s="766"/>
      <c r="BM111" s="766"/>
      <c r="BN111" s="766"/>
      <c r="BO111" s="766"/>
      <c r="BP111" s="767"/>
      <c r="BQ111" s="768">
        <v>24616</v>
      </c>
      <c r="BR111" s="769"/>
      <c r="BS111" s="769"/>
      <c r="BT111" s="769"/>
      <c r="BU111" s="769"/>
      <c r="BV111" s="769">
        <v>13468</v>
      </c>
      <c r="BW111" s="769"/>
      <c r="BX111" s="769"/>
      <c r="BY111" s="769"/>
      <c r="BZ111" s="769"/>
      <c r="CA111" s="769">
        <v>219292</v>
      </c>
      <c r="CB111" s="769"/>
      <c r="CC111" s="769"/>
      <c r="CD111" s="769"/>
      <c r="CE111" s="769"/>
      <c r="CF111" s="846">
        <v>1.9</v>
      </c>
      <c r="CG111" s="847"/>
      <c r="CH111" s="847"/>
      <c r="CI111" s="847"/>
      <c r="CJ111" s="847"/>
      <c r="CK111" s="915"/>
      <c r="CL111" s="864"/>
      <c r="CM111" s="801" t="s">
        <v>415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416</v>
      </c>
      <c r="B112" s="901"/>
      <c r="C112" s="766" t="s">
        <v>417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418</v>
      </c>
      <c r="BA112" s="766"/>
      <c r="BB112" s="766"/>
      <c r="BC112" s="766"/>
      <c r="BD112" s="766"/>
      <c r="BE112" s="766"/>
      <c r="BF112" s="766"/>
      <c r="BG112" s="766"/>
      <c r="BH112" s="766"/>
      <c r="BI112" s="766"/>
      <c r="BJ112" s="766"/>
      <c r="BK112" s="766"/>
      <c r="BL112" s="766"/>
      <c r="BM112" s="766"/>
      <c r="BN112" s="766"/>
      <c r="BO112" s="766"/>
      <c r="BP112" s="767"/>
      <c r="BQ112" s="768">
        <v>13491487</v>
      </c>
      <c r="BR112" s="769"/>
      <c r="BS112" s="769"/>
      <c r="BT112" s="769"/>
      <c r="BU112" s="769"/>
      <c r="BV112" s="769">
        <v>13202911</v>
      </c>
      <c r="BW112" s="769"/>
      <c r="BX112" s="769"/>
      <c r="BY112" s="769"/>
      <c r="BZ112" s="769"/>
      <c r="CA112" s="769">
        <v>12684196</v>
      </c>
      <c r="CB112" s="769"/>
      <c r="CC112" s="769"/>
      <c r="CD112" s="769"/>
      <c r="CE112" s="769"/>
      <c r="CF112" s="846">
        <v>112.2</v>
      </c>
      <c r="CG112" s="847"/>
      <c r="CH112" s="847"/>
      <c r="CI112" s="847"/>
      <c r="CJ112" s="847"/>
      <c r="CK112" s="915"/>
      <c r="CL112" s="864"/>
      <c r="CM112" s="801" t="s">
        <v>419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24616</v>
      </c>
      <c r="DH112" s="769"/>
      <c r="DI112" s="769"/>
      <c r="DJ112" s="769"/>
      <c r="DK112" s="769"/>
      <c r="DL112" s="769">
        <v>13468</v>
      </c>
      <c r="DM112" s="769"/>
      <c r="DN112" s="769"/>
      <c r="DO112" s="769"/>
      <c r="DP112" s="769"/>
      <c r="DQ112" s="769">
        <v>6742</v>
      </c>
      <c r="DR112" s="769"/>
      <c r="DS112" s="769"/>
      <c r="DT112" s="769"/>
      <c r="DU112" s="769"/>
      <c r="DV112" s="821">
        <v>0.1</v>
      </c>
      <c r="DW112" s="821"/>
      <c r="DX112" s="821"/>
      <c r="DY112" s="821"/>
      <c r="DZ112" s="822"/>
    </row>
    <row r="113" spans="1:130" s="197" customFormat="1" ht="26.25" customHeight="1">
      <c r="A113" s="902"/>
      <c r="B113" s="903"/>
      <c r="C113" s="766" t="s">
        <v>420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773605</v>
      </c>
      <c r="AB113" s="907"/>
      <c r="AC113" s="907"/>
      <c r="AD113" s="907"/>
      <c r="AE113" s="908"/>
      <c r="AF113" s="909">
        <v>731041</v>
      </c>
      <c r="AG113" s="907"/>
      <c r="AH113" s="907"/>
      <c r="AI113" s="907"/>
      <c r="AJ113" s="908"/>
      <c r="AK113" s="909">
        <v>740829</v>
      </c>
      <c r="AL113" s="907"/>
      <c r="AM113" s="907"/>
      <c r="AN113" s="907"/>
      <c r="AO113" s="908"/>
      <c r="AP113" s="910">
        <v>6.6</v>
      </c>
      <c r="AQ113" s="911"/>
      <c r="AR113" s="911"/>
      <c r="AS113" s="911"/>
      <c r="AT113" s="912"/>
      <c r="AU113" s="921"/>
      <c r="AV113" s="922"/>
      <c r="AW113" s="922"/>
      <c r="AX113" s="922"/>
      <c r="AY113" s="923"/>
      <c r="AZ113" s="765" t="s">
        <v>421</v>
      </c>
      <c r="BA113" s="766"/>
      <c r="BB113" s="766"/>
      <c r="BC113" s="766"/>
      <c r="BD113" s="766"/>
      <c r="BE113" s="766"/>
      <c r="BF113" s="766"/>
      <c r="BG113" s="766"/>
      <c r="BH113" s="766"/>
      <c r="BI113" s="766"/>
      <c r="BJ113" s="766"/>
      <c r="BK113" s="766"/>
      <c r="BL113" s="766"/>
      <c r="BM113" s="766"/>
      <c r="BN113" s="766"/>
      <c r="BO113" s="766"/>
      <c r="BP113" s="767"/>
      <c r="BQ113" s="768">
        <v>367756</v>
      </c>
      <c r="BR113" s="769"/>
      <c r="BS113" s="769"/>
      <c r="BT113" s="769"/>
      <c r="BU113" s="769"/>
      <c r="BV113" s="769">
        <v>334949</v>
      </c>
      <c r="BW113" s="769"/>
      <c r="BX113" s="769"/>
      <c r="BY113" s="769"/>
      <c r="BZ113" s="769"/>
      <c r="CA113" s="769">
        <v>271614</v>
      </c>
      <c r="CB113" s="769"/>
      <c r="CC113" s="769"/>
      <c r="CD113" s="769"/>
      <c r="CE113" s="769"/>
      <c r="CF113" s="846">
        <v>2.4</v>
      </c>
      <c r="CG113" s="847"/>
      <c r="CH113" s="847"/>
      <c r="CI113" s="847"/>
      <c r="CJ113" s="847"/>
      <c r="CK113" s="915"/>
      <c r="CL113" s="864"/>
      <c r="CM113" s="801" t="s">
        <v>422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89274</v>
      </c>
      <c r="AB114" s="782"/>
      <c r="AC114" s="782"/>
      <c r="AD114" s="782"/>
      <c r="AE114" s="783"/>
      <c r="AF114" s="784">
        <v>60702</v>
      </c>
      <c r="AG114" s="782"/>
      <c r="AH114" s="782"/>
      <c r="AI114" s="782"/>
      <c r="AJ114" s="783"/>
      <c r="AK114" s="784">
        <v>59107</v>
      </c>
      <c r="AL114" s="782"/>
      <c r="AM114" s="782"/>
      <c r="AN114" s="782"/>
      <c r="AO114" s="783"/>
      <c r="AP114" s="752">
        <v>0.5</v>
      </c>
      <c r="AQ114" s="753"/>
      <c r="AR114" s="753"/>
      <c r="AS114" s="753"/>
      <c r="AT114" s="754"/>
      <c r="AU114" s="921"/>
      <c r="AV114" s="922"/>
      <c r="AW114" s="922"/>
      <c r="AX114" s="922"/>
      <c r="AY114" s="923"/>
      <c r="AZ114" s="765" t="s">
        <v>424</v>
      </c>
      <c r="BA114" s="766"/>
      <c r="BB114" s="766"/>
      <c r="BC114" s="766"/>
      <c r="BD114" s="766"/>
      <c r="BE114" s="766"/>
      <c r="BF114" s="766"/>
      <c r="BG114" s="766"/>
      <c r="BH114" s="766"/>
      <c r="BI114" s="766"/>
      <c r="BJ114" s="766"/>
      <c r="BK114" s="766"/>
      <c r="BL114" s="766"/>
      <c r="BM114" s="766"/>
      <c r="BN114" s="766"/>
      <c r="BO114" s="766"/>
      <c r="BP114" s="767"/>
      <c r="BQ114" s="768">
        <v>4099316</v>
      </c>
      <c r="BR114" s="769"/>
      <c r="BS114" s="769"/>
      <c r="BT114" s="769"/>
      <c r="BU114" s="769"/>
      <c r="BV114" s="769">
        <v>3540890</v>
      </c>
      <c r="BW114" s="769"/>
      <c r="BX114" s="769"/>
      <c r="BY114" s="769"/>
      <c r="BZ114" s="769"/>
      <c r="CA114" s="769">
        <v>3457999</v>
      </c>
      <c r="CB114" s="769"/>
      <c r="CC114" s="769"/>
      <c r="CD114" s="769"/>
      <c r="CE114" s="769"/>
      <c r="CF114" s="846">
        <v>30.6</v>
      </c>
      <c r="CG114" s="847"/>
      <c r="CH114" s="847"/>
      <c r="CI114" s="847"/>
      <c r="CJ114" s="847"/>
      <c r="CK114" s="915"/>
      <c r="CL114" s="864"/>
      <c r="CM114" s="801" t="s">
        <v>425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24616</v>
      </c>
      <c r="AB115" s="907"/>
      <c r="AC115" s="907"/>
      <c r="AD115" s="907"/>
      <c r="AE115" s="908"/>
      <c r="AF115" s="909">
        <v>13468</v>
      </c>
      <c r="AG115" s="907"/>
      <c r="AH115" s="907"/>
      <c r="AI115" s="907"/>
      <c r="AJ115" s="908"/>
      <c r="AK115" s="909">
        <v>219292</v>
      </c>
      <c r="AL115" s="907"/>
      <c r="AM115" s="907"/>
      <c r="AN115" s="907"/>
      <c r="AO115" s="908"/>
      <c r="AP115" s="910">
        <v>1.9</v>
      </c>
      <c r="AQ115" s="911"/>
      <c r="AR115" s="911"/>
      <c r="AS115" s="911"/>
      <c r="AT115" s="912"/>
      <c r="AU115" s="921"/>
      <c r="AV115" s="922"/>
      <c r="AW115" s="922"/>
      <c r="AX115" s="922"/>
      <c r="AY115" s="923"/>
      <c r="AZ115" s="765" t="s">
        <v>427</v>
      </c>
      <c r="BA115" s="766"/>
      <c r="BB115" s="766"/>
      <c r="BC115" s="766"/>
      <c r="BD115" s="766"/>
      <c r="BE115" s="766"/>
      <c r="BF115" s="766"/>
      <c r="BG115" s="766"/>
      <c r="BH115" s="766"/>
      <c r="BI115" s="766"/>
      <c r="BJ115" s="766"/>
      <c r="BK115" s="766"/>
      <c r="BL115" s="766"/>
      <c r="BM115" s="766"/>
      <c r="BN115" s="766"/>
      <c r="BO115" s="766"/>
      <c r="BP115" s="767"/>
      <c r="BQ115" s="768">
        <v>11656</v>
      </c>
      <c r="BR115" s="769"/>
      <c r="BS115" s="769"/>
      <c r="BT115" s="769"/>
      <c r="BU115" s="769"/>
      <c r="BV115" s="769">
        <v>5376</v>
      </c>
      <c r="BW115" s="769"/>
      <c r="BX115" s="769"/>
      <c r="BY115" s="769"/>
      <c r="BZ115" s="769"/>
      <c r="CA115" s="769">
        <v>10567</v>
      </c>
      <c r="CB115" s="769"/>
      <c r="CC115" s="769"/>
      <c r="CD115" s="769"/>
      <c r="CE115" s="769"/>
      <c r="CF115" s="846">
        <v>0.1</v>
      </c>
      <c r="CG115" s="847"/>
      <c r="CH115" s="847"/>
      <c r="CI115" s="847"/>
      <c r="CJ115" s="847"/>
      <c r="CK115" s="915"/>
      <c r="CL115" s="864"/>
      <c r="CM115" s="765" t="s">
        <v>428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v>33</v>
      </c>
      <c r="AG116" s="782"/>
      <c r="AH116" s="782"/>
      <c r="AI116" s="782"/>
      <c r="AJ116" s="783"/>
      <c r="AK116" s="784">
        <v>151</v>
      </c>
      <c r="AL116" s="782"/>
      <c r="AM116" s="782"/>
      <c r="AN116" s="782"/>
      <c r="AO116" s="783"/>
      <c r="AP116" s="752">
        <v>0</v>
      </c>
      <c r="AQ116" s="753"/>
      <c r="AR116" s="753"/>
      <c r="AS116" s="753"/>
      <c r="AT116" s="754"/>
      <c r="AU116" s="921"/>
      <c r="AV116" s="922"/>
      <c r="AW116" s="922"/>
      <c r="AX116" s="922"/>
      <c r="AY116" s="923"/>
      <c r="AZ116" s="765" t="s">
        <v>430</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432</v>
      </c>
      <c r="Z117" s="887"/>
      <c r="AA117" s="892">
        <v>2444075</v>
      </c>
      <c r="AB117" s="893"/>
      <c r="AC117" s="893"/>
      <c r="AD117" s="893"/>
      <c r="AE117" s="894"/>
      <c r="AF117" s="896">
        <v>2394467</v>
      </c>
      <c r="AG117" s="893"/>
      <c r="AH117" s="893"/>
      <c r="AI117" s="893"/>
      <c r="AJ117" s="894"/>
      <c r="AK117" s="896">
        <v>2710300</v>
      </c>
      <c r="AL117" s="893"/>
      <c r="AM117" s="893"/>
      <c r="AN117" s="893"/>
      <c r="AO117" s="894"/>
      <c r="AP117" s="897"/>
      <c r="AQ117" s="898"/>
      <c r="AR117" s="898"/>
      <c r="AS117" s="898"/>
      <c r="AT117" s="899"/>
      <c r="AU117" s="921"/>
      <c r="AV117" s="922"/>
      <c r="AW117" s="922"/>
      <c r="AX117" s="922"/>
      <c r="AY117" s="923"/>
      <c r="AZ117" s="843" t="s">
        <v>433</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406</v>
      </c>
      <c r="AB118" s="886"/>
      <c r="AC118" s="886"/>
      <c r="AD118" s="886"/>
      <c r="AE118" s="887"/>
      <c r="AF118" s="888" t="s">
        <v>287</v>
      </c>
      <c r="AG118" s="886"/>
      <c r="AH118" s="886"/>
      <c r="AI118" s="886"/>
      <c r="AJ118" s="887"/>
      <c r="AK118" s="888" t="s">
        <v>286</v>
      </c>
      <c r="AL118" s="886"/>
      <c r="AM118" s="886"/>
      <c r="AN118" s="886"/>
      <c r="AO118" s="887"/>
      <c r="AP118" s="889" t="s">
        <v>407</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435</v>
      </c>
      <c r="BP118" s="836"/>
      <c r="BQ118" s="855">
        <v>34595982</v>
      </c>
      <c r="BR118" s="856"/>
      <c r="BS118" s="856"/>
      <c r="BT118" s="856"/>
      <c r="BU118" s="856"/>
      <c r="BV118" s="856">
        <v>35075689</v>
      </c>
      <c r="BW118" s="856"/>
      <c r="BX118" s="856"/>
      <c r="BY118" s="856"/>
      <c r="BZ118" s="856"/>
      <c r="CA118" s="856">
        <v>37696477</v>
      </c>
      <c r="CB118" s="856"/>
      <c r="CC118" s="856"/>
      <c r="CD118" s="856"/>
      <c r="CE118" s="856"/>
      <c r="CF118" s="741"/>
      <c r="CG118" s="742"/>
      <c r="CH118" s="742"/>
      <c r="CI118" s="742"/>
      <c r="CJ118" s="839"/>
      <c r="CK118" s="915"/>
      <c r="CL118" s="864"/>
      <c r="CM118" s="801" t="s">
        <v>436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411</v>
      </c>
      <c r="B119" s="862"/>
      <c r="C119" s="867" t="s">
        <v>412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437</v>
      </c>
      <c r="AV119" s="878"/>
      <c r="AW119" s="878"/>
      <c r="AX119" s="878"/>
      <c r="AY119" s="879"/>
      <c r="AZ119" s="814" t="s">
        <v>438</v>
      </c>
      <c r="BA119" s="756"/>
      <c r="BB119" s="756"/>
      <c r="BC119" s="756"/>
      <c r="BD119" s="756"/>
      <c r="BE119" s="756"/>
      <c r="BF119" s="756"/>
      <c r="BG119" s="756"/>
      <c r="BH119" s="756"/>
      <c r="BI119" s="756"/>
      <c r="BJ119" s="756"/>
      <c r="BK119" s="756"/>
      <c r="BL119" s="756"/>
      <c r="BM119" s="756"/>
      <c r="BN119" s="756"/>
      <c r="BO119" s="756"/>
      <c r="BP119" s="757"/>
      <c r="BQ119" s="797">
        <v>3919296</v>
      </c>
      <c r="BR119" s="798"/>
      <c r="BS119" s="798"/>
      <c r="BT119" s="798"/>
      <c r="BU119" s="798"/>
      <c r="BV119" s="798">
        <v>5080472</v>
      </c>
      <c r="BW119" s="798"/>
      <c r="BX119" s="798"/>
      <c r="BY119" s="798"/>
      <c r="BZ119" s="798"/>
      <c r="CA119" s="798">
        <v>6369714</v>
      </c>
      <c r="CB119" s="798"/>
      <c r="CC119" s="798"/>
      <c r="CD119" s="798"/>
      <c r="CE119" s="798"/>
      <c r="CF119" s="859">
        <v>56.3</v>
      </c>
      <c r="CG119" s="860"/>
      <c r="CH119" s="860"/>
      <c r="CI119" s="860"/>
      <c r="CJ119" s="860"/>
      <c r="CK119" s="916"/>
      <c r="CL119" s="866"/>
      <c r="CM119" s="823" t="s">
        <v>439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v>212550</v>
      </c>
      <c r="DR119" s="715"/>
      <c r="DS119" s="715"/>
      <c r="DT119" s="715"/>
      <c r="DU119" s="716"/>
      <c r="DV119" s="805">
        <v>1.9</v>
      </c>
      <c r="DW119" s="806"/>
      <c r="DX119" s="806"/>
      <c r="DY119" s="806"/>
      <c r="DZ119" s="807"/>
    </row>
    <row r="120" spans="1:130" s="197" customFormat="1" ht="26.25" customHeight="1">
      <c r="A120" s="863"/>
      <c r="B120" s="864"/>
      <c r="C120" s="801" t="s">
        <v>415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440</v>
      </c>
      <c r="BA120" s="766"/>
      <c r="BB120" s="766"/>
      <c r="BC120" s="766"/>
      <c r="BD120" s="766"/>
      <c r="BE120" s="766"/>
      <c r="BF120" s="766"/>
      <c r="BG120" s="766"/>
      <c r="BH120" s="766"/>
      <c r="BI120" s="766"/>
      <c r="BJ120" s="766"/>
      <c r="BK120" s="766"/>
      <c r="BL120" s="766"/>
      <c r="BM120" s="766"/>
      <c r="BN120" s="766"/>
      <c r="BO120" s="766"/>
      <c r="BP120" s="767"/>
      <c r="BQ120" s="768">
        <v>241822</v>
      </c>
      <c r="BR120" s="769"/>
      <c r="BS120" s="769"/>
      <c r="BT120" s="769"/>
      <c r="BU120" s="769"/>
      <c r="BV120" s="769">
        <v>360401</v>
      </c>
      <c r="BW120" s="769"/>
      <c r="BX120" s="769"/>
      <c r="BY120" s="769"/>
      <c r="BZ120" s="769"/>
      <c r="CA120" s="769">
        <v>568107</v>
      </c>
      <c r="CB120" s="769"/>
      <c r="CC120" s="769"/>
      <c r="CD120" s="769"/>
      <c r="CE120" s="769"/>
      <c r="CF120" s="846">
        <v>5</v>
      </c>
      <c r="CG120" s="847"/>
      <c r="CH120" s="847"/>
      <c r="CI120" s="847"/>
      <c r="CJ120" s="847"/>
      <c r="CK120" s="848" t="s">
        <v>441</v>
      </c>
      <c r="CL120" s="808"/>
      <c r="CM120" s="808"/>
      <c r="CN120" s="808"/>
      <c r="CO120" s="809"/>
      <c r="CP120" s="852" t="s">
        <v>388</v>
      </c>
      <c r="CQ120" s="853"/>
      <c r="CR120" s="853"/>
      <c r="CS120" s="853"/>
      <c r="CT120" s="853"/>
      <c r="CU120" s="853"/>
      <c r="CV120" s="853"/>
      <c r="CW120" s="853"/>
      <c r="CX120" s="853"/>
      <c r="CY120" s="853"/>
      <c r="CZ120" s="853"/>
      <c r="DA120" s="853"/>
      <c r="DB120" s="853"/>
      <c r="DC120" s="853"/>
      <c r="DD120" s="853"/>
      <c r="DE120" s="853"/>
      <c r="DF120" s="854"/>
      <c r="DG120" s="797">
        <v>9968177</v>
      </c>
      <c r="DH120" s="798"/>
      <c r="DI120" s="798"/>
      <c r="DJ120" s="798"/>
      <c r="DK120" s="798"/>
      <c r="DL120" s="798">
        <v>9542660</v>
      </c>
      <c r="DM120" s="798"/>
      <c r="DN120" s="798"/>
      <c r="DO120" s="798"/>
      <c r="DP120" s="798"/>
      <c r="DQ120" s="798">
        <v>9386764</v>
      </c>
      <c r="DR120" s="798"/>
      <c r="DS120" s="798"/>
      <c r="DT120" s="798"/>
      <c r="DU120" s="798"/>
      <c r="DV120" s="799">
        <v>83</v>
      </c>
      <c r="DW120" s="799"/>
      <c r="DX120" s="799"/>
      <c r="DY120" s="799"/>
      <c r="DZ120" s="800"/>
    </row>
    <row r="121" spans="1:130" s="197" customFormat="1" ht="26.25" customHeight="1">
      <c r="A121" s="863"/>
      <c r="B121" s="864"/>
      <c r="C121" s="840" t="s">
        <v>442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24616</v>
      </c>
      <c r="AB121" s="782"/>
      <c r="AC121" s="782"/>
      <c r="AD121" s="782"/>
      <c r="AE121" s="783"/>
      <c r="AF121" s="784">
        <v>13468</v>
      </c>
      <c r="AG121" s="782"/>
      <c r="AH121" s="782"/>
      <c r="AI121" s="782"/>
      <c r="AJ121" s="783"/>
      <c r="AK121" s="784">
        <v>6742</v>
      </c>
      <c r="AL121" s="782"/>
      <c r="AM121" s="782"/>
      <c r="AN121" s="782"/>
      <c r="AO121" s="783"/>
      <c r="AP121" s="752">
        <v>0.1</v>
      </c>
      <c r="AQ121" s="753"/>
      <c r="AR121" s="753"/>
      <c r="AS121" s="753"/>
      <c r="AT121" s="754"/>
      <c r="AU121" s="880"/>
      <c r="AV121" s="881"/>
      <c r="AW121" s="881"/>
      <c r="AX121" s="881"/>
      <c r="AY121" s="882"/>
      <c r="AZ121" s="843" t="s">
        <v>443</v>
      </c>
      <c r="BA121" s="844"/>
      <c r="BB121" s="844"/>
      <c r="BC121" s="844"/>
      <c r="BD121" s="844"/>
      <c r="BE121" s="844"/>
      <c r="BF121" s="844"/>
      <c r="BG121" s="844"/>
      <c r="BH121" s="844"/>
      <c r="BI121" s="844"/>
      <c r="BJ121" s="844"/>
      <c r="BK121" s="844"/>
      <c r="BL121" s="844"/>
      <c r="BM121" s="844"/>
      <c r="BN121" s="844"/>
      <c r="BO121" s="844"/>
      <c r="BP121" s="845"/>
      <c r="BQ121" s="855">
        <v>17496817</v>
      </c>
      <c r="BR121" s="856"/>
      <c r="BS121" s="856"/>
      <c r="BT121" s="856"/>
      <c r="BU121" s="856"/>
      <c r="BV121" s="856">
        <v>17872334</v>
      </c>
      <c r="BW121" s="856"/>
      <c r="BX121" s="856"/>
      <c r="BY121" s="856"/>
      <c r="BZ121" s="856"/>
      <c r="CA121" s="856">
        <v>23676194</v>
      </c>
      <c r="CB121" s="856"/>
      <c r="CC121" s="856"/>
      <c r="CD121" s="856"/>
      <c r="CE121" s="856"/>
      <c r="CF121" s="857">
        <v>209.3</v>
      </c>
      <c r="CG121" s="858"/>
      <c r="CH121" s="858"/>
      <c r="CI121" s="858"/>
      <c r="CJ121" s="858"/>
      <c r="CK121" s="849"/>
      <c r="CL121" s="810"/>
      <c r="CM121" s="810"/>
      <c r="CN121" s="810"/>
      <c r="CO121" s="811"/>
      <c r="CP121" s="826" t="s">
        <v>390</v>
      </c>
      <c r="CQ121" s="827"/>
      <c r="CR121" s="827"/>
      <c r="CS121" s="827"/>
      <c r="CT121" s="827"/>
      <c r="CU121" s="827"/>
      <c r="CV121" s="827"/>
      <c r="CW121" s="827"/>
      <c r="CX121" s="827"/>
      <c r="CY121" s="827"/>
      <c r="CZ121" s="827"/>
      <c r="DA121" s="827"/>
      <c r="DB121" s="827"/>
      <c r="DC121" s="827"/>
      <c r="DD121" s="827"/>
      <c r="DE121" s="827"/>
      <c r="DF121" s="828"/>
      <c r="DG121" s="768">
        <v>2576198</v>
      </c>
      <c r="DH121" s="769"/>
      <c r="DI121" s="769"/>
      <c r="DJ121" s="769"/>
      <c r="DK121" s="769"/>
      <c r="DL121" s="769">
        <v>2544422</v>
      </c>
      <c r="DM121" s="769"/>
      <c r="DN121" s="769"/>
      <c r="DO121" s="769"/>
      <c r="DP121" s="769"/>
      <c r="DQ121" s="769">
        <v>2341151</v>
      </c>
      <c r="DR121" s="769"/>
      <c r="DS121" s="769"/>
      <c r="DT121" s="769"/>
      <c r="DU121" s="769"/>
      <c r="DV121" s="821">
        <v>20.7</v>
      </c>
      <c r="DW121" s="821"/>
      <c r="DX121" s="821"/>
      <c r="DY121" s="821"/>
      <c r="DZ121" s="822"/>
    </row>
    <row r="122" spans="1:130" s="197" customFormat="1" ht="26.25" customHeight="1">
      <c r="A122" s="863"/>
      <c r="B122" s="864"/>
      <c r="C122" s="801" t="s">
        <v>425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444</v>
      </c>
      <c r="BP122" s="836"/>
      <c r="BQ122" s="837">
        <v>21657935</v>
      </c>
      <c r="BR122" s="838"/>
      <c r="BS122" s="838"/>
      <c r="BT122" s="838"/>
      <c r="BU122" s="838"/>
      <c r="BV122" s="838">
        <v>23313207</v>
      </c>
      <c r="BW122" s="838"/>
      <c r="BX122" s="838"/>
      <c r="BY122" s="838"/>
      <c r="BZ122" s="838"/>
      <c r="CA122" s="838">
        <v>30614015</v>
      </c>
      <c r="CB122" s="838"/>
      <c r="CC122" s="838"/>
      <c r="CD122" s="838"/>
      <c r="CE122" s="838"/>
      <c r="CF122" s="741"/>
      <c r="CG122" s="742"/>
      <c r="CH122" s="742"/>
      <c r="CI122" s="742"/>
      <c r="CJ122" s="839"/>
      <c r="CK122" s="849"/>
      <c r="CL122" s="810"/>
      <c r="CM122" s="810"/>
      <c r="CN122" s="810"/>
      <c r="CO122" s="811"/>
      <c r="CP122" s="826" t="s">
        <v>385</v>
      </c>
      <c r="CQ122" s="827"/>
      <c r="CR122" s="827"/>
      <c r="CS122" s="827"/>
      <c r="CT122" s="827"/>
      <c r="CU122" s="827"/>
      <c r="CV122" s="827"/>
      <c r="CW122" s="827"/>
      <c r="CX122" s="827"/>
      <c r="CY122" s="827"/>
      <c r="CZ122" s="827"/>
      <c r="DA122" s="827"/>
      <c r="DB122" s="827"/>
      <c r="DC122" s="827"/>
      <c r="DD122" s="827"/>
      <c r="DE122" s="827"/>
      <c r="DF122" s="828"/>
      <c r="DG122" s="768">
        <v>658539</v>
      </c>
      <c r="DH122" s="769"/>
      <c r="DI122" s="769"/>
      <c r="DJ122" s="769"/>
      <c r="DK122" s="769"/>
      <c r="DL122" s="769">
        <v>826573</v>
      </c>
      <c r="DM122" s="769"/>
      <c r="DN122" s="769"/>
      <c r="DO122" s="769"/>
      <c r="DP122" s="769"/>
      <c r="DQ122" s="769">
        <v>670044</v>
      </c>
      <c r="DR122" s="769"/>
      <c r="DS122" s="769"/>
      <c r="DT122" s="769"/>
      <c r="DU122" s="769"/>
      <c r="DV122" s="821">
        <v>5.9</v>
      </c>
      <c r="DW122" s="821"/>
      <c r="DX122" s="821"/>
      <c r="DY122" s="821"/>
      <c r="DZ122" s="822"/>
    </row>
    <row r="123" spans="1:130" s="197" customFormat="1" ht="26.25" customHeight="1" thickBot="1">
      <c r="A123" s="863"/>
      <c r="B123" s="864"/>
      <c r="C123" s="801" t="s">
        <v>431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113.8</v>
      </c>
      <c r="BR123" s="830"/>
      <c r="BS123" s="830"/>
      <c r="BT123" s="830"/>
      <c r="BU123" s="830"/>
      <c r="BV123" s="830">
        <v>104.4</v>
      </c>
      <c r="BW123" s="830"/>
      <c r="BX123" s="830"/>
      <c r="BY123" s="830"/>
      <c r="BZ123" s="830"/>
      <c r="CA123" s="830">
        <v>62.6</v>
      </c>
      <c r="CB123" s="830"/>
      <c r="CC123" s="830"/>
      <c r="CD123" s="830"/>
      <c r="CE123" s="830"/>
      <c r="CF123" s="728"/>
      <c r="CG123" s="729"/>
      <c r="CH123" s="729"/>
      <c r="CI123" s="729"/>
      <c r="CJ123" s="831"/>
      <c r="CK123" s="849"/>
      <c r="CL123" s="810"/>
      <c r="CM123" s="810"/>
      <c r="CN123" s="810"/>
      <c r="CO123" s="811"/>
      <c r="CP123" s="826" t="s">
        <v>387</v>
      </c>
      <c r="CQ123" s="827"/>
      <c r="CR123" s="827"/>
      <c r="CS123" s="827"/>
      <c r="CT123" s="827"/>
      <c r="CU123" s="827"/>
      <c r="CV123" s="827"/>
      <c r="CW123" s="827"/>
      <c r="CX123" s="827"/>
      <c r="CY123" s="827"/>
      <c r="CZ123" s="827"/>
      <c r="DA123" s="827"/>
      <c r="DB123" s="827"/>
      <c r="DC123" s="827"/>
      <c r="DD123" s="827"/>
      <c r="DE123" s="827"/>
      <c r="DF123" s="828"/>
      <c r="DG123" s="781">
        <v>201573</v>
      </c>
      <c r="DH123" s="782"/>
      <c r="DI123" s="782"/>
      <c r="DJ123" s="782"/>
      <c r="DK123" s="783"/>
      <c r="DL123" s="784">
        <v>186256</v>
      </c>
      <c r="DM123" s="782"/>
      <c r="DN123" s="782"/>
      <c r="DO123" s="782"/>
      <c r="DP123" s="783"/>
      <c r="DQ123" s="784">
        <v>166037</v>
      </c>
      <c r="DR123" s="782"/>
      <c r="DS123" s="782"/>
      <c r="DT123" s="782"/>
      <c r="DU123" s="783"/>
      <c r="DV123" s="752">
        <v>1.5</v>
      </c>
      <c r="DW123" s="753"/>
      <c r="DX123" s="753"/>
      <c r="DY123" s="753"/>
      <c r="DZ123" s="754"/>
    </row>
    <row r="124" spans="1:130" s="197" customFormat="1" ht="26.25" customHeight="1">
      <c r="A124" s="863"/>
      <c r="B124" s="864"/>
      <c r="C124" s="801" t="s">
        <v>434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446</v>
      </c>
      <c r="CQ124" s="827"/>
      <c r="CR124" s="827"/>
      <c r="CS124" s="827"/>
      <c r="CT124" s="827"/>
      <c r="CU124" s="827"/>
      <c r="CV124" s="827"/>
      <c r="CW124" s="827"/>
      <c r="CX124" s="827"/>
      <c r="CY124" s="827"/>
      <c r="CZ124" s="827"/>
      <c r="DA124" s="827"/>
      <c r="DB124" s="827"/>
      <c r="DC124" s="827"/>
      <c r="DD124" s="827"/>
      <c r="DE124" s="827"/>
      <c r="DF124" s="828"/>
      <c r="DG124" s="714">
        <v>87000</v>
      </c>
      <c r="DH124" s="715"/>
      <c r="DI124" s="715"/>
      <c r="DJ124" s="715"/>
      <c r="DK124" s="716"/>
      <c r="DL124" s="717">
        <v>103000</v>
      </c>
      <c r="DM124" s="715"/>
      <c r="DN124" s="715"/>
      <c r="DO124" s="715"/>
      <c r="DP124" s="716"/>
      <c r="DQ124" s="717">
        <v>120200</v>
      </c>
      <c r="DR124" s="715"/>
      <c r="DS124" s="715"/>
      <c r="DT124" s="715"/>
      <c r="DU124" s="716"/>
      <c r="DV124" s="805">
        <v>1.1000000000000001</v>
      </c>
      <c r="DW124" s="806"/>
      <c r="DX124" s="806"/>
      <c r="DY124" s="806"/>
      <c r="DZ124" s="807"/>
    </row>
    <row r="125" spans="1:130" s="197" customFormat="1" ht="26.25" customHeight="1" thickBot="1">
      <c r="A125" s="863"/>
      <c r="B125" s="864"/>
      <c r="C125" s="801" t="s">
        <v>436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447</v>
      </c>
      <c r="CL125" s="808"/>
      <c r="CM125" s="808"/>
      <c r="CN125" s="808"/>
      <c r="CO125" s="809"/>
      <c r="CP125" s="814" t="s">
        <v>448</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v>212550</v>
      </c>
      <c r="AL126" s="782"/>
      <c r="AM126" s="782"/>
      <c r="AN126" s="782"/>
      <c r="AO126" s="783"/>
      <c r="AP126" s="752">
        <v>1.9</v>
      </c>
      <c r="AQ126" s="753"/>
      <c r="AR126" s="753"/>
      <c r="AS126" s="753"/>
      <c r="AT126" s="754"/>
      <c r="AU126" s="233"/>
      <c r="AV126" s="233"/>
      <c r="AW126" s="233"/>
      <c r="AX126" s="804" t="s">
        <v>449</v>
      </c>
      <c r="AY126" s="762"/>
      <c r="AZ126" s="762"/>
      <c r="BA126" s="762"/>
      <c r="BB126" s="762"/>
      <c r="BC126" s="762"/>
      <c r="BD126" s="762"/>
      <c r="BE126" s="763"/>
      <c r="BF126" s="761" t="s">
        <v>450</v>
      </c>
      <c r="BG126" s="762"/>
      <c r="BH126" s="762"/>
      <c r="BI126" s="762"/>
      <c r="BJ126" s="762"/>
      <c r="BK126" s="762"/>
      <c r="BL126" s="763"/>
      <c r="BM126" s="761" t="s">
        <v>451</v>
      </c>
      <c r="BN126" s="762"/>
      <c r="BO126" s="762"/>
      <c r="BP126" s="762"/>
      <c r="BQ126" s="762"/>
      <c r="BR126" s="762"/>
      <c r="BS126" s="763"/>
      <c r="BT126" s="761" t="s">
        <v>452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453</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455</v>
      </c>
      <c r="AY127" s="756"/>
      <c r="AZ127" s="756"/>
      <c r="BA127" s="756"/>
      <c r="BB127" s="756"/>
      <c r="BC127" s="756"/>
      <c r="BD127" s="756"/>
      <c r="BE127" s="757"/>
      <c r="BF127" s="758" t="s">
        <v>112</v>
      </c>
      <c r="BG127" s="759"/>
      <c r="BH127" s="759"/>
      <c r="BI127" s="759"/>
      <c r="BJ127" s="759"/>
      <c r="BK127" s="759"/>
      <c r="BL127" s="760"/>
      <c r="BM127" s="758">
        <v>12.95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456</v>
      </c>
      <c r="CQ127" s="750"/>
      <c r="CR127" s="750"/>
      <c r="CS127" s="750"/>
      <c r="CT127" s="750"/>
      <c r="CU127" s="750"/>
      <c r="CV127" s="750"/>
      <c r="CW127" s="750"/>
      <c r="CX127" s="750"/>
      <c r="CY127" s="750"/>
      <c r="CZ127" s="750"/>
      <c r="DA127" s="750"/>
      <c r="DB127" s="750"/>
      <c r="DC127" s="750"/>
      <c r="DD127" s="750"/>
      <c r="DE127" s="750"/>
      <c r="DF127" s="751"/>
      <c r="DG127" s="817">
        <v>11656</v>
      </c>
      <c r="DH127" s="818"/>
      <c r="DI127" s="818"/>
      <c r="DJ127" s="818"/>
      <c r="DK127" s="818"/>
      <c r="DL127" s="818">
        <v>5376</v>
      </c>
      <c r="DM127" s="818"/>
      <c r="DN127" s="818"/>
      <c r="DO127" s="818"/>
      <c r="DP127" s="818"/>
      <c r="DQ127" s="818">
        <v>10567</v>
      </c>
      <c r="DR127" s="818"/>
      <c r="DS127" s="818"/>
      <c r="DT127" s="818"/>
      <c r="DU127" s="818"/>
      <c r="DV127" s="819">
        <v>0.1</v>
      </c>
      <c r="DW127" s="819"/>
      <c r="DX127" s="819"/>
      <c r="DY127" s="819"/>
      <c r="DZ127" s="820"/>
    </row>
    <row r="128" spans="1:130" s="197" customFormat="1" ht="26.25" customHeight="1">
      <c r="A128" s="793" t="s">
        <v>457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458</v>
      </c>
      <c r="X128" s="795"/>
      <c r="Y128" s="795"/>
      <c r="Z128" s="796"/>
      <c r="AA128" s="721">
        <v>25501</v>
      </c>
      <c r="AB128" s="722"/>
      <c r="AC128" s="722"/>
      <c r="AD128" s="722"/>
      <c r="AE128" s="723"/>
      <c r="AF128" s="724">
        <v>48644</v>
      </c>
      <c r="AG128" s="722"/>
      <c r="AH128" s="722"/>
      <c r="AI128" s="722"/>
      <c r="AJ128" s="723"/>
      <c r="AK128" s="724">
        <v>77344</v>
      </c>
      <c r="AL128" s="722"/>
      <c r="AM128" s="722"/>
      <c r="AN128" s="722"/>
      <c r="AO128" s="723"/>
      <c r="AP128" s="725"/>
      <c r="AQ128" s="726"/>
      <c r="AR128" s="726"/>
      <c r="AS128" s="726"/>
      <c r="AT128" s="727"/>
      <c r="AU128" s="235"/>
      <c r="AV128" s="235"/>
      <c r="AW128" s="235"/>
      <c r="AX128" s="770" t="s">
        <v>459</v>
      </c>
      <c r="AY128" s="766"/>
      <c r="AZ128" s="766"/>
      <c r="BA128" s="766"/>
      <c r="BB128" s="766"/>
      <c r="BC128" s="766"/>
      <c r="BD128" s="766"/>
      <c r="BE128" s="767"/>
      <c r="BF128" s="788" t="s">
        <v>112</v>
      </c>
      <c r="BG128" s="789"/>
      <c r="BH128" s="789"/>
      <c r="BI128" s="789"/>
      <c r="BJ128" s="789"/>
      <c r="BK128" s="789"/>
      <c r="BL128" s="790"/>
      <c r="BM128" s="788">
        <v>17.95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460</v>
      </c>
      <c r="X129" s="779"/>
      <c r="Y129" s="779"/>
      <c r="Z129" s="780"/>
      <c r="AA129" s="781">
        <v>12839260</v>
      </c>
      <c r="AB129" s="782"/>
      <c r="AC129" s="782"/>
      <c r="AD129" s="782"/>
      <c r="AE129" s="783"/>
      <c r="AF129" s="784">
        <v>12842531</v>
      </c>
      <c r="AG129" s="782"/>
      <c r="AH129" s="782"/>
      <c r="AI129" s="782"/>
      <c r="AJ129" s="783"/>
      <c r="AK129" s="784">
        <v>12996686</v>
      </c>
      <c r="AL129" s="782"/>
      <c r="AM129" s="782"/>
      <c r="AN129" s="782"/>
      <c r="AO129" s="783"/>
      <c r="AP129" s="785"/>
      <c r="AQ129" s="786"/>
      <c r="AR129" s="786"/>
      <c r="AS129" s="786"/>
      <c r="AT129" s="787"/>
      <c r="AU129" s="235"/>
      <c r="AV129" s="235"/>
      <c r="AW129" s="235"/>
      <c r="AX129" s="770" t="s">
        <v>461</v>
      </c>
      <c r="AY129" s="766"/>
      <c r="AZ129" s="766"/>
      <c r="BA129" s="766"/>
      <c r="BB129" s="766"/>
      <c r="BC129" s="766"/>
      <c r="BD129" s="766"/>
      <c r="BE129" s="767"/>
      <c r="BF129" s="771">
        <v>7.8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463</v>
      </c>
      <c r="X130" s="779"/>
      <c r="Y130" s="779"/>
      <c r="Z130" s="780"/>
      <c r="AA130" s="781">
        <v>1479827</v>
      </c>
      <c r="AB130" s="782"/>
      <c r="AC130" s="782"/>
      <c r="AD130" s="782"/>
      <c r="AE130" s="783"/>
      <c r="AF130" s="784">
        <v>1577444</v>
      </c>
      <c r="AG130" s="782"/>
      <c r="AH130" s="782"/>
      <c r="AI130" s="782"/>
      <c r="AJ130" s="783"/>
      <c r="AK130" s="784">
        <v>1687247</v>
      </c>
      <c r="AL130" s="782"/>
      <c r="AM130" s="782"/>
      <c r="AN130" s="782"/>
      <c r="AO130" s="783"/>
      <c r="AP130" s="785"/>
      <c r="AQ130" s="786"/>
      <c r="AR130" s="786"/>
      <c r="AS130" s="786"/>
      <c r="AT130" s="787"/>
      <c r="AU130" s="235"/>
      <c r="AV130" s="235"/>
      <c r="AW130" s="235"/>
      <c r="AX130" s="749" t="s">
        <v>464</v>
      </c>
      <c r="AY130" s="750"/>
      <c r="AZ130" s="750"/>
      <c r="BA130" s="750"/>
      <c r="BB130" s="750"/>
      <c r="BC130" s="750"/>
      <c r="BD130" s="750"/>
      <c r="BE130" s="751"/>
      <c r="BF130" s="703">
        <v>62.6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465</v>
      </c>
      <c r="X131" s="712"/>
      <c r="Y131" s="712"/>
      <c r="Z131" s="713"/>
      <c r="AA131" s="714">
        <v>11359433</v>
      </c>
      <c r="AB131" s="715"/>
      <c r="AC131" s="715"/>
      <c r="AD131" s="715"/>
      <c r="AE131" s="716"/>
      <c r="AF131" s="717">
        <v>11265087</v>
      </c>
      <c r="AG131" s="715"/>
      <c r="AH131" s="715"/>
      <c r="AI131" s="715"/>
      <c r="AJ131" s="716"/>
      <c r="AK131" s="717">
        <v>11309439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467</v>
      </c>
      <c r="W132" s="735"/>
      <c r="X132" s="735"/>
      <c r="Y132" s="735"/>
      <c r="Z132" s="736"/>
      <c r="AA132" s="737">
        <v>8.2640348180000007</v>
      </c>
      <c r="AB132" s="738"/>
      <c r="AC132" s="738"/>
      <c r="AD132" s="738"/>
      <c r="AE132" s="739"/>
      <c r="AF132" s="740">
        <v>6.8208882900000001</v>
      </c>
      <c r="AG132" s="738"/>
      <c r="AH132" s="738"/>
      <c r="AI132" s="738"/>
      <c r="AJ132" s="739"/>
      <c r="AK132" s="740">
        <v>8.3621212329999999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468</v>
      </c>
      <c r="W133" s="744"/>
      <c r="X133" s="744"/>
      <c r="Y133" s="744"/>
      <c r="Z133" s="745"/>
      <c r="AA133" s="746">
        <v>9.5</v>
      </c>
      <c r="AB133" s="747"/>
      <c r="AC133" s="747"/>
      <c r="AD133" s="747"/>
      <c r="AE133" s="748"/>
      <c r="AF133" s="746">
        <v>8.1</v>
      </c>
      <c r="AG133" s="747"/>
      <c r="AH133" s="747"/>
      <c r="AI133" s="747"/>
      <c r="AJ133" s="748"/>
      <c r="AK133" s="746">
        <v>7.8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22"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5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7" t="s">
        <v>471</v>
      </c>
      <c r="L7" s="254"/>
      <c r="M7" s="255" t="s">
        <v>472</v>
      </c>
      <c r="N7" s="256"/>
    </row>
    <row r="8" spans="1:16">
      <c r="A8" s="248"/>
      <c r="B8" s="244"/>
      <c r="C8" s="244"/>
      <c r="D8" s="244"/>
      <c r="E8" s="244"/>
      <c r="F8" s="244"/>
      <c r="G8" s="257"/>
      <c r="H8" s="258"/>
      <c r="I8" s="258"/>
      <c r="J8" s="259"/>
      <c r="K8" s="1118"/>
      <c r="L8" s="260" t="s">
        <v>473</v>
      </c>
      <c r="M8" s="261" t="s">
        <v>474</v>
      </c>
      <c r="N8" s="262" t="s">
        <v>475</v>
      </c>
    </row>
    <row r="9" spans="1:16">
      <c r="A9" s="248"/>
      <c r="B9" s="244"/>
      <c r="C9" s="244"/>
      <c r="D9" s="244"/>
      <c r="E9" s="244"/>
      <c r="F9" s="244"/>
      <c r="G9" s="1131" t="s">
        <v>476</v>
      </c>
      <c r="H9" s="1132"/>
      <c r="I9" s="1132"/>
      <c r="J9" s="1133"/>
      <c r="K9" s="263">
        <v>3912687</v>
      </c>
      <c r="L9" s="264">
        <v>73208</v>
      </c>
      <c r="M9" s="265">
        <v>64737</v>
      </c>
      <c r="N9" s="266">
        <v>13.1</v>
      </c>
    </row>
    <row r="10" spans="1:16">
      <c r="A10" s="248"/>
      <c r="B10" s="244"/>
      <c r="C10" s="244"/>
      <c r="D10" s="244"/>
      <c r="E10" s="244"/>
      <c r="F10" s="244"/>
      <c r="G10" s="1131" t="s">
        <v>477</v>
      </c>
      <c r="H10" s="1132"/>
      <c r="I10" s="1132"/>
      <c r="J10" s="1133"/>
      <c r="K10" s="267">
        <v>262419</v>
      </c>
      <c r="L10" s="268">
        <v>4910</v>
      </c>
      <c r="M10" s="269">
        <v>4418</v>
      </c>
      <c r="N10" s="270">
        <v>11.1</v>
      </c>
    </row>
    <row r="11" spans="1:16" ht="13.5" customHeight="1">
      <c r="A11" s="248"/>
      <c r="B11" s="244"/>
      <c r="C11" s="244"/>
      <c r="D11" s="244"/>
      <c r="E11" s="244"/>
      <c r="F11" s="244"/>
      <c r="G11" s="1131" t="s">
        <v>478</v>
      </c>
      <c r="H11" s="1132"/>
      <c r="I11" s="1132"/>
      <c r="J11" s="1133"/>
      <c r="K11" s="267">
        <v>113687</v>
      </c>
      <c r="L11" s="268">
        <v>2127</v>
      </c>
      <c r="M11" s="269">
        <v>5597</v>
      </c>
      <c r="N11" s="270">
        <v>-62</v>
      </c>
    </row>
    <row r="12" spans="1:16" ht="13.5" customHeight="1">
      <c r="A12" s="248"/>
      <c r="B12" s="244"/>
      <c r="C12" s="244"/>
      <c r="D12" s="244"/>
      <c r="E12" s="244"/>
      <c r="F12" s="244"/>
      <c r="G12" s="1131" t="s">
        <v>479</v>
      </c>
      <c r="H12" s="1132"/>
      <c r="I12" s="1132"/>
      <c r="J12" s="1133"/>
      <c r="K12" s="267" t="s">
        <v>480</v>
      </c>
      <c r="L12" s="268" t="s">
        <v>480</v>
      </c>
      <c r="M12" s="269">
        <v>967</v>
      </c>
      <c r="N12" s="270" t="s">
        <v>480</v>
      </c>
    </row>
    <row r="13" spans="1:16" ht="13.5" customHeight="1">
      <c r="A13" s="248"/>
      <c r="B13" s="244"/>
      <c r="C13" s="244"/>
      <c r="D13" s="244"/>
      <c r="E13" s="244"/>
      <c r="F13" s="244"/>
      <c r="G13" s="1131" t="s">
        <v>481</v>
      </c>
      <c r="H13" s="1132"/>
      <c r="I13" s="1132"/>
      <c r="J13" s="1133"/>
      <c r="K13" s="267" t="s">
        <v>480</v>
      </c>
      <c r="L13" s="268" t="s">
        <v>480</v>
      </c>
      <c r="M13" s="269">
        <v>2</v>
      </c>
      <c r="N13" s="270" t="s">
        <v>480</v>
      </c>
    </row>
    <row r="14" spans="1:16" ht="13.5" customHeight="1">
      <c r="A14" s="248"/>
      <c r="B14" s="244"/>
      <c r="C14" s="244"/>
      <c r="D14" s="244"/>
      <c r="E14" s="244"/>
      <c r="F14" s="244"/>
      <c r="G14" s="1131" t="s">
        <v>482</v>
      </c>
      <c r="H14" s="1132"/>
      <c r="I14" s="1132"/>
      <c r="J14" s="1133"/>
      <c r="K14" s="267">
        <v>241536</v>
      </c>
      <c r="L14" s="268">
        <v>4519</v>
      </c>
      <c r="M14" s="269">
        <v>2800</v>
      </c>
      <c r="N14" s="270">
        <v>61.4</v>
      </c>
    </row>
    <row r="15" spans="1:16" ht="13.5" customHeight="1">
      <c r="A15" s="248"/>
      <c r="B15" s="244"/>
      <c r="C15" s="244"/>
      <c r="D15" s="244"/>
      <c r="E15" s="244"/>
      <c r="F15" s="244"/>
      <c r="G15" s="1131" t="s">
        <v>483</v>
      </c>
      <c r="H15" s="1132"/>
      <c r="I15" s="1132"/>
      <c r="J15" s="1133"/>
      <c r="K15" s="267">
        <v>133209</v>
      </c>
      <c r="L15" s="268">
        <v>2492</v>
      </c>
      <c r="M15" s="269">
        <v>1482</v>
      </c>
      <c r="N15" s="270">
        <v>68.2</v>
      </c>
    </row>
    <row r="16" spans="1:16">
      <c r="A16" s="248"/>
      <c r="B16" s="244"/>
      <c r="C16" s="244"/>
      <c r="D16" s="244"/>
      <c r="E16" s="244"/>
      <c r="F16" s="244"/>
      <c r="G16" s="1134" t="s">
        <v>484</v>
      </c>
      <c r="H16" s="1135"/>
      <c r="I16" s="1135"/>
      <c r="J16" s="1136"/>
      <c r="K16" s="268">
        <v>-535696</v>
      </c>
      <c r="L16" s="268">
        <v>-10023</v>
      </c>
      <c r="M16" s="269">
        <v>-7690</v>
      </c>
      <c r="N16" s="270">
        <v>30.3</v>
      </c>
    </row>
    <row r="17" spans="1:16">
      <c r="A17" s="248"/>
      <c r="B17" s="244"/>
      <c r="C17" s="244"/>
      <c r="D17" s="244"/>
      <c r="E17" s="244"/>
      <c r="F17" s="244"/>
      <c r="G17" s="1134" t="s">
        <v>171</v>
      </c>
      <c r="H17" s="1135"/>
      <c r="I17" s="1135"/>
      <c r="J17" s="1136"/>
      <c r="K17" s="268">
        <v>4127842</v>
      </c>
      <c r="L17" s="268">
        <v>77234</v>
      </c>
      <c r="M17" s="269">
        <v>72313</v>
      </c>
      <c r="N17" s="270">
        <v>6.8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28" t="s">
        <v>489</v>
      </c>
      <c r="H21" s="1129"/>
      <c r="I21" s="1129"/>
      <c r="J21" s="1130"/>
      <c r="K21" s="280">
        <v>8.36</v>
      </c>
      <c r="L21" s="281">
        <v>7.17</v>
      </c>
      <c r="M21" s="282">
        <v>1.19</v>
      </c>
      <c r="N21" s="249"/>
      <c r="O21" s="283"/>
      <c r="P21" s="279"/>
    </row>
    <row r="22" spans="1:16" s="284" customFormat="1">
      <c r="A22" s="279"/>
      <c r="B22" s="249"/>
      <c r="C22" s="249"/>
      <c r="D22" s="249"/>
      <c r="E22" s="249"/>
      <c r="F22" s="249"/>
      <c r="G22" s="1128" t="s">
        <v>490</v>
      </c>
      <c r="H22" s="1129"/>
      <c r="I22" s="1129"/>
      <c r="J22" s="1130"/>
      <c r="K22" s="285">
        <v>98.3</v>
      </c>
      <c r="L22" s="286">
        <v>98.1</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7" t="s">
        <v>471</v>
      </c>
      <c r="L30" s="254"/>
      <c r="M30" s="255" t="s">
        <v>472</v>
      </c>
      <c r="N30" s="256"/>
    </row>
    <row r="31" spans="1:16">
      <c r="A31" s="248"/>
      <c r="B31" s="244"/>
      <c r="C31" s="244"/>
      <c r="D31" s="244"/>
      <c r="E31" s="244"/>
      <c r="F31" s="244"/>
      <c r="G31" s="257"/>
      <c r="H31" s="258"/>
      <c r="I31" s="258"/>
      <c r="J31" s="259"/>
      <c r="K31" s="1118"/>
      <c r="L31" s="260" t="s">
        <v>473</v>
      </c>
      <c r="M31" s="261" t="s">
        <v>474</v>
      </c>
      <c r="N31" s="262" t="s">
        <v>475</v>
      </c>
    </row>
    <row r="32" spans="1:16" ht="27" customHeight="1">
      <c r="A32" s="248"/>
      <c r="B32" s="244"/>
      <c r="C32" s="244"/>
      <c r="D32" s="244"/>
      <c r="E32" s="244"/>
      <c r="F32" s="244"/>
      <c r="G32" s="1119" t="s">
        <v>494</v>
      </c>
      <c r="H32" s="1120"/>
      <c r="I32" s="1120"/>
      <c r="J32" s="1121"/>
      <c r="K32" s="294">
        <v>1690921</v>
      </c>
      <c r="L32" s="294">
        <v>31638</v>
      </c>
      <c r="M32" s="295">
        <v>43357</v>
      </c>
      <c r="N32" s="296">
        <v>-27</v>
      </c>
    </row>
    <row r="33" spans="1:16" ht="13.5" customHeight="1">
      <c r="A33" s="248"/>
      <c r="B33" s="244"/>
      <c r="C33" s="244"/>
      <c r="D33" s="244"/>
      <c r="E33" s="244"/>
      <c r="F33" s="244"/>
      <c r="G33" s="1119" t="s">
        <v>495</v>
      </c>
      <c r="H33" s="1120"/>
      <c r="I33" s="1120"/>
      <c r="J33" s="1121"/>
      <c r="K33" s="294" t="s">
        <v>480</v>
      </c>
      <c r="L33" s="294" t="s">
        <v>480</v>
      </c>
      <c r="M33" s="295">
        <v>5</v>
      </c>
      <c r="N33" s="296" t="s">
        <v>480</v>
      </c>
    </row>
    <row r="34" spans="1:16" ht="27" customHeight="1">
      <c r="A34" s="248"/>
      <c r="B34" s="244"/>
      <c r="C34" s="244"/>
      <c r="D34" s="244"/>
      <c r="E34" s="244"/>
      <c r="F34" s="244"/>
      <c r="G34" s="1119" t="s">
        <v>496</v>
      </c>
      <c r="H34" s="1120"/>
      <c r="I34" s="1120"/>
      <c r="J34" s="1121"/>
      <c r="K34" s="294" t="s">
        <v>480</v>
      </c>
      <c r="L34" s="294" t="s">
        <v>480</v>
      </c>
      <c r="M34" s="295">
        <v>40</v>
      </c>
      <c r="N34" s="296" t="s">
        <v>480</v>
      </c>
    </row>
    <row r="35" spans="1:16" ht="27" customHeight="1">
      <c r="A35" s="248"/>
      <c r="B35" s="244"/>
      <c r="C35" s="244"/>
      <c r="D35" s="244"/>
      <c r="E35" s="244"/>
      <c r="F35" s="244"/>
      <c r="G35" s="1119" t="s">
        <v>497</v>
      </c>
      <c r="H35" s="1120"/>
      <c r="I35" s="1120"/>
      <c r="J35" s="1121"/>
      <c r="K35" s="294">
        <v>740829</v>
      </c>
      <c r="L35" s="294">
        <v>13861</v>
      </c>
      <c r="M35" s="295">
        <v>11850</v>
      </c>
      <c r="N35" s="296">
        <v>17</v>
      </c>
    </row>
    <row r="36" spans="1:16" ht="27" customHeight="1">
      <c r="A36" s="248"/>
      <c r="B36" s="244"/>
      <c r="C36" s="244"/>
      <c r="D36" s="244"/>
      <c r="E36" s="244"/>
      <c r="F36" s="244"/>
      <c r="G36" s="1119" t="s">
        <v>498</v>
      </c>
      <c r="H36" s="1120"/>
      <c r="I36" s="1120"/>
      <c r="J36" s="1121"/>
      <c r="K36" s="294">
        <v>59107</v>
      </c>
      <c r="L36" s="294">
        <v>1106</v>
      </c>
      <c r="M36" s="295">
        <v>2171</v>
      </c>
      <c r="N36" s="296">
        <v>-49.1</v>
      </c>
    </row>
    <row r="37" spans="1:16" ht="13.5" customHeight="1">
      <c r="A37" s="248"/>
      <c r="B37" s="244"/>
      <c r="C37" s="244"/>
      <c r="D37" s="244"/>
      <c r="E37" s="244"/>
      <c r="F37" s="244"/>
      <c r="G37" s="1119" t="s">
        <v>499</v>
      </c>
      <c r="H37" s="1120"/>
      <c r="I37" s="1120"/>
      <c r="J37" s="1121"/>
      <c r="K37" s="294">
        <v>219292</v>
      </c>
      <c r="L37" s="294">
        <v>4103</v>
      </c>
      <c r="M37" s="295">
        <v>1425</v>
      </c>
      <c r="N37" s="296">
        <v>187.9</v>
      </c>
    </row>
    <row r="38" spans="1:16" ht="27" customHeight="1">
      <c r="A38" s="248"/>
      <c r="B38" s="244"/>
      <c r="C38" s="244"/>
      <c r="D38" s="244"/>
      <c r="E38" s="244"/>
      <c r="F38" s="244"/>
      <c r="G38" s="1122" t="s">
        <v>500</v>
      </c>
      <c r="H38" s="1123"/>
      <c r="I38" s="1123"/>
      <c r="J38" s="1124"/>
      <c r="K38" s="297">
        <v>151</v>
      </c>
      <c r="L38" s="297">
        <v>3</v>
      </c>
      <c r="M38" s="298">
        <v>6</v>
      </c>
      <c r="N38" s="299">
        <v>-50</v>
      </c>
      <c r="O38" s="293"/>
    </row>
    <row r="39" spans="1:16">
      <c r="A39" s="248"/>
      <c r="B39" s="244"/>
      <c r="C39" s="244"/>
      <c r="D39" s="244"/>
      <c r="E39" s="244"/>
      <c r="F39" s="244"/>
      <c r="G39" s="1122" t="s">
        <v>501</v>
      </c>
      <c r="H39" s="1123"/>
      <c r="I39" s="1123"/>
      <c r="J39" s="1124"/>
      <c r="K39" s="300">
        <v>-77344</v>
      </c>
      <c r="L39" s="300">
        <v>-1447</v>
      </c>
      <c r="M39" s="301">
        <v>-5332</v>
      </c>
      <c r="N39" s="302">
        <v>-72.900000000000006</v>
      </c>
      <c r="O39" s="293"/>
    </row>
    <row r="40" spans="1:16" ht="27" customHeight="1">
      <c r="A40" s="248"/>
      <c r="B40" s="244"/>
      <c r="C40" s="244"/>
      <c r="D40" s="244"/>
      <c r="E40" s="244"/>
      <c r="F40" s="244"/>
      <c r="G40" s="1119" t="s">
        <v>502</v>
      </c>
      <c r="H40" s="1120"/>
      <c r="I40" s="1120"/>
      <c r="J40" s="1121"/>
      <c r="K40" s="300">
        <v>-1687247</v>
      </c>
      <c r="L40" s="300">
        <v>-31569</v>
      </c>
      <c r="M40" s="301">
        <v>-35626</v>
      </c>
      <c r="N40" s="302">
        <v>-11.4</v>
      </c>
      <c r="O40" s="293"/>
    </row>
    <row r="41" spans="1:16">
      <c r="A41" s="248"/>
      <c r="B41" s="244"/>
      <c r="C41" s="244"/>
      <c r="D41" s="244"/>
      <c r="E41" s="244"/>
      <c r="F41" s="244"/>
      <c r="G41" s="1125" t="s">
        <v>281</v>
      </c>
      <c r="H41" s="1126"/>
      <c r="I41" s="1126"/>
      <c r="J41" s="1127"/>
      <c r="K41" s="294">
        <v>945709</v>
      </c>
      <c r="L41" s="300">
        <v>17695</v>
      </c>
      <c r="M41" s="301">
        <v>17897</v>
      </c>
      <c r="N41" s="302">
        <v>-1.1000000000000001</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2" t="s">
        <v>471</v>
      </c>
      <c r="J49" s="1114" t="s">
        <v>506</v>
      </c>
      <c r="K49" s="1115"/>
      <c r="L49" s="1115"/>
      <c r="M49" s="1115"/>
      <c r="N49" s="1116"/>
    </row>
    <row r="50" spans="1:14">
      <c r="A50" s="248"/>
      <c r="B50" s="244"/>
      <c r="C50" s="244"/>
      <c r="D50" s="244"/>
      <c r="E50" s="244"/>
      <c r="F50" s="244"/>
      <c r="G50" s="312"/>
      <c r="H50" s="313"/>
      <c r="I50" s="1113"/>
      <c r="J50" s="314" t="s">
        <v>507</v>
      </c>
      <c r="K50" s="315" t="s">
        <v>508</v>
      </c>
      <c r="L50" s="316" t="s">
        <v>509</v>
      </c>
      <c r="M50" s="317" t="s">
        <v>510</v>
      </c>
      <c r="N50" s="318" t="s">
        <v>511</v>
      </c>
    </row>
    <row r="51" spans="1:14">
      <c r="A51" s="248"/>
      <c r="B51" s="244"/>
      <c r="C51" s="244"/>
      <c r="D51" s="244"/>
      <c r="E51" s="244"/>
      <c r="F51" s="244"/>
      <c r="G51" s="310" t="s">
        <v>512</v>
      </c>
      <c r="H51" s="311"/>
      <c r="I51" s="319">
        <v>2778487</v>
      </c>
      <c r="J51" s="320">
        <v>52528</v>
      </c>
      <c r="K51" s="321">
        <v>2.8</v>
      </c>
      <c r="L51" s="322">
        <v>70789</v>
      </c>
      <c r="M51" s="323">
        <v>23.4</v>
      </c>
      <c r="N51" s="324">
        <v>-20.6</v>
      </c>
    </row>
    <row r="52" spans="1:14">
      <c r="A52" s="248"/>
      <c r="B52" s="244"/>
      <c r="C52" s="244"/>
      <c r="D52" s="244"/>
      <c r="E52" s="244"/>
      <c r="F52" s="244"/>
      <c r="G52" s="325"/>
      <c r="H52" s="326" t="s">
        <v>513</v>
      </c>
      <c r="I52" s="327">
        <v>2088567</v>
      </c>
      <c r="J52" s="328">
        <v>39485</v>
      </c>
      <c r="K52" s="329">
        <v>0.2</v>
      </c>
      <c r="L52" s="330">
        <v>40880</v>
      </c>
      <c r="M52" s="331">
        <v>25.2</v>
      </c>
      <c r="N52" s="332">
        <v>-25</v>
      </c>
    </row>
    <row r="53" spans="1:14">
      <c r="A53" s="248"/>
      <c r="B53" s="244"/>
      <c r="C53" s="244"/>
      <c r="D53" s="244"/>
      <c r="E53" s="244"/>
      <c r="F53" s="244"/>
      <c r="G53" s="310" t="s">
        <v>514</v>
      </c>
      <c r="H53" s="311"/>
      <c r="I53" s="319">
        <v>3835273</v>
      </c>
      <c r="J53" s="320">
        <v>72603</v>
      </c>
      <c r="K53" s="321">
        <v>38.200000000000003</v>
      </c>
      <c r="L53" s="322">
        <v>66876</v>
      </c>
      <c r="M53" s="323">
        <v>-5.5</v>
      </c>
      <c r="N53" s="324">
        <v>43.7</v>
      </c>
    </row>
    <row r="54" spans="1:14">
      <c r="A54" s="248"/>
      <c r="B54" s="244"/>
      <c r="C54" s="244"/>
      <c r="D54" s="244"/>
      <c r="E54" s="244"/>
      <c r="F54" s="244"/>
      <c r="G54" s="325"/>
      <c r="H54" s="326" t="s">
        <v>513</v>
      </c>
      <c r="I54" s="327">
        <v>1510234</v>
      </c>
      <c r="J54" s="328">
        <v>28589</v>
      </c>
      <c r="K54" s="329">
        <v>-27.6</v>
      </c>
      <c r="L54" s="330">
        <v>36310</v>
      </c>
      <c r="M54" s="331">
        <v>-11.2</v>
      </c>
      <c r="N54" s="332">
        <v>-16.399999999999999</v>
      </c>
    </row>
    <row r="55" spans="1:14">
      <c r="A55" s="248"/>
      <c r="B55" s="244"/>
      <c r="C55" s="244"/>
      <c r="D55" s="244"/>
      <c r="E55" s="244"/>
      <c r="F55" s="244"/>
      <c r="G55" s="310" t="s">
        <v>515</v>
      </c>
      <c r="H55" s="311"/>
      <c r="I55" s="319">
        <v>3529758</v>
      </c>
      <c r="J55" s="320">
        <v>67194</v>
      </c>
      <c r="K55" s="321">
        <v>-7.5</v>
      </c>
      <c r="L55" s="322">
        <v>47569</v>
      </c>
      <c r="M55" s="323">
        <v>-28.9</v>
      </c>
      <c r="N55" s="324">
        <v>21.4</v>
      </c>
    </row>
    <row r="56" spans="1:14">
      <c r="A56" s="248"/>
      <c r="B56" s="244"/>
      <c r="C56" s="244"/>
      <c r="D56" s="244"/>
      <c r="E56" s="244"/>
      <c r="F56" s="244"/>
      <c r="G56" s="325"/>
      <c r="H56" s="326" t="s">
        <v>513</v>
      </c>
      <c r="I56" s="327">
        <v>1671150</v>
      </c>
      <c r="J56" s="328">
        <v>31813</v>
      </c>
      <c r="K56" s="329">
        <v>11.3</v>
      </c>
      <c r="L56" s="330">
        <v>26255</v>
      </c>
      <c r="M56" s="331">
        <v>-27.7</v>
      </c>
      <c r="N56" s="332">
        <v>39</v>
      </c>
    </row>
    <row r="57" spans="1:14">
      <c r="A57" s="248"/>
      <c r="B57" s="244"/>
      <c r="C57" s="244"/>
      <c r="D57" s="244"/>
      <c r="E57" s="244"/>
      <c r="F57" s="244"/>
      <c r="G57" s="310" t="s">
        <v>516</v>
      </c>
      <c r="H57" s="311"/>
      <c r="I57" s="319">
        <v>3617002</v>
      </c>
      <c r="J57" s="320">
        <v>67643</v>
      </c>
      <c r="K57" s="321">
        <v>0.7</v>
      </c>
      <c r="L57" s="322">
        <v>50880</v>
      </c>
      <c r="M57" s="323">
        <v>7</v>
      </c>
      <c r="N57" s="324">
        <v>-6.3</v>
      </c>
    </row>
    <row r="58" spans="1:14">
      <c r="A58" s="248"/>
      <c r="B58" s="244"/>
      <c r="C58" s="244"/>
      <c r="D58" s="244"/>
      <c r="E58" s="244"/>
      <c r="F58" s="244"/>
      <c r="G58" s="325"/>
      <c r="H58" s="326" t="s">
        <v>513</v>
      </c>
      <c r="I58" s="327">
        <v>1391972</v>
      </c>
      <c r="J58" s="328">
        <v>26032</v>
      </c>
      <c r="K58" s="329">
        <v>-18.2</v>
      </c>
      <c r="L58" s="330">
        <v>26879</v>
      </c>
      <c r="M58" s="331">
        <v>2.4</v>
      </c>
      <c r="N58" s="332">
        <v>-20.6</v>
      </c>
    </row>
    <row r="59" spans="1:14">
      <c r="A59" s="248"/>
      <c r="B59" s="244"/>
      <c r="C59" s="244"/>
      <c r="D59" s="244"/>
      <c r="E59" s="244"/>
      <c r="F59" s="244"/>
      <c r="G59" s="310" t="s">
        <v>517</v>
      </c>
      <c r="H59" s="311"/>
      <c r="I59" s="319">
        <v>6084048</v>
      </c>
      <c r="J59" s="320">
        <v>113835</v>
      </c>
      <c r="K59" s="321">
        <v>68.3</v>
      </c>
      <c r="L59" s="322">
        <v>63956</v>
      </c>
      <c r="M59" s="323">
        <v>25.7</v>
      </c>
      <c r="N59" s="324">
        <v>42.6</v>
      </c>
    </row>
    <row r="60" spans="1:14">
      <c r="A60" s="248"/>
      <c r="B60" s="244"/>
      <c r="C60" s="244"/>
      <c r="D60" s="244"/>
      <c r="E60" s="244"/>
      <c r="F60" s="244"/>
      <c r="G60" s="325"/>
      <c r="H60" s="326" t="s">
        <v>513</v>
      </c>
      <c r="I60" s="333">
        <v>2072330</v>
      </c>
      <c r="J60" s="328">
        <v>38774</v>
      </c>
      <c r="K60" s="329">
        <v>48.9</v>
      </c>
      <c r="L60" s="330">
        <v>29239</v>
      </c>
      <c r="M60" s="331">
        <v>8.8000000000000007</v>
      </c>
      <c r="N60" s="332">
        <v>40.1</v>
      </c>
    </row>
    <row r="61" spans="1:14">
      <c r="A61" s="248"/>
      <c r="B61" s="244"/>
      <c r="C61" s="244"/>
      <c r="D61" s="244"/>
      <c r="E61" s="244"/>
      <c r="F61" s="244"/>
      <c r="G61" s="310" t="s">
        <v>518</v>
      </c>
      <c r="H61" s="334"/>
      <c r="I61" s="335">
        <v>3968914</v>
      </c>
      <c r="J61" s="336">
        <v>74761</v>
      </c>
      <c r="K61" s="337">
        <v>20.5</v>
      </c>
      <c r="L61" s="338">
        <v>60014</v>
      </c>
      <c r="M61" s="339">
        <v>4.3</v>
      </c>
      <c r="N61" s="324">
        <v>16.2</v>
      </c>
    </row>
    <row r="62" spans="1:14">
      <c r="A62" s="248"/>
      <c r="B62" s="244"/>
      <c r="C62" s="244"/>
      <c r="D62" s="244"/>
      <c r="E62" s="244"/>
      <c r="F62" s="244"/>
      <c r="G62" s="325"/>
      <c r="H62" s="326" t="s">
        <v>513</v>
      </c>
      <c r="I62" s="327">
        <v>1746851</v>
      </c>
      <c r="J62" s="328">
        <v>32939</v>
      </c>
      <c r="K62" s="329">
        <v>2.9</v>
      </c>
      <c r="L62" s="330">
        <v>31913</v>
      </c>
      <c r="M62" s="331">
        <v>-0.5</v>
      </c>
      <c r="N62" s="332">
        <v>3.4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election activeCell="P48" sqref="P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7" t="s">
        <v>3</v>
      </c>
      <c r="D47" s="1137"/>
      <c r="E47" s="1138"/>
      <c r="F47" s="11">
        <v>6.05</v>
      </c>
      <c r="G47" s="12">
        <v>13.35</v>
      </c>
      <c r="H47" s="12">
        <v>18.27</v>
      </c>
      <c r="I47" s="12">
        <v>25.48</v>
      </c>
      <c r="J47" s="13">
        <v>25.19</v>
      </c>
    </row>
    <row r="48" spans="2:10" ht="57.75" customHeight="1">
      <c r="B48" s="14"/>
      <c r="C48" s="1139" t="s">
        <v>4</v>
      </c>
      <c r="D48" s="1139"/>
      <c r="E48" s="1140"/>
      <c r="F48" s="15">
        <v>5.4</v>
      </c>
      <c r="G48" s="16">
        <v>5.0199999999999996</v>
      </c>
      <c r="H48" s="16">
        <v>10.84</v>
      </c>
      <c r="I48" s="16">
        <v>8.7899999999999991</v>
      </c>
      <c r="J48" s="17">
        <v>3.89</v>
      </c>
    </row>
    <row r="49" spans="2:10" ht="57.75" customHeight="1" thickBot="1">
      <c r="B49" s="18"/>
      <c r="C49" s="1141" t="s">
        <v>5</v>
      </c>
      <c r="D49" s="1141"/>
      <c r="E49" s="1142"/>
      <c r="F49" s="19">
        <v>4.22</v>
      </c>
      <c r="G49" s="20">
        <v>7.5</v>
      </c>
      <c r="H49" s="20">
        <v>10.66</v>
      </c>
      <c r="I49" s="20">
        <v>5.17</v>
      </c>
      <c r="J49" s="21" t="s">
        <v>525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9" t="s">
        <v>526</v>
      </c>
      <c r="D34" s="1149"/>
      <c r="E34" s="1150"/>
      <c r="F34" s="32">
        <v>6.49</v>
      </c>
      <c r="G34" s="33">
        <v>7.34</v>
      </c>
      <c r="H34" s="33">
        <v>8.3699999999999992</v>
      </c>
      <c r="I34" s="33">
        <v>9.66</v>
      </c>
      <c r="J34" s="34">
        <v>10.9</v>
      </c>
      <c r="K34" s="22"/>
      <c r="L34" s="22"/>
      <c r="M34" s="22"/>
      <c r="N34" s="22"/>
      <c r="O34" s="22"/>
      <c r="P34" s="22"/>
    </row>
    <row r="35" spans="1:16" ht="39" customHeight="1">
      <c r="A35" s="22"/>
      <c r="B35" s="35"/>
      <c r="C35" s="1143" t="s">
        <v>527</v>
      </c>
      <c r="D35" s="1144"/>
      <c r="E35" s="1145"/>
      <c r="F35" s="36">
        <v>5.4</v>
      </c>
      <c r="G35" s="37">
        <v>5.01</v>
      </c>
      <c r="H35" s="37">
        <v>10.82</v>
      </c>
      <c r="I35" s="37">
        <v>8.7899999999999991</v>
      </c>
      <c r="J35" s="38">
        <v>3.86</v>
      </c>
      <c r="K35" s="22"/>
      <c r="L35" s="22"/>
      <c r="M35" s="22"/>
      <c r="N35" s="22"/>
      <c r="O35" s="22"/>
      <c r="P35" s="22"/>
    </row>
    <row r="36" spans="1:16" ht="39" customHeight="1">
      <c r="A36" s="22"/>
      <c r="B36" s="35"/>
      <c r="C36" s="1143" t="s">
        <v>528</v>
      </c>
      <c r="D36" s="1144"/>
      <c r="E36" s="1145"/>
      <c r="F36" s="36">
        <v>0.23</v>
      </c>
      <c r="G36" s="37">
        <v>0.73</v>
      </c>
      <c r="H36" s="37">
        <v>1.26</v>
      </c>
      <c r="I36" s="37">
        <v>1.79</v>
      </c>
      <c r="J36" s="38">
        <v>1.75</v>
      </c>
      <c r="K36" s="22"/>
      <c r="L36" s="22"/>
      <c r="M36" s="22"/>
      <c r="N36" s="22"/>
      <c r="O36" s="22"/>
      <c r="P36" s="22"/>
    </row>
    <row r="37" spans="1:16" ht="39" customHeight="1">
      <c r="A37" s="22"/>
      <c r="B37" s="35"/>
      <c r="C37" s="1143" t="s">
        <v>529</v>
      </c>
      <c r="D37" s="1144"/>
      <c r="E37" s="1145"/>
      <c r="F37" s="36">
        <v>0.53</v>
      </c>
      <c r="G37" s="37">
        <v>1.92</v>
      </c>
      <c r="H37" s="37">
        <v>0.95</v>
      </c>
      <c r="I37" s="37">
        <v>2.0299999999999998</v>
      </c>
      <c r="J37" s="38">
        <v>1.27</v>
      </c>
      <c r="K37" s="22"/>
      <c r="L37" s="22"/>
      <c r="M37" s="22"/>
      <c r="N37" s="22"/>
      <c r="O37" s="22"/>
      <c r="P37" s="22"/>
    </row>
    <row r="38" spans="1:16" ht="39" customHeight="1">
      <c r="A38" s="22"/>
      <c r="B38" s="35"/>
      <c r="C38" s="1143" t="s">
        <v>530</v>
      </c>
      <c r="D38" s="1144"/>
      <c r="E38" s="1145"/>
      <c r="F38" s="36">
        <v>0.49</v>
      </c>
      <c r="G38" s="37">
        <v>0.4</v>
      </c>
      <c r="H38" s="37">
        <v>0.41</v>
      </c>
      <c r="I38" s="37">
        <v>0.75</v>
      </c>
      <c r="J38" s="38">
        <v>0.48</v>
      </c>
      <c r="K38" s="22"/>
      <c r="L38" s="22"/>
      <c r="M38" s="22"/>
      <c r="N38" s="22"/>
      <c r="O38" s="22"/>
      <c r="P38" s="22"/>
    </row>
    <row r="39" spans="1:16" ht="39" customHeight="1">
      <c r="A39" s="22"/>
      <c r="B39" s="35"/>
      <c r="C39" s="1143" t="s">
        <v>531</v>
      </c>
      <c r="D39" s="1144"/>
      <c r="E39" s="1145"/>
      <c r="F39" s="36">
        <v>0.24</v>
      </c>
      <c r="G39" s="37">
        <v>0.34</v>
      </c>
      <c r="H39" s="37">
        <v>0.3</v>
      </c>
      <c r="I39" s="37">
        <v>7.0000000000000007E-2</v>
      </c>
      <c r="J39" s="38">
        <v>0.18</v>
      </c>
      <c r="K39" s="22"/>
      <c r="L39" s="22"/>
      <c r="M39" s="22"/>
      <c r="N39" s="22"/>
      <c r="O39" s="22"/>
      <c r="P39" s="22"/>
    </row>
    <row r="40" spans="1:16" ht="39" customHeight="1">
      <c r="A40" s="22"/>
      <c r="B40" s="35"/>
      <c r="C40" s="1143" t="s">
        <v>532</v>
      </c>
      <c r="D40" s="1144"/>
      <c r="E40" s="1145"/>
      <c r="F40" s="36">
        <v>0.05</v>
      </c>
      <c r="G40" s="37">
        <v>0</v>
      </c>
      <c r="H40" s="37">
        <v>0.01</v>
      </c>
      <c r="I40" s="37">
        <v>0.08</v>
      </c>
      <c r="J40" s="38">
        <v>0.08</v>
      </c>
      <c r="K40" s="22"/>
      <c r="L40" s="22"/>
      <c r="M40" s="22"/>
      <c r="N40" s="22"/>
      <c r="O40" s="22"/>
      <c r="P40" s="22"/>
    </row>
    <row r="41" spans="1:16" ht="39" customHeight="1">
      <c r="A41" s="22"/>
      <c r="B41" s="35"/>
      <c r="C41" s="1143" t="s">
        <v>533</v>
      </c>
      <c r="D41" s="1144"/>
      <c r="E41" s="1145"/>
      <c r="F41" s="36">
        <v>0.13</v>
      </c>
      <c r="G41" s="37">
        <v>0.23</v>
      </c>
      <c r="H41" s="37">
        <v>7.0000000000000007E-2</v>
      </c>
      <c r="I41" s="37">
        <v>0.27</v>
      </c>
      <c r="J41" s="38">
        <v>7.0000000000000007E-2</v>
      </c>
      <c r="K41" s="22"/>
      <c r="L41" s="22"/>
      <c r="M41" s="22"/>
      <c r="N41" s="22"/>
      <c r="O41" s="22"/>
      <c r="P41" s="22"/>
    </row>
    <row r="42" spans="1:16" ht="39" customHeight="1">
      <c r="A42" s="22"/>
      <c r="B42" s="39"/>
      <c r="C42" s="1143" t="s">
        <v>534</v>
      </c>
      <c r="D42" s="1144"/>
      <c r="E42" s="1145"/>
      <c r="F42" s="36" t="s">
        <v>480</v>
      </c>
      <c r="G42" s="37" t="s">
        <v>480</v>
      </c>
      <c r="H42" s="37" t="s">
        <v>480</v>
      </c>
      <c r="I42" s="37" t="s">
        <v>480</v>
      </c>
      <c r="J42" s="38" t="s">
        <v>480</v>
      </c>
      <c r="K42" s="22"/>
      <c r="L42" s="22"/>
      <c r="M42" s="22"/>
      <c r="N42" s="22"/>
      <c r="O42" s="22"/>
      <c r="P42" s="22"/>
    </row>
    <row r="43" spans="1:16" ht="39" customHeight="1" thickBot="1">
      <c r="A43" s="22"/>
      <c r="B43" s="40"/>
      <c r="C43" s="1146" t="s">
        <v>535</v>
      </c>
      <c r="D43" s="1147"/>
      <c r="E43" s="1148"/>
      <c r="F43" s="41">
        <v>0.22</v>
      </c>
      <c r="G43" s="42">
        <v>0.22</v>
      </c>
      <c r="H43" s="42">
        <v>0.23</v>
      </c>
      <c r="I43" s="42">
        <v>0.19</v>
      </c>
      <c r="J43" s="43">
        <v>0.14000000000000001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9" t="s">
        <v>11</v>
      </c>
      <c r="C45" s="1160"/>
      <c r="D45" s="58"/>
      <c r="E45" s="1165" t="s">
        <v>12</v>
      </c>
      <c r="F45" s="1165"/>
      <c r="G45" s="1165"/>
      <c r="H45" s="1165"/>
      <c r="I45" s="1165"/>
      <c r="J45" s="1166"/>
      <c r="K45" s="59">
        <v>1623</v>
      </c>
      <c r="L45" s="60">
        <v>1570</v>
      </c>
      <c r="M45" s="60">
        <v>1557</v>
      </c>
      <c r="N45" s="60">
        <v>1589</v>
      </c>
      <c r="O45" s="61">
        <v>1691</v>
      </c>
      <c r="P45" s="48"/>
      <c r="Q45" s="48"/>
      <c r="R45" s="48"/>
      <c r="S45" s="48"/>
      <c r="T45" s="48"/>
      <c r="U45" s="48"/>
    </row>
    <row r="46" spans="1:21" ht="30.75" customHeight="1">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14</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15</v>
      </c>
      <c r="F48" s="1153"/>
      <c r="G48" s="1153"/>
      <c r="H48" s="1153"/>
      <c r="I48" s="1153"/>
      <c r="J48" s="1154"/>
      <c r="K48" s="63">
        <v>656</v>
      </c>
      <c r="L48" s="64">
        <v>675</v>
      </c>
      <c r="M48" s="64">
        <v>774</v>
      </c>
      <c r="N48" s="64">
        <v>731</v>
      </c>
      <c r="O48" s="65">
        <v>741</v>
      </c>
      <c r="P48" s="48"/>
      <c r="Q48" s="48"/>
      <c r="R48" s="48"/>
      <c r="S48" s="48"/>
      <c r="T48" s="48"/>
      <c r="U48" s="48"/>
    </row>
    <row r="49" spans="1:21" ht="30.75" customHeight="1">
      <c r="A49" s="48"/>
      <c r="B49" s="1161"/>
      <c r="C49" s="1162"/>
      <c r="D49" s="62"/>
      <c r="E49" s="1153" t="s">
        <v>16</v>
      </c>
      <c r="F49" s="1153"/>
      <c r="G49" s="1153"/>
      <c r="H49" s="1153"/>
      <c r="I49" s="1153"/>
      <c r="J49" s="1154"/>
      <c r="K49" s="63">
        <v>145</v>
      </c>
      <c r="L49" s="64">
        <v>137</v>
      </c>
      <c r="M49" s="64">
        <v>89</v>
      </c>
      <c r="N49" s="64">
        <v>61</v>
      </c>
      <c r="O49" s="65">
        <v>59</v>
      </c>
      <c r="P49" s="48"/>
      <c r="Q49" s="48"/>
      <c r="R49" s="48"/>
      <c r="S49" s="48"/>
      <c r="T49" s="48"/>
      <c r="U49" s="48"/>
    </row>
    <row r="50" spans="1:21" ht="30.75" customHeight="1">
      <c r="A50" s="48"/>
      <c r="B50" s="1161"/>
      <c r="C50" s="1162"/>
      <c r="D50" s="62"/>
      <c r="E50" s="1153" t="s">
        <v>17</v>
      </c>
      <c r="F50" s="1153"/>
      <c r="G50" s="1153"/>
      <c r="H50" s="1153"/>
      <c r="I50" s="1153"/>
      <c r="J50" s="1154"/>
      <c r="K50" s="63">
        <v>50</v>
      </c>
      <c r="L50" s="64">
        <v>37</v>
      </c>
      <c r="M50" s="64">
        <v>25</v>
      </c>
      <c r="N50" s="64">
        <v>13</v>
      </c>
      <c r="O50" s="65">
        <v>219</v>
      </c>
      <c r="P50" s="48"/>
      <c r="Q50" s="48"/>
      <c r="R50" s="48"/>
      <c r="S50" s="48"/>
      <c r="T50" s="48"/>
      <c r="U50" s="48"/>
    </row>
    <row r="51" spans="1:21" ht="30.75" customHeight="1">
      <c r="A51" s="48"/>
      <c r="B51" s="1163"/>
      <c r="C51" s="1164"/>
      <c r="D51" s="66"/>
      <c r="E51" s="1153" t="s">
        <v>18</v>
      </c>
      <c r="F51" s="1153"/>
      <c r="G51" s="1153"/>
      <c r="H51" s="1153"/>
      <c r="I51" s="1153"/>
      <c r="J51" s="1154"/>
      <c r="K51" s="63" t="s">
        <v>480</v>
      </c>
      <c r="L51" s="64" t="s">
        <v>480</v>
      </c>
      <c r="M51" s="64" t="s">
        <v>480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1262</v>
      </c>
      <c r="L52" s="64">
        <v>1346</v>
      </c>
      <c r="M52" s="64">
        <v>1505</v>
      </c>
      <c r="N52" s="64">
        <v>1626</v>
      </c>
      <c r="O52" s="65">
        <v>1765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1212</v>
      </c>
      <c r="L53" s="69">
        <v>1073</v>
      </c>
      <c r="M53" s="69">
        <v>940</v>
      </c>
      <c r="N53" s="69">
        <v>768</v>
      </c>
      <c r="O53" s="70">
        <v>945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2015-05-08T10:14:10Z</cp:lastPrinted>
  <dcterms:created xsi:type="dcterms:W3CDTF">2015-02-17T06:16:12Z</dcterms:created>
  <dcterms:modified xsi:type="dcterms:W3CDTF">2015-05-11T03:35:10Z</dcterms:modified>
</cp:coreProperties>
</file>