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38" i="9"/>
  <c r="BE37" i="9"/>
  <c r="AM37" i="9"/>
  <c r="C37" i="9"/>
  <c r="BE36" i="9"/>
  <c r="AM36" i="9"/>
  <c r="C36" i="9"/>
  <c r="AM35" i="9"/>
  <c r="C35" i="9"/>
  <c r="CO34" i="9"/>
  <c r="CO35" i="9" s="1"/>
  <c r="CO36" i="9" s="1"/>
  <c r="CO37" i="9" s="1"/>
  <c r="BW34" i="9"/>
  <c r="BW35" i="9" s="1"/>
  <c r="BW36" i="9" s="1"/>
  <c r="BW37" i="9" s="1"/>
  <c r="BW38" i="9" s="1"/>
  <c r="BW39" i="9" s="1"/>
  <c r="BW40" i="9" s="1"/>
  <c r="BW41" i="9" s="1"/>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<sst xmlns="http://schemas.openxmlformats.org/spreadsheetml/2006/main" count="1010" uniqueCount="544">
  <si>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</si>
  <si>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</si>
  <si>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</si>
  <si>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</si>
  <si>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</si>
  <si>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</si>
  <si>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</si>
  <si>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</si>
  <si>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</si>
  <si>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</si>
  <si>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</si>
  <si>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</si>
  <si>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</si>
  <si>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</si>
  <si>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</si>
  <si>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</si>
  <si>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</si>
  <si>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</si>
  <si>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</si>
  <si>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</si>
  <si>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</si>
  <si>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</si>
  <si>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</si>
  <si>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</si>
  <si>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</si>
  <si>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</si>
  <si>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</si>
  <si>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</si>
  <si>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</si>
  <si>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</si>
  <si>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</si>
  <si>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</si>
  <si>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</si>
  <si>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</si>
  <si>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</si>
  <si>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</si>
  <si>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</si>
  <si>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</si>
  <si>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</si>
  <si>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</si>
  <si>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</si>
  <si>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</si>
  <si>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</si>
  <si>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</si>
  <si>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</si>
  <si>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</si>
  <si>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</si>
  <si>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</si>
  <si>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</si>
  <si>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</si>
  <si>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</si>
  <si>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</si>
  <si>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</si>
  <si>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</si>
  <si>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</si>
  <si>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</si>
  <si>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</si>
  <si>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</si>
  <si>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</si>
  <si>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</si>
  <si>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</si>
  <si>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</si>
  <si>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</si>
  <si>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</si>
  <si>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</si>
  <si>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</si>
  <si>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</si>
  <si>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</si>
  <si>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</si>
  <si>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</si>
  <si>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</si>
  <si>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</si>
  <si>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</si>
  <si>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</si>
  <si>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</si>
  <si>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</si>
  <si>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</si>
  <si>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</si>
  <si>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</si>
  <si>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</si>
  <si>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</si>
  <si>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</si>
  <si>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</si>
  <si>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</si>
  <si>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</si>
  <si>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</si>
  <si>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</si>
  <si>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</si>
  <si>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</si>
  <si>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</si>
  <si>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</si>
  <si>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</si>
  <si>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</si>
  <si>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</si>
  <si>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</si>
  <si>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</si>
  <si>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</si>
  <si>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</si>
  <si>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</si>
  <si>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</si>
  <si>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</si>
  <si>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</si>
  <si>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</si>
  <si>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</si>
  <si>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</si>
  <si>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</si>
  <si>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</si>
  <si>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</si>
  <si>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</si>
  <si>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</si>
  <si>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</si>
  <si>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</si>
  <si>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</si>
  <si>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</si>
  <si>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</si>
  <si>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</si>
  <si>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</si>
  <si>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</si>
  <si>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</si>
  <si>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</si>
  <si>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</si>
  <si>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</si>
  <si>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</si>
  <si>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</si>
  <si>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</si>
  <si>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</si>
  <si>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</si>
  <si>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</si>
  <si>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</si>
  <si>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</si>
  <si>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</si>
  <si>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</si>
  <si>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</si>
  <si>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</si>
  <si>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</si>
  <si>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</si>
  <si>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</si>
  <si>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</si>
  <si>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</si>
  <si>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</si>
  <si>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</si>
  <si>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</si>
  <si>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</si>
  <si>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</si>
  <si>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</si>
  <si>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</si>
  <si>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</si>
  <si>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</si>
  <si>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</si>
  <si>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</si>
  <si>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</si>
  <si>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</si>
  <si>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</si>
  <si>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</si>
  <si>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</si>
  <si>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</si>
  <si>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</si>
  <si>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</si>
  <si>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</si>
  <si>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</si>
  <si>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</si>
  <si>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</si>
  <si>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</si>
  <si>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</si>
  <si>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</si>
  <si>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</si>
  <si>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</si>
  <si>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</si>
  <si>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</si>
  <si>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</si>
  <si>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</si>
  <si>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</si>
  <si>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</si>
  <si>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</si>
  <si>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</si>
  <si>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</si>
  <si>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</si>
  <si>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</si>
  <si>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</si>
  <si>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</si>
  <si>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</si>
  <si>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</si>
  <si>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</si>
  <si>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</si>
  <si>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</si>
  <si>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</si>
  <si>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</si>
  <si>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</si>
  <si>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</si>
  <si>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</si>
  <si>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</si>
  <si>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</si>
  <si>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</si>
  <si>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</si>
  <si>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</si>
  <si>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</si>
  <si>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茨城県城里町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</si>
  <si>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</si>
  <si>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</si>
  <si>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</si>
  <si>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</si>
  <si>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</si>
  <si>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</si>
  <si>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</si>
  <si>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</si>
  <si>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</si>
  <si>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</si>
  <si>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</si>
  <si>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</si>
  <si>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</si>
  <si>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</si>
  <si>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</si>
  <si>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</si>
  <si>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</si>
  <si>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</si>
  <si>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</si>
  <si>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</si>
  <si>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</si>
  <si>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</si>
  <si>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</si>
  <si>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</si>
  <si>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</si>
  <si>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</si>
  <si>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</si>
  <si>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</si>
  <si>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</si>
  <si>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</si>
  <si>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</si>
  <si>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</si>
  <si>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</si>
  <si>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</si>
  <si>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</si>
  <si>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</si>
  <si>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</si>
  <si>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</si>
  <si>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</si>
  <si>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</si>
  <si>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</si>
  <si>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</si>
  <si>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</si>
  <si>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</si>
  <si>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</si>
  <si>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</si>
  <si>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</si>
  <si>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</si>
  <si>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</si>
  <si>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</si>
  <si>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</si>
  <si>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</si>
  <si>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</si>
  <si>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</si>
  <si>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</si>
  <si>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</si>
  <si>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</si>
  <si>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</si>
  <si>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</si>
  <si>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</si>
  <si>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</si>
  <si>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</si>
  <si>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</si>
  <si>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</si>
  <si>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</si>
  <si>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</si>
  <si>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</si>
  <si>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</si>
  <si>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</si>
  <si>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</si>
  <si>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</si>
  <si>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</si>
  <si>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</si>
  <si>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</si>
  <si>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</si>
  <si>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</si>
  <si>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</si>
  <si>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</si>
  <si>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</si>
  <si>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</si>
  <si>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</si>
  <si>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</si>
  <si>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</si>
  <si>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</si>
  <si>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</si>
  <si>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</si>
  <si>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</si>
  <si>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</si>
  <si>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</si>
  <si>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</si>
  <si>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</si>
  <si>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</si>
  <si>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</si>
  <si>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</si>
  <si>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</si>
  <si>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</si>
  <si>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</si>
  <si>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</si>
  <si>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</si>
  <si>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</si>
  <si>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</si>
  <si>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</si>
  <si>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</si>
  <si>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</si>
  <si>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</si>
  <si>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</si>
  <si>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</si>
  <si>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</si>
  <si>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</si>
  <si>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</si>
  <si>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</si>
  <si>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</si>
  <si>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</si>
  <si>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</si>
  <si>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</si>
  <si>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</si>
  <si>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</si>
  <si>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</si>
  <si>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</si>
  <si>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</si>
  <si>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</si>
  <si>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</si>
  <si>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</si>
  <si>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</si>
  <si>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</si>
  <si>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</si>
  <si>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</si>
  <si>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</si>
  <si>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</si>
  <si>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</si>
  <si>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</si>
  <si>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</si>
  <si>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</si>
  <si>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</si>
  <si>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</si>
  <si>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</si>
  <si>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</si>
  <si>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</si>
  <si>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</si>
  <si>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</si>
  <si>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</si>
  <si>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</si>
  <si>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</si>
  <si>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</si>
  <si>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</si>
  <si>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</si>
  <si>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</si>
  <si>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</si>
  <si>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</si>
  <si>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茨城県城里町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</si>
  <si>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</si>
  <si>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</si>
  <si>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</si>
  <si>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</si>
  <si>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</si>
  <si>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</si>
  <si>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</si>
  <si>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</si>
  <si>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</si>
  <si>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</si>
  <si>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</si>
  <si>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</si>
  <si>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</si>
  <si>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</si>
  <si>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</si>
  <si>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</si>
  <si>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</si>
  <si>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</si>
  <si>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</si>
  <si>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</si>
  <si>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</si>
  <si>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</si>
  <si>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</si>
  <si>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</si>
  <si>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</si>
  <si>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</si>
  <si>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</si>
  <si>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</si>
  <si>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</si>
  <si>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</si>
  <si>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</si>
  <si>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</si>
  <si>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</si>
  <si>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</si>
  <si>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</si>
  <si>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介護保険特別会計（保険事業勘定）</t>
    <phoneticPr fontId="5"/>
  </si>
  <si>
    <t>介護保険特別会計（介護サービス事業勘定）</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</si>
  <si>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</si>
  <si>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</si>
  <si>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</si>
  <si>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</si>
  <si>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</si>
  <si>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</si>
  <si>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</si>
  <si>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</si>
  <si>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</si>
  <si>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</si>
  <si>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</si>
  <si>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</si>
  <si>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</si>
  <si>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</si>
  <si>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</si>
  <si>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</si>
  <si>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</si>
  <si>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</si>
  <si>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</si>
  <si>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</si>
  <si>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</si>
  <si>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</si>
  <si>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</si>
  <si>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</si>
  <si>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</si>
  <si>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</si>
  <si>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</si>
  <si>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</si>
  <si>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</si>
  <si>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</si>
  <si>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</si>
  <si>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</si>
  <si>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</si>
  <si>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</si>
  <si>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</si>
  <si>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</si>
  <si>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</si>
  <si>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</si>
  <si>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</si>
  <si>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</si>
  <si>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</si>
  <si>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</si>
  <si>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</si>
  <si>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</si>
  <si>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</si>
  <si>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</si>
  <si>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</si>
  <si>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</si>
  <si>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</si>
  <si>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</si>
  <si>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</si>
  <si>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</si>
  <si>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</si>
  <si>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</si>
  <si>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</si>
  <si>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</si>
  <si>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</si>
  <si>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</si>
  <si>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</si>
  <si>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</si>
  <si>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</si>
  <si>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</si>
  <si>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</si>
  <si>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</si>
  <si>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</si>
  <si>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</si>
  <si>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</si>
  <si>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</si>
  <si>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</si>
  <si>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</si>
  <si>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</si>
  <si>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</si>
  <si>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</si>
  <si>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</si>
  <si>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</si>
  <si>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</si>
  <si>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</si>
  <si>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</si>
  <si>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</si>
  <si>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</si>
  <si>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</si>
  <si>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</si>
  <si>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</si>
  <si>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</si>
  <si>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</si>
  <si>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</si>
  <si>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</si>
  <si>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</si>
  <si>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</si>
  <si>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</si>
  <si>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</si>
  <si>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</si>
  <si>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</si>
  <si>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</si>
  <si>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</si>
  <si>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</si>
  <si>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</si>
  <si>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</si>
  <si>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</si>
  <si>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</si>
  <si>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</si>
  <si>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</si>
  <si>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</si>
  <si>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</si>
  <si>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</si>
  <si>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</si>
  <si>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</si>
  <si>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</si>
  <si>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</si>
  <si>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</si>
  <si>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</si>
  <si>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</si>
  <si>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</si>
  <si>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</si>
  <si>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</si>
  <si>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</si>
  <si>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</si>
  <si>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</si>
  <si>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</si>
  <si>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</si>
  <si>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</si>
  <si>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</si>
  <si>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</si>
  <si>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</si>
  <si>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</si>
  <si>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</si>
  <si>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</si>
  <si>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</si>
  <si>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</si>
  <si>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</si>
  <si>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</si>
  <si>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</si>
  <si>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</si>
  <si>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</si>
  <si>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</si>
  <si>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</si>
  <si>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</si>
  <si>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</si>
  <si>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</si>
  <si>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上水道事業会計</t>
  </si>
  <si>
    <t>一般会計</t>
  </si>
  <si>
    <t>国民健康保険特別会計（事業勘定）</t>
  </si>
  <si>
    <t>公共下水道事業特別会計</t>
  </si>
  <si>
    <t>農業集落排水事業特別会計</t>
  </si>
  <si>
    <t>国民健康保険特別会計（施設勘定）</t>
  </si>
  <si>
    <t>介護保険特別会計（保険事業勘定）</t>
  </si>
  <si>
    <t>後期高齢者医療特別会計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</si>
  <si>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</si>
  <si>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</si>
  <si>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4"/>
  </si>
  <si>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4"/>
  </si>
  <si>
    <t>茨城租税債権管理機構（一般会計）</t>
    <rPh sb="11" eb="13">
      <t>イッパン</t>
    </rPh>
    <rPh sb="13" eb="15">
      <t>カイケイ</t>
    </rPh>
    <phoneticPr fontId="24"/>
  </si>
  <si>
    <t>茨城県後期高齢者医療広域連合（一般会計）</t>
    <rPh sb="15" eb="17">
      <t>イッパン</t>
    </rPh>
    <rPh sb="17" eb="19">
      <t>カイケイ</t>
    </rPh>
    <phoneticPr fontId="24"/>
  </si>
  <si>
    <t>茨城県後期高齢者医療広域連合（後期高齢医療特別会計）</t>
    <rPh sb="15" eb="17">
      <t>コウキ</t>
    </rPh>
    <rPh sb="17" eb="19">
      <t>コウレイ</t>
    </rPh>
    <rPh sb="19" eb="21">
      <t>イリョウ</t>
    </rPh>
    <rPh sb="21" eb="23">
      <t>トクベツ</t>
    </rPh>
    <rPh sb="23" eb="25">
      <t>カイケイ</t>
    </rPh>
    <phoneticPr fontId="24"/>
  </si>
  <si>
    <t>笠間地方広域事務組合（一般会計）</t>
    <rPh sb="11" eb="13">
      <t>イッパン</t>
    </rPh>
    <rPh sb="13" eb="15">
      <t>カイケイ</t>
    </rPh>
    <phoneticPr fontId="24"/>
  </si>
  <si>
    <t>水戸地方農業共済事務組合（農業共済事業会計）</t>
    <rPh sb="13" eb="15">
      <t>ノウギョウ</t>
    </rPh>
    <rPh sb="15" eb="17">
      <t>キョウサイ</t>
    </rPh>
    <rPh sb="17" eb="19">
      <t>ジギョウ</t>
    </rPh>
    <rPh sb="19" eb="21">
      <t>カイケイ</t>
    </rPh>
    <phoneticPr fontId="24"/>
  </si>
  <si>
    <t>城里町開発公社</t>
    <rPh sb="0" eb="3">
      <t>シロサトマチ</t>
    </rPh>
    <rPh sb="3" eb="5">
      <t>カイハツ</t>
    </rPh>
    <rPh sb="5" eb="7">
      <t>コウシャ</t>
    </rPh>
    <phoneticPr fontId="24"/>
  </si>
  <si>
    <t>常北物産センター</t>
    <rPh sb="0" eb="2">
      <t>ジョウホク</t>
    </rPh>
    <rPh sb="2" eb="4">
      <t>ブッサン</t>
    </rPh>
    <phoneticPr fontId="24"/>
  </si>
  <si>
    <t>桂ふるさと振興センター</t>
    <rPh sb="0" eb="1">
      <t>カツラ</t>
    </rPh>
    <rPh sb="5" eb="7">
      <t>シンコウ</t>
    </rPh>
    <phoneticPr fontId="24"/>
  </si>
  <si>
    <t>物産センター山桜</t>
    <rPh sb="0" eb="2">
      <t>ブッサン</t>
    </rPh>
    <rPh sb="6" eb="7">
      <t>ヤマ</t>
    </rPh>
    <rPh sb="7" eb="8">
      <t>サクラ</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</si>
</sst>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55907</c:v>
                </c:pt>
                <c:pt idx="1">
                  <c:v>60235</c:v>
                </c:pt>
                <c:pt idx="2">
                  <c:v>82504</c:v>
                </c:pt>
                <c:pt idx="3">
                  <c:v>37505</c:v>
                </c:pt>
                <c:pt idx="4">
                  <c:v>60152</c:v>
                </c:pt>
              </c:numCache>
            </c:numRef>
          </c:val>
          <c:smooth val="0"/>
        </c:ser>
        <c:dLbls>
          <c:showLegendKey val="0"/>
          <c:showVal val="0"/>
          <c:showCatName val="0"/>
          <c:showSerName val="0"/>
          <c:showPercent val="0"/>
          <c:showBubbleSize val="0"/>
        </c:dLbls>
        <c:marker val="1"/>
        <c:smooth val="0"/>
        <c:axId val="34559104"/>
        <c:axId val="34561024"/>
      </c:lineChart>
      <c:catAx>
        <c:axId val="34559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561024"/>
        <c:crosses val="autoZero"/>
        <c:auto val="1"/>
        <c:lblAlgn val="ctr"/>
        <c:lblOffset val="100"/>
        <c:tickLblSkip val="1"/>
        <c:tickMarkSkip val="1"/>
        <c:noMultiLvlLbl val="0"/>
      </c:catAx>
      <c:valAx>
        <c:axId val="345610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559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1.93</c:v>
                </c:pt>
                <c:pt idx="1">
                  <c:v>0.63</c:v>
                </c:pt>
                <c:pt idx="2">
                  <c:v>3.78</c:v>
                </c:pt>
                <c:pt idx="3">
                  <c:v>0.54</c:v>
                </c:pt>
                <c:pt idx="4">
                  <c:v>0.93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22.93</c:v>
                </c:pt>
                <c:pt idx="1">
                  <c:v>24.72</c:v>
                </c:pt>
                <c:pt idx="2">
                  <c:v>35.409999999999997</c:v>
                </c:pt>
                <c:pt idx="3">
                  <c:v>46.2</c:v>
                </c:pt>
                <c:pt idx="4">
                  <c:v>54.24</c:v>
                </c:pt>
              </c:numCache>
            </c:numRef>
          </c:val>
        </c:ser>
        <c:dLbls>
          <c:showLegendKey val="0"/>
          <c:showVal val="0"/>
          <c:showCatName val="0"/>
          <c:showSerName val="0"/>
          <c:showPercent val="0"/>
          <c:showBubbleSize val="0"/>
        </c:dLbls>
        <c:gapWidth val="250"/>
        <c:overlap val="100"/>
        <c:axId val="36025472"/>
        <c:axId val="36027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3.29</c:v>
                </c:pt>
                <c:pt idx="1">
                  <c:v>1.31</c:v>
                </c:pt>
                <c:pt idx="2">
                  <c:v>13.07</c:v>
                </c:pt>
                <c:pt idx="3">
                  <c:v>6.52</c:v>
                </c:pt>
                <c:pt idx="4">
                  <c:v>8.85</c:v>
                </c:pt>
              </c:numCache>
            </c:numRef>
          </c:val>
          <c:smooth val="0"/>
        </c:ser>
        <c:dLbls>
          <c:showLegendKey val="0"/>
          <c:showVal val="0"/>
          <c:showCatName val="0"/>
          <c:showSerName val="0"/>
          <c:showPercent val="0"/>
          <c:showBubbleSize val="0"/>
        </c:dLbls>
        <c:marker val="1"/>
        <c:smooth val="0"/>
        <c:axId val="36025472"/>
        <c:axId val="36027392"/>
      </c:lineChart>
      <c:catAx>
        <c:axId val="3602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027392"/>
        <c:crosses val="autoZero"/>
        <c:auto val="1"/>
        <c:lblAlgn val="ctr"/>
        <c:lblOffset val="100"/>
        <c:tickLblSkip val="1"/>
        <c:tickMarkSkip val="1"/>
        <c:noMultiLvlLbl val="0"/>
      </c:catAx>
      <c:valAx>
        <c:axId val="3602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2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0.28000000000000003</c:v>
                </c:pt>
                <c:pt idx="2">
                  <c:v>#N/A</c:v>
                </c:pt>
                <c:pt idx="3">
                  <c:v>7.0000000000000007E-2</c:v>
                </c:pt>
                <c:pt idx="4">
                  <c:v>#N/A</c:v>
                </c:pt>
                <c:pt idx="5">
                  <c:v>0.06</c:v>
                </c:pt>
                <c:pt idx="6">
                  <c:v>#N/A</c:v>
                </c:pt>
                <c:pt idx="7">
                  <c:v>0.02</c:v>
                </c:pt>
                <c:pt idx="8">
                  <c:v>#N/A</c:v>
                </c:pt>
                <c:pt idx="9">
                  <c:v>7.0000000000000007E-2</c:v>
                </c:pt>
              </c:numCache>
            </c:numRef>
          </c:val>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0.1</c:v>
                </c:pt>
                <c:pt idx="4">
                  <c:v>#N/A</c:v>
                </c:pt>
                <c:pt idx="5">
                  <c:v>0.06</c:v>
                </c:pt>
                <c:pt idx="6">
                  <c:v>#N/A</c:v>
                </c:pt>
                <c:pt idx="7">
                  <c:v>0.08</c:v>
                </c:pt>
                <c:pt idx="8">
                  <c:v>#N/A</c:v>
                </c:pt>
                <c:pt idx="9">
                  <c:v>7.0000000000000007E-2</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0.06</c:v>
                </c:pt>
                <c:pt idx="2">
                  <c:v>#N/A</c:v>
                </c:pt>
                <c:pt idx="3">
                  <c:v>0.05</c:v>
                </c:pt>
                <c:pt idx="4">
                  <c:v>#N/A</c:v>
                </c:pt>
                <c:pt idx="5">
                  <c:v>0.13</c:v>
                </c:pt>
                <c:pt idx="6">
                  <c:v>#N/A</c:v>
                </c:pt>
                <c:pt idx="7">
                  <c:v>0.08</c:v>
                </c:pt>
                <c:pt idx="8">
                  <c:v>#N/A</c:v>
                </c:pt>
                <c:pt idx="9">
                  <c:v>0.09</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0.22</c:v>
                </c:pt>
                <c:pt idx="2">
                  <c:v>#N/A</c:v>
                </c:pt>
                <c:pt idx="3">
                  <c:v>0.21</c:v>
                </c:pt>
                <c:pt idx="4">
                  <c:v>#N/A</c:v>
                </c:pt>
                <c:pt idx="5">
                  <c:v>0.19</c:v>
                </c:pt>
                <c:pt idx="6">
                  <c:v>#N/A</c:v>
                </c:pt>
                <c:pt idx="7">
                  <c:v>0.55000000000000004</c:v>
                </c:pt>
                <c:pt idx="8">
                  <c:v>#N/A</c:v>
                </c:pt>
                <c:pt idx="9">
                  <c:v>0.15</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0.19</c:v>
                </c:pt>
                <c:pt idx="2">
                  <c:v>#N/A</c:v>
                </c:pt>
                <c:pt idx="3">
                  <c:v>0.2</c:v>
                </c:pt>
                <c:pt idx="4">
                  <c:v>#N/A</c:v>
                </c:pt>
                <c:pt idx="5">
                  <c:v>0.22</c:v>
                </c:pt>
                <c:pt idx="6">
                  <c:v>#N/A</c:v>
                </c:pt>
                <c:pt idx="7">
                  <c:v>0.4</c:v>
                </c:pt>
                <c:pt idx="8">
                  <c:v>#N/A</c:v>
                </c:pt>
                <c:pt idx="9">
                  <c:v>0.66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1.93</c:v>
                </c:pt>
                <c:pt idx="2">
                  <c:v>#N/A</c:v>
                </c:pt>
                <c:pt idx="3">
                  <c:v>0.63</c:v>
                </c:pt>
                <c:pt idx="4">
                  <c:v>#N/A</c:v>
                </c:pt>
                <c:pt idx="5">
                  <c:v>3.78</c:v>
                </c:pt>
                <c:pt idx="6">
                  <c:v>#N/A</c:v>
                </c:pt>
                <c:pt idx="7">
                  <c:v>0.54</c:v>
                </c:pt>
                <c:pt idx="8">
                  <c:v>#N/A</c:v>
                </c:pt>
                <c:pt idx="9">
                  <c:v>0.93</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14.1</c:v>
                </c:pt>
                <c:pt idx="2">
                  <c:v>#N/A</c:v>
                </c:pt>
                <c:pt idx="3">
                  <c:v>1.1399999999999999</c:v>
                </c:pt>
                <c:pt idx="4">
                  <c:v>#N/A</c:v>
                </c:pt>
                <c:pt idx="5">
                  <c:v>17.38</c:v>
                </c:pt>
                <c:pt idx="6">
                  <c:v>#N/A</c:v>
                </c:pt>
                <c:pt idx="7">
                  <c:v>18.82</c:v>
                </c:pt>
                <c:pt idx="8">
                  <c:v>#N/A</c:v>
                </c:pt>
                <c:pt idx="9">
                  <c:v>18.95</c:v>
                </c:pt>
              </c:numCache>
            </c:numRef>
          </c:val>
        </c:ser>
        <c:dLbls>
          <c:showLegendKey val="0"/>
          <c:showVal val="0"/>
          <c:showCatName val="0"/>
          <c:showSerName val="0"/>
          <c:showPercent val="0"/>
          <c:showBubbleSize val="0"/>
        </c:dLbls>
        <c:gapWidth val="150"/>
        <c:overlap val="100"/>
        <c:axId val="172391424"/>
        <c:axId val="172401408"/>
      </c:barChart>
      <c:catAx>
        <c:axId val="17239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401408"/>
        <c:crosses val="autoZero"/>
        <c:auto val="1"/>
        <c:lblAlgn val="ctr"/>
        <c:lblOffset val="100"/>
        <c:tickLblSkip val="1"/>
        <c:tickMarkSkip val="1"/>
        <c:noMultiLvlLbl val="0"/>
      </c:catAx>
      <c:valAx>
        <c:axId val="17240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39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1193</c:v>
                </c:pt>
                <c:pt idx="5">
                  <c:v>1215</c:v>
                </c:pt>
                <c:pt idx="8">
                  <c:v>1176</c:v>
                </c:pt>
                <c:pt idx="11">
                  <c:v>1210</c:v>
                </c:pt>
                <c:pt idx="14">
                  <c:v>1252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c:v>
                </c:pt>
                <c:pt idx="3">
                  <c:v>5</c:v>
                </c:pt>
                <c:pt idx="6">
                  <c:v>3</c:v>
                </c:pt>
                <c:pt idx="9">
                  <c:v>1</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623</c:v>
                </c:pt>
                <c:pt idx="3">
                  <c:v>624</c:v>
                </c:pt>
                <c:pt idx="6">
                  <c:v>622</c:v>
                </c:pt>
                <c:pt idx="9">
                  <c:v>594</c:v>
                </c:pt>
                <c:pt idx="12">
                  <c:v>647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7</c:v>
                </c:pt>
                <c:pt idx="6">
                  <c:v>10</c:v>
                </c:pt>
                <c:pt idx="9">
                  <c:v>10</c:v>
                </c:pt>
                <c:pt idx="12">
                  <c:v>10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1498</c:v>
                </c:pt>
                <c:pt idx="3">
                  <c:v>1466</c:v>
                </c:pt>
                <c:pt idx="6">
                  <c:v>1416</c:v>
                </c:pt>
                <c:pt idx="9">
                  <c:v>1387</c:v>
                </c:pt>
                <c:pt idx="12">
                  <c:v>1325</c:v>
                </c:pt>
              </c:numCache>
            </c:numRef>
          </c:val>
        </c:ser>
        <c:dLbls>
          <c:showLegendKey val="0"/>
          <c:showVal val="0"/>
          <c:showCatName val="0"/>
          <c:showSerName val="0"/>
          <c:showPercent val="0"/>
          <c:showBubbleSize val="0"/>
        </c:dLbls>
        <c:gapWidth val="100"/>
        <c:overlap val="100"/>
        <c:axId val="173562112"/>
        <c:axId val="173564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935</c:v>
                </c:pt>
                <c:pt idx="2">
                  <c:v>#N/A</c:v>
                </c:pt>
                <c:pt idx="3">
                  <c:v>#N/A</c:v>
                </c:pt>
                <c:pt idx="4">
                  <c:v>887</c:v>
                </c:pt>
                <c:pt idx="5">
                  <c:v>#N/A</c:v>
                </c:pt>
                <c:pt idx="6">
                  <c:v>#N/A</c:v>
                </c:pt>
                <c:pt idx="7">
                  <c:v>875</c:v>
                </c:pt>
                <c:pt idx="8">
                  <c:v>#N/A</c:v>
                </c:pt>
                <c:pt idx="9">
                  <c:v>#N/A</c:v>
                </c:pt>
                <c:pt idx="10">
                  <c:v>782</c:v>
                </c:pt>
                <c:pt idx="11">
                  <c:v>#N/A</c:v>
                </c:pt>
                <c:pt idx="12">
                  <c:v>#N/A</c:v>
                </c:pt>
                <c:pt idx="13">
                  <c:v>730</c:v>
                </c:pt>
                <c:pt idx="14">
                  <c:v>#N/A</c:v>
                </c:pt>
              </c:numCache>
            </c:numRef>
          </c:val>
          <c:smooth val="0"/>
        </c:ser>
        <c:dLbls>
          <c:showLegendKey val="0"/>
          <c:showVal val="0"/>
          <c:showCatName val="0"/>
          <c:showSerName val="0"/>
          <c:showPercent val="0"/>
          <c:showBubbleSize val="0"/>
        </c:dLbls>
        <c:marker val="1"/>
        <c:smooth val="0"/>
        <c:axId val="173562112"/>
        <c:axId val="173564288"/>
      </c:lineChart>
      <c:catAx>
        <c:axId val="17356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564288"/>
        <c:crosses val="autoZero"/>
        <c:auto val="1"/>
        <c:lblAlgn val="ctr"/>
        <c:lblOffset val="100"/>
        <c:tickLblSkip val="1"/>
        <c:tickMarkSkip val="1"/>
        <c:noMultiLvlLbl val="0"/>
      </c:catAx>
      <c:valAx>
        <c:axId val="173564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56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12600</c:v>
                </c:pt>
                <c:pt idx="5">
                  <c:v>12889</c:v>
                </c:pt>
                <c:pt idx="8">
                  <c:v>12998</c:v>
                </c:pt>
                <c:pt idx="11">
                  <c:v>12898</c:v>
                </c:pt>
                <c:pt idx="14">
                  <c:v>12678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145</c:v>
                </c:pt>
                <c:pt idx="5">
                  <c:v>128</c:v>
                </c:pt>
                <c:pt idx="8">
                  <c:v>134</c:v>
                </c:pt>
                <c:pt idx="11">
                  <c:v>149</c:v>
                </c:pt>
                <c:pt idx="14">
                  <c:v>569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3348</c:v>
                </c:pt>
                <c:pt idx="5">
                  <c:v>3541</c:v>
                </c:pt>
                <c:pt idx="8">
                  <c:v>3962</c:v>
                </c:pt>
                <c:pt idx="11">
                  <c:v>4699</c:v>
                </c:pt>
                <c:pt idx="14">
                  <c:v>5329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2348</c:v>
                </c:pt>
                <c:pt idx="3">
                  <c:v>2387</c:v>
                </c:pt>
                <c:pt idx="6">
                  <c:v>2338</c:v>
                </c:pt>
                <c:pt idx="9">
                  <c:v>2261</c:v>
                </c:pt>
                <c:pt idx="12">
                  <c:v>2084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148</c:v>
                </c:pt>
                <c:pt idx="3">
                  <c:v>58</c:v>
                </c:pt>
                <c:pt idx="6">
                  <c:v>41</c:v>
                </c:pt>
                <c:pt idx="9">
                  <c:v>31</c:v>
                </c:pt>
                <c:pt idx="12">
                  <c:v>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10411</c:v>
                </c:pt>
                <c:pt idx="3">
                  <c:v>10500</c:v>
                </c:pt>
                <c:pt idx="6">
                  <c:v>10717</c:v>
                </c:pt>
                <c:pt idx="9">
                  <c:v>10561</c:v>
                </c:pt>
                <c:pt idx="12">
                  <c:v>9775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357</c:v>
                </c:pt>
                <c:pt idx="3">
                  <c:v>157</c:v>
                </c:pt>
                <c:pt idx="6">
                  <c:v>143</c:v>
                </c:pt>
                <c:pt idx="9">
                  <c:v>130</c:v>
                </c:pt>
                <c:pt idx="12">
                  <c:v>117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12115</c:v>
                </c:pt>
                <c:pt idx="3">
                  <c:v>11871</c:v>
                </c:pt>
                <c:pt idx="6">
                  <c:v>11656</c:v>
                </c:pt>
                <c:pt idx="9">
                  <c:v>11113</c:v>
                </c:pt>
                <c:pt idx="12">
                  <c:v>10636</c:v>
                </c:pt>
              </c:numCache>
            </c:numRef>
          </c:val>
        </c:ser>
        <c:dLbls>
          <c:showLegendKey val="0"/>
          <c:showVal val="0"/>
          <c:showCatName val="0"/>
          <c:showSerName val="0"/>
          <c:showPercent val="0"/>
          <c:showBubbleSize val="0"/>
        </c:dLbls>
        <c:gapWidth val="100"/>
        <c:overlap val="100"/>
        <c:axId val="174010752"/>
        <c:axId val="174012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9289</c:v>
                </c:pt>
                <c:pt idx="2">
                  <c:v>#N/A</c:v>
                </c:pt>
                <c:pt idx="3">
                  <c:v>#N/A</c:v>
                </c:pt>
                <c:pt idx="4">
                  <c:v>8415</c:v>
                </c:pt>
                <c:pt idx="5">
                  <c:v>#N/A</c:v>
                </c:pt>
                <c:pt idx="6">
                  <c:v>#N/A</c:v>
                </c:pt>
                <c:pt idx="7">
                  <c:v>7802</c:v>
                </c:pt>
                <c:pt idx="8">
                  <c:v>#N/A</c:v>
                </c:pt>
                <c:pt idx="9">
                  <c:v>#N/A</c:v>
                </c:pt>
                <c:pt idx="10">
                  <c:v>6349</c:v>
                </c:pt>
                <c:pt idx="11">
                  <c:v>#N/A</c:v>
                </c:pt>
                <c:pt idx="12">
                  <c:v>#N/A</c:v>
                </c:pt>
                <c:pt idx="13">
                  <c:v>4061</c:v>
                </c:pt>
                <c:pt idx="14">
                  <c:v>#N/A</c:v>
                </c:pt>
              </c:numCache>
            </c:numRef>
          </c:val>
          <c:smooth val="0"/>
        </c:ser>
        <c:dLbls>
          <c:showLegendKey val="0"/>
          <c:showVal val="0"/>
          <c:showCatName val="0"/>
          <c:showSerName val="0"/>
          <c:showPercent val="0"/>
          <c:showBubbleSize val="0"/>
        </c:dLbls>
        <c:marker val="1"/>
        <c:smooth val="0"/>
        <c:axId val="174010752"/>
        <c:axId val="174012672"/>
      </c:lineChart>
      <c:catAx>
        <c:axId val="17401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012672"/>
        <c:crosses val="autoZero"/>
        <c:auto val="1"/>
        <c:lblAlgn val="ctr"/>
        <c:lblOffset val="100"/>
        <c:tickLblSkip val="1"/>
        <c:tickMarkSkip val="1"/>
        <c:noMultiLvlLbl val="0"/>
      </c:catAx>
      <c:valAx>
        <c:axId val="17401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01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茨城県城里町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21,373
21,283
161.73
9,881,579
9,738,154
64,449
6,934,144
10,614,223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の人口は年々減少する中、平成２２年度国勢調査による高齢者の人口の割合は２７．８％と茨城県平均の２２．５％を大きく上回っている。町内には中心となる産業基盤もなく、２５年度決算で町税の歳入に占める割合は２０．４％</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低く、対前年度増減率</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＋１．１％と微増であり、財政力指数は類似団体平均値を大きく下回る結果となった。</a:t>
          </a:r>
          <a:endParaRPr lang="ja-JP" altLang="ja-JP" sz="1400">
            <a:effectLst/>
          </a:endParaRPr>
        </a:p>
        <a:p>
          <a:r>
            <a:rPr kumimoji="1" lang="ja-JP" altLang="ja-JP" sz="1100">
              <a:solidFill>
                <a:schemeClr val="dk1"/>
              </a:solidFill>
              <a:effectLst/>
              <a:latin typeface="+mn-lt"/>
              <a:ea typeface="+mn-ea"/>
              <a:cs typeface="+mn-cs"/>
            </a:rPr>
            <a:t>　今後も収納対策室を中心とした徴収強化等により歳入確保に努め、経常経費の歳出削減を図り、財政基盤の強化に努める。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138289</xdr:rowOff>
    </xdr:from>
    <xdr:to>
      <xdr:col>7</xdr:col>
      <xdr:colOff>152400</xdr:colOff>
      <xdr:row>44</xdr:row>
      <xdr:rowOff>138289</xdr:rowOff>
    </xdr:to>
    <xdr:cxnSp macro="">
      <xdr:nvCxnSpPr>
        <xdr:cNvPr id="68" name="直線コネクタ 67"/>
        <xdr:cNvCxnSpPr/>
      </xdr:nvCxnSpPr>
      <xdr:spPr>
        <a:xfrm>
          <a:off x="4114800" y="7682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138289</xdr:rowOff>
    </xdr:to>
    <xdr:cxnSp macro="">
      <xdr:nvCxnSpPr>
        <xdr:cNvPr id="71" name="直線コネクタ 70"/>
        <xdr:cNvCxnSpPr/>
      </xdr:nvCxnSpPr>
      <xdr:spPr>
        <a:xfrm>
          <a:off x="3225800" y="76686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111478</xdr:rowOff>
    </xdr:from>
    <xdr:to>
      <xdr:col>4</xdr:col>
      <xdr:colOff>482600</xdr:colOff>
      <xdr:row>44</xdr:row>
      <xdr:rowOff>124883</xdr:rowOff>
    </xdr:to>
    <xdr:cxnSp macro="">
      <xdr:nvCxnSpPr>
        <xdr:cNvPr id="74" name="直線コネクタ 73"/>
        <xdr:cNvCxnSpPr/>
      </xdr:nvCxnSpPr>
      <xdr:spPr>
        <a:xfrm>
          <a:off x="2336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98072</xdr:rowOff>
    </xdr:from>
    <xdr:to>
      <xdr:col>3</xdr:col>
      <xdr:colOff>279400</xdr:colOff>
      <xdr:row>44</xdr:row>
      <xdr:rowOff>111478</xdr:rowOff>
    </xdr:to>
    <xdr:cxnSp macro="">
      <xdr:nvCxnSpPr>
        <xdr:cNvPr id="77" name="直線コネクタ 76"/>
        <xdr:cNvCxnSpPr/>
      </xdr:nvCxnSpPr>
      <xdr:spPr>
        <a:xfrm>
          <a:off x="1447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87489</xdr:rowOff>
    </xdr:from>
    <xdr:to>
      <xdr:col>7</xdr:col>
      <xdr:colOff>203200</xdr:colOff>
      <xdr:row>45</xdr:row>
      <xdr:rowOff>17639</xdr:rowOff>
    </xdr:to>
    <xdr:sp macro="" textlink="">
      <xdr:nvSpPr>
        <xdr:cNvPr id="87" name="円/楕円 86"/>
        <xdr:cNvSpPr/>
      </xdr:nvSpPr>
      <xdr:spPr>
        <a:xfrm>
          <a:off x="49022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59566</xdr:rowOff>
    </xdr:from>
    <xdr:ext cx="762000" cy="259045"/>
    <xdr:sp macro="" textlink="">
      <xdr:nvSpPr>
        <xdr:cNvPr id="88" name="財政力該当値テキスト"/>
        <xdr:cNvSpPr txBox="1"/>
      </xdr:nvSpPr>
      <xdr:spPr>
        <a:xfrm>
          <a:off x="5041900" y="76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87489</xdr:rowOff>
    </xdr:from>
    <xdr:to>
      <xdr:col>6</xdr:col>
      <xdr:colOff>50800</xdr:colOff>
      <xdr:row>45</xdr:row>
      <xdr:rowOff>17639</xdr:rowOff>
    </xdr:to>
    <xdr:sp macro="" textlink="">
      <xdr:nvSpPr>
        <xdr:cNvPr id="89" name="円/楕円 88"/>
        <xdr:cNvSpPr/>
      </xdr:nvSpPr>
      <xdr:spPr>
        <a:xfrm>
          <a:off x="4064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2416</xdr:rowOff>
    </xdr:from>
    <xdr:ext cx="736600" cy="259045"/>
    <xdr:sp macro="" textlink="">
      <xdr:nvSpPr>
        <xdr:cNvPr id="90" name="テキスト ボックス 89"/>
        <xdr:cNvSpPr txBox="1"/>
      </xdr:nvSpPr>
      <xdr:spPr>
        <a:xfrm>
          <a:off x="3733800" y="771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60678</xdr:rowOff>
    </xdr:from>
    <xdr:to>
      <xdr:col>3</xdr:col>
      <xdr:colOff>330200</xdr:colOff>
      <xdr:row>44</xdr:row>
      <xdr:rowOff>162278</xdr:rowOff>
    </xdr:to>
    <xdr:sp macro="" textlink="">
      <xdr:nvSpPr>
        <xdr:cNvPr id="93" name="円/楕円 92"/>
        <xdr:cNvSpPr/>
      </xdr:nvSpPr>
      <xdr:spPr>
        <a:xfrm>
          <a:off x="2286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147055</xdr:rowOff>
    </xdr:from>
    <xdr:ext cx="762000" cy="259045"/>
    <xdr:sp macro="" textlink="">
      <xdr:nvSpPr>
        <xdr:cNvPr id="94" name="テキスト ボックス 93"/>
        <xdr:cNvSpPr txBox="1"/>
      </xdr:nvSpPr>
      <xdr:spPr>
        <a:xfrm>
          <a:off x="1955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47272</xdr:rowOff>
    </xdr:from>
    <xdr:to>
      <xdr:col>2</xdr:col>
      <xdr:colOff>127000</xdr:colOff>
      <xdr:row>44</xdr:row>
      <xdr:rowOff>148872</xdr:rowOff>
    </xdr:to>
    <xdr:sp macro="" textlink="">
      <xdr:nvSpPr>
        <xdr:cNvPr id="95" name="円/楕円 94"/>
        <xdr:cNvSpPr/>
      </xdr:nvSpPr>
      <xdr:spPr>
        <a:xfrm>
          <a:off x="1397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133649</xdr:rowOff>
    </xdr:from>
    <xdr:ext cx="762000" cy="259045"/>
    <xdr:sp macro="" textlink="">
      <xdr:nvSpPr>
        <xdr:cNvPr id="96" name="テキスト ボックス 95"/>
        <xdr:cNvSpPr txBox="1"/>
      </xdr:nvSpPr>
      <xdr:spPr>
        <a:xfrm>
          <a:off x="1066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前年度より２．９ポイント改善し、類似団体平均を１．４ポイント下回った。これは、平成２４年度末に城北地方広域事務組合が解散したことで補助費等にかかる経常一般財源等が減額したことによる。</a:t>
          </a:r>
        </a:p>
        <a:p>
          <a:r>
            <a:rPr kumimoji="1" lang="ja-JP" altLang="en-US" sz="1100">
              <a:latin typeface="ＭＳ Ｐゴシック"/>
            </a:rPr>
            <a:t>　しかしながら高齢者率の高い本町は、扶助費等の義務的経費が増加傾向にある一方、生産人口の減少により町税収入の増があまり見込めず改善が難しい。</a:t>
          </a:r>
        </a:p>
        <a:p>
          <a:r>
            <a:rPr kumimoji="1" lang="ja-JP" altLang="en-US" sz="1100">
              <a:latin typeface="ＭＳ Ｐゴシック"/>
            </a:rPr>
            <a:t>　今後も行政評価システムの運用により行財政運営の合理化・効率化を図り、経常経費の削減に努めていく。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32258</xdr:rowOff>
    </xdr:from>
    <xdr:to>
      <xdr:col>7</xdr:col>
      <xdr:colOff>152400</xdr:colOff>
      <xdr:row>64</xdr:row>
      <xdr:rowOff>762</xdr:rowOff>
    </xdr:to>
    <xdr:cxnSp macro="">
      <xdr:nvCxnSpPr>
        <xdr:cNvPr id="129" name="直線コネクタ 128"/>
        <xdr:cNvCxnSpPr/>
      </xdr:nvCxnSpPr>
      <xdr:spPr>
        <a:xfrm flipV="1">
          <a:off x="4114800" y="10833608"/>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762</xdr:rowOff>
    </xdr:from>
    <xdr:to>
      <xdr:col>6</xdr:col>
      <xdr:colOff>0</xdr:colOff>
      <xdr:row>64</xdr:row>
      <xdr:rowOff>5588</xdr:rowOff>
    </xdr:to>
    <xdr:cxnSp macro="">
      <xdr:nvCxnSpPr>
        <xdr:cNvPr id="132" name="直線コネクタ 131"/>
        <xdr:cNvCxnSpPr/>
      </xdr:nvCxnSpPr>
      <xdr:spPr>
        <a:xfrm flipV="1">
          <a:off x="3225800" y="109735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150622</xdr:rowOff>
    </xdr:from>
    <xdr:to>
      <xdr:col>4</xdr:col>
      <xdr:colOff>482600</xdr:colOff>
      <xdr:row>64</xdr:row>
      <xdr:rowOff>5588</xdr:rowOff>
    </xdr:to>
    <xdr:cxnSp macro="">
      <xdr:nvCxnSpPr>
        <xdr:cNvPr id="135" name="直線コネクタ 134"/>
        <xdr:cNvCxnSpPr/>
      </xdr:nvCxnSpPr>
      <xdr:spPr>
        <a:xfrm>
          <a:off x="2336800" y="1078052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150622</xdr:rowOff>
    </xdr:from>
    <xdr:to>
      <xdr:col>3</xdr:col>
      <xdr:colOff>279400</xdr:colOff>
      <xdr:row>63</xdr:row>
      <xdr:rowOff>99822</xdr:rowOff>
    </xdr:to>
    <xdr:cxnSp macro="">
      <xdr:nvCxnSpPr>
        <xdr:cNvPr id="138" name="直線コネクタ 137"/>
        <xdr:cNvCxnSpPr/>
      </xdr:nvCxnSpPr>
      <xdr:spPr>
        <a:xfrm flipV="1">
          <a:off x="1447800" y="107805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152908</xdr:rowOff>
    </xdr:from>
    <xdr:to>
      <xdr:col>7</xdr:col>
      <xdr:colOff>203200</xdr:colOff>
      <xdr:row>63</xdr:row>
      <xdr:rowOff>83058</xdr:rowOff>
    </xdr:to>
    <xdr:sp macro="" textlink="">
      <xdr:nvSpPr>
        <xdr:cNvPr id="148" name="円/楕円 147"/>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169435</xdr:rowOff>
    </xdr:from>
    <xdr:ext cx="762000" cy="259045"/>
    <xdr:sp macro="" textlink="">
      <xdr:nvSpPr>
        <xdr:cNvPr id="149" name="財政構造の弾力性該当値テキスト"/>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121412</xdr:rowOff>
    </xdr:from>
    <xdr:to>
      <xdr:col>6</xdr:col>
      <xdr:colOff>50800</xdr:colOff>
      <xdr:row>64</xdr:row>
      <xdr:rowOff>51562</xdr:rowOff>
    </xdr:to>
    <xdr:sp macro="" textlink="">
      <xdr:nvSpPr>
        <xdr:cNvPr id="150" name="円/楕円 149"/>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36339</xdr:rowOff>
    </xdr:from>
    <xdr:ext cx="736600" cy="259045"/>
    <xdr:sp macro="" textlink="">
      <xdr:nvSpPr>
        <xdr:cNvPr id="151" name="テキスト ボックス 150"/>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126238</xdr:rowOff>
    </xdr:from>
    <xdr:to>
      <xdr:col>4</xdr:col>
      <xdr:colOff>533400</xdr:colOff>
      <xdr:row>64</xdr:row>
      <xdr:rowOff>56388</xdr:rowOff>
    </xdr:to>
    <xdr:sp macro="" textlink="">
      <xdr:nvSpPr>
        <xdr:cNvPr id="152" name="円/楕円 151"/>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41165</xdr:rowOff>
    </xdr:from>
    <xdr:ext cx="762000" cy="259045"/>
    <xdr:sp macro="" textlink="">
      <xdr:nvSpPr>
        <xdr:cNvPr id="153" name="テキスト ボックス 152"/>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99822</xdr:rowOff>
    </xdr:from>
    <xdr:to>
      <xdr:col>3</xdr:col>
      <xdr:colOff>330200</xdr:colOff>
      <xdr:row>63</xdr:row>
      <xdr:rowOff>29972</xdr:rowOff>
    </xdr:to>
    <xdr:sp macro="" textlink="">
      <xdr:nvSpPr>
        <xdr:cNvPr id="154" name="円/楕円 153"/>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40149</xdr:rowOff>
    </xdr:from>
    <xdr:ext cx="762000" cy="259045"/>
    <xdr:sp macro="" textlink="">
      <xdr:nvSpPr>
        <xdr:cNvPr id="155" name="テキスト ボックス 154"/>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56" name="円/楕円 155"/>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57" name="テキスト ボックス 156"/>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[131,639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物件費ともに類似団体平均を上回っている。平成２５年度においては、平成２４年度末に城北地方広域事務組合が解散したことで、塵芥処理やし尿処理を単独で行うこととなったため、人件費、物件費ともに増加した。</a:t>
          </a:r>
        </a:p>
        <a:p>
          <a:r>
            <a:rPr kumimoji="1" lang="ja-JP" altLang="en-US" sz="1100">
              <a:latin typeface="ＭＳ Ｐゴシック"/>
            </a:rPr>
            <a:t>　今後も事務事業の見直しを行い行財政運営の合理化・効率化を図るとともに、町有施設の統廃合等を検討し、更なる歳出削減を図る。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162486</xdr:rowOff>
    </xdr:from>
    <xdr:to>
      <xdr:col>7</xdr:col>
      <xdr:colOff>152400</xdr:colOff>
      <xdr:row>81</xdr:row>
      <xdr:rowOff>40458</xdr:rowOff>
    </xdr:to>
    <xdr:cxnSp macro="">
      <xdr:nvCxnSpPr>
        <xdr:cNvPr id="192" name="直線コネクタ 191"/>
        <xdr:cNvCxnSpPr/>
      </xdr:nvCxnSpPr>
      <xdr:spPr>
        <a:xfrm>
          <a:off x="4114800" y="13878486"/>
          <a:ext cx="838200" cy="4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162486</xdr:rowOff>
    </xdr:from>
    <xdr:to>
      <xdr:col>6</xdr:col>
      <xdr:colOff>0</xdr:colOff>
      <xdr:row>80</xdr:row>
      <xdr:rowOff>170614</xdr:rowOff>
    </xdr:to>
    <xdr:cxnSp macro="">
      <xdr:nvCxnSpPr>
        <xdr:cNvPr id="195" name="直線コネクタ 194"/>
        <xdr:cNvCxnSpPr/>
      </xdr:nvCxnSpPr>
      <xdr:spPr>
        <a:xfrm flipV="1">
          <a:off x="3225800" y="13878486"/>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160925</xdr:rowOff>
    </xdr:from>
    <xdr:to>
      <xdr:col>4</xdr:col>
      <xdr:colOff>482600</xdr:colOff>
      <xdr:row>80</xdr:row>
      <xdr:rowOff>170614</xdr:rowOff>
    </xdr:to>
    <xdr:cxnSp macro="">
      <xdr:nvCxnSpPr>
        <xdr:cNvPr id="198" name="直線コネクタ 197"/>
        <xdr:cNvCxnSpPr/>
      </xdr:nvCxnSpPr>
      <xdr:spPr>
        <a:xfrm>
          <a:off x="2336800" y="13876925"/>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160925</xdr:rowOff>
    </xdr:from>
    <xdr:to>
      <xdr:col>3</xdr:col>
      <xdr:colOff>279400</xdr:colOff>
      <xdr:row>80</xdr:row>
      <xdr:rowOff>167227</xdr:rowOff>
    </xdr:to>
    <xdr:cxnSp macro="">
      <xdr:nvCxnSpPr>
        <xdr:cNvPr id="201" name="直線コネクタ 200"/>
        <xdr:cNvCxnSpPr/>
      </xdr:nvCxnSpPr>
      <xdr:spPr>
        <a:xfrm flipV="1">
          <a:off x="1447800" y="13876925"/>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161108</xdr:rowOff>
    </xdr:from>
    <xdr:to>
      <xdr:col>7</xdr:col>
      <xdr:colOff>203200</xdr:colOff>
      <xdr:row>81</xdr:row>
      <xdr:rowOff>91258</xdr:rowOff>
    </xdr:to>
    <xdr:sp macro="" textlink="">
      <xdr:nvSpPr>
        <xdr:cNvPr id="211" name="円/楕円 210"/>
        <xdr:cNvSpPr/>
      </xdr:nvSpPr>
      <xdr:spPr>
        <a:xfrm>
          <a:off x="4902200" y="1387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133185</xdr:rowOff>
    </xdr:from>
    <xdr:ext cx="762000" cy="259045"/>
    <xdr:sp macro="" textlink="">
      <xdr:nvSpPr>
        <xdr:cNvPr id="212" name="人件費・物件費等の状況該当値テキスト"/>
        <xdr:cNvSpPr txBox="1"/>
      </xdr:nvSpPr>
      <xdr:spPr>
        <a:xfrm>
          <a:off x="5041900" y="138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131,639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111686</xdr:rowOff>
    </xdr:from>
    <xdr:to>
      <xdr:col>6</xdr:col>
      <xdr:colOff>50800</xdr:colOff>
      <xdr:row>81</xdr:row>
      <xdr:rowOff>41836</xdr:rowOff>
    </xdr:to>
    <xdr:sp macro="" textlink="">
      <xdr:nvSpPr>
        <xdr:cNvPr id="213" name="円/楕円 212"/>
        <xdr:cNvSpPr/>
      </xdr:nvSpPr>
      <xdr:spPr>
        <a:xfrm>
          <a:off x="4064000" y="138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26613</xdr:rowOff>
    </xdr:from>
    <xdr:ext cx="736600" cy="259045"/>
    <xdr:sp macro="" textlink="">
      <xdr:nvSpPr>
        <xdr:cNvPr id="214" name="テキスト ボックス 213"/>
        <xdr:cNvSpPr txBox="1"/>
      </xdr:nvSpPr>
      <xdr:spPr>
        <a:xfrm>
          <a:off x="3733800" y="13914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119,350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119814</xdr:rowOff>
    </xdr:from>
    <xdr:to>
      <xdr:col>4</xdr:col>
      <xdr:colOff>533400</xdr:colOff>
      <xdr:row>81</xdr:row>
      <xdr:rowOff>49964</xdr:rowOff>
    </xdr:to>
    <xdr:sp macro="" textlink="">
      <xdr:nvSpPr>
        <xdr:cNvPr id="215" name="円/楕円 214"/>
        <xdr:cNvSpPr/>
      </xdr:nvSpPr>
      <xdr:spPr>
        <a:xfrm>
          <a:off x="3175000" y="138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34741</xdr:rowOff>
    </xdr:from>
    <xdr:ext cx="762000" cy="259045"/>
    <xdr:sp macro="" textlink="">
      <xdr:nvSpPr>
        <xdr:cNvPr id="216" name="テキスト ボックス 215"/>
        <xdr:cNvSpPr txBox="1"/>
      </xdr:nvSpPr>
      <xdr:spPr>
        <a:xfrm>
          <a:off x="2844800" y="139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121,371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110125</xdr:rowOff>
    </xdr:from>
    <xdr:to>
      <xdr:col>3</xdr:col>
      <xdr:colOff>330200</xdr:colOff>
      <xdr:row>81</xdr:row>
      <xdr:rowOff>40275</xdr:rowOff>
    </xdr:to>
    <xdr:sp macro="" textlink="">
      <xdr:nvSpPr>
        <xdr:cNvPr id="217" name="円/楕円 216"/>
        <xdr:cNvSpPr/>
      </xdr:nvSpPr>
      <xdr:spPr>
        <a:xfrm>
          <a:off x="2286000" y="13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25052</xdr:rowOff>
    </xdr:from>
    <xdr:ext cx="762000" cy="259045"/>
    <xdr:sp macro="" textlink="">
      <xdr:nvSpPr>
        <xdr:cNvPr id="218" name="テキスト ボックス 217"/>
        <xdr:cNvSpPr txBox="1"/>
      </xdr:nvSpPr>
      <xdr:spPr>
        <a:xfrm>
          <a:off x="1955800" y="1391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118,962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116427</xdr:rowOff>
    </xdr:from>
    <xdr:to>
      <xdr:col>2</xdr:col>
      <xdr:colOff>127000</xdr:colOff>
      <xdr:row>81</xdr:row>
      <xdr:rowOff>46577</xdr:rowOff>
    </xdr:to>
    <xdr:sp macro="" textlink="">
      <xdr:nvSpPr>
        <xdr:cNvPr id="219" name="円/楕円 218"/>
        <xdr:cNvSpPr/>
      </xdr:nvSpPr>
      <xdr:spPr>
        <a:xfrm>
          <a:off x="1397000" y="1383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31354</xdr:rowOff>
    </xdr:from>
    <xdr:ext cx="762000" cy="259045"/>
    <xdr:sp macro="" textlink="">
      <xdr:nvSpPr>
        <xdr:cNvPr id="220" name="テキスト ボックス 219"/>
        <xdr:cNvSpPr txBox="1"/>
      </xdr:nvSpPr>
      <xdr:spPr>
        <a:xfrm>
          <a:off x="1066800" y="1391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町村合併以降、昇給制度の見直しや諸手当の独自削減など、人件費抑制に努めてきたことにより、平成２５年度は類似団体平均を０．</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ポイント下回る９６．０ポイントとなっている。</a:t>
          </a:r>
          <a:endParaRPr lang="ja-JP" altLang="ja-JP" sz="1400">
            <a:effectLst/>
          </a:endParaRPr>
        </a:p>
        <a:p>
          <a:r>
            <a:rPr lang="en-US" altLang="ja-JP" sz="1100">
              <a:solidFill>
                <a:schemeClr val="dk1"/>
              </a:solidFill>
              <a:effectLst/>
              <a:latin typeface="+mn-lt"/>
              <a:ea typeface="+mn-ea"/>
              <a:cs typeface="+mn-cs"/>
            </a:rPr>
            <a:t> </a:t>
          </a:r>
          <a:endParaRPr lang="ja-JP" altLang="ja-JP" sz="1400">
            <a:effectLst/>
          </a:endParaRPr>
        </a:p>
        <a:p>
          <a:r>
            <a:rPr lang="ja-JP" altLang="ja-JP" sz="1100">
              <a:solidFill>
                <a:schemeClr val="dk1"/>
              </a:solidFill>
              <a:effectLst/>
              <a:latin typeface="+mn-lt"/>
              <a:ea typeface="+mn-ea"/>
              <a:cs typeface="+mn-cs"/>
            </a:rPr>
            <a:t>　国家公務員人件費削減のための時限的な給与減額措置が終了したことにより前年度より８．１ポイント減少したが、この時限的な措置が無いとした場合の参考値を比較しても、継続して減少傾向にある。</a:t>
          </a:r>
          <a:endParaRPr lang="ja-JP" altLang="ja-JP" sz="1400">
            <a:effectLst/>
          </a:endParaRPr>
        </a:p>
        <a:p>
          <a:r>
            <a:rPr lang="ja-JP" altLang="ja-JP" sz="1100">
              <a:solidFill>
                <a:schemeClr val="dk1"/>
              </a:solidFill>
              <a:effectLst/>
              <a:latin typeface="+mn-lt"/>
              <a:ea typeface="+mn-ea"/>
              <a:cs typeface="+mn-cs"/>
            </a:rPr>
            <a:t>　今後も人事院勧告及び県人事委員会の動向を注視しながら、人事評価の適正運用や昇給制度の改善により給与水準の適正化に努める。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88</xdr:row>
      <xdr:rowOff>154432</xdr:rowOff>
    </xdr:to>
    <xdr:cxnSp macro="">
      <xdr:nvCxnSpPr>
        <xdr:cNvPr id="252" name="直線コネクタ 251"/>
        <xdr:cNvCxnSpPr/>
      </xdr:nvCxnSpPr>
      <xdr:spPr>
        <a:xfrm flipV="1">
          <a:off x="16179800" y="14460220"/>
          <a:ext cx="8382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154432</xdr:rowOff>
    </xdr:from>
    <xdr:to>
      <xdr:col>23</xdr:col>
      <xdr:colOff>406400</xdr:colOff>
      <xdr:row>89</xdr:row>
      <xdr:rowOff>2287</xdr:rowOff>
    </xdr:to>
    <xdr:cxnSp macro="">
      <xdr:nvCxnSpPr>
        <xdr:cNvPr id="255" name="直線コネクタ 254"/>
        <xdr:cNvCxnSpPr/>
      </xdr:nvCxnSpPr>
      <xdr:spPr>
        <a:xfrm flipV="1">
          <a:off x="15290800" y="15242032"/>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89</xdr:row>
      <xdr:rowOff>2287</xdr:rowOff>
    </xdr:to>
    <xdr:cxnSp macro="">
      <xdr:nvCxnSpPr>
        <xdr:cNvPr id="258" name="直線コネクタ 257"/>
        <xdr:cNvCxnSpPr/>
      </xdr:nvCxnSpPr>
      <xdr:spPr>
        <a:xfrm>
          <a:off x="14401800" y="14508480"/>
          <a:ext cx="889000" cy="7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84</xdr:row>
      <xdr:rowOff>164592</xdr:rowOff>
    </xdr:to>
    <xdr:cxnSp macro="">
      <xdr:nvCxnSpPr>
        <xdr:cNvPr id="261" name="直線コネクタ 260"/>
        <xdr:cNvCxnSpPr/>
      </xdr:nvCxnSpPr>
      <xdr:spPr>
        <a:xfrm flipV="1">
          <a:off x="13512800" y="145084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65" name="テキスト ボックス 264"/>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1" name="円/楕円 270"/>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72"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103632</xdr:rowOff>
    </xdr:from>
    <xdr:to>
      <xdr:col>23</xdr:col>
      <xdr:colOff>457200</xdr:colOff>
      <xdr:row>89</xdr:row>
      <xdr:rowOff>33782</xdr:rowOff>
    </xdr:to>
    <xdr:sp macro="" textlink="">
      <xdr:nvSpPr>
        <xdr:cNvPr id="273" name="円/楕円 272"/>
        <xdr:cNvSpPr/>
      </xdr:nvSpPr>
      <xdr:spPr>
        <a:xfrm>
          <a:off x="16129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43959</xdr:rowOff>
    </xdr:from>
    <xdr:ext cx="736600" cy="259045"/>
    <xdr:sp macro="" textlink="">
      <xdr:nvSpPr>
        <xdr:cNvPr id="274" name="テキスト ボックス 273"/>
        <xdr:cNvSpPr txBox="1"/>
      </xdr:nvSpPr>
      <xdr:spPr>
        <a:xfrm>
          <a:off x="15798800" y="14960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122937</xdr:rowOff>
    </xdr:from>
    <xdr:to>
      <xdr:col>22</xdr:col>
      <xdr:colOff>254000</xdr:colOff>
      <xdr:row>89</xdr:row>
      <xdr:rowOff>53087</xdr:rowOff>
    </xdr:to>
    <xdr:sp macro="" textlink="">
      <xdr:nvSpPr>
        <xdr:cNvPr id="275" name="円/楕円 274"/>
        <xdr:cNvSpPr/>
      </xdr:nvSpPr>
      <xdr:spPr>
        <a:xfrm>
          <a:off x="15240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63264</xdr:rowOff>
    </xdr:from>
    <xdr:ext cx="762000" cy="259045"/>
    <xdr:sp macro="" textlink="">
      <xdr:nvSpPr>
        <xdr:cNvPr id="276" name="テキスト ボックス 275"/>
        <xdr:cNvSpPr txBox="1"/>
      </xdr:nvSpPr>
      <xdr:spPr>
        <a:xfrm>
          <a:off x="14909800" y="1497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77" name="円/楕円 276"/>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167657</xdr:rowOff>
    </xdr:from>
    <xdr:ext cx="762000" cy="259045"/>
    <xdr:sp macro="" textlink="">
      <xdr:nvSpPr>
        <xdr:cNvPr id="278" name="テキスト ボックス 277"/>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113792</xdr:rowOff>
    </xdr:from>
    <xdr:to>
      <xdr:col>19</xdr:col>
      <xdr:colOff>533400</xdr:colOff>
      <xdr:row>85</xdr:row>
      <xdr:rowOff>43942</xdr:rowOff>
    </xdr:to>
    <xdr:sp macro="" textlink="">
      <xdr:nvSpPr>
        <xdr:cNvPr id="279" name="円/楕円 278"/>
        <xdr:cNvSpPr/>
      </xdr:nvSpPr>
      <xdr:spPr>
        <a:xfrm>
          <a:off x="13462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28719</xdr:rowOff>
    </xdr:from>
    <xdr:ext cx="762000" cy="259045"/>
    <xdr:sp macro="" textlink="">
      <xdr:nvSpPr>
        <xdr:cNvPr id="280" name="テキスト ボックス 279"/>
        <xdr:cNvSpPr txBox="1"/>
      </xdr:nvSpPr>
      <xdr:spPr>
        <a:xfrm>
          <a:off x="13131800" y="146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合併後、平成１７年度から２２年度の５年間で実施した集中改革プランにより、平成２２年４月１日時点の職員数は、２１４人となり、６０人の削減（増減率▲２１．９％）を達成した。</a:t>
          </a:r>
          <a:endParaRPr lang="ja-JP" altLang="ja-JP" sz="1000">
            <a:effectLst/>
          </a:endParaRPr>
        </a:p>
        <a:p>
          <a:pPr rtl="0"/>
          <a:r>
            <a:rPr lang="ja-JP" altLang="ja-JP" sz="1000" b="0" i="0" baseline="0">
              <a:solidFill>
                <a:schemeClr val="dk1"/>
              </a:solidFill>
              <a:effectLst/>
              <a:latin typeface="+mn-lt"/>
              <a:ea typeface="+mn-ea"/>
              <a:cs typeface="+mn-cs"/>
            </a:rPr>
            <a:t>　平成２５年３月に、ごみ・し尿処理業務等を行っていた一部事務組合が解散し、町単独事業となったことに伴い、一部事務組合の職員を町職員として受け入れたため、一時的に増加したが、その後の退職不補充、外部委託等により職員数は</a:t>
          </a:r>
          <a:r>
            <a:rPr lang="en-US" altLang="ja-JP" sz="1000" b="0" i="0" baseline="0">
              <a:solidFill>
                <a:schemeClr val="dk1"/>
              </a:solidFill>
              <a:effectLst/>
              <a:latin typeface="+mn-lt"/>
              <a:ea typeface="+mn-ea"/>
              <a:cs typeface="+mn-cs"/>
            </a:rPr>
            <a:t>8</a:t>
          </a:r>
          <a:r>
            <a:rPr lang="ja-JP" altLang="ja-JP" sz="1000" b="0" i="0" baseline="0">
              <a:solidFill>
                <a:schemeClr val="dk1"/>
              </a:solidFill>
              <a:effectLst/>
              <a:latin typeface="+mn-lt"/>
              <a:ea typeface="+mn-ea"/>
              <a:cs typeface="+mn-cs"/>
            </a:rPr>
            <a:t>名減した。</a:t>
          </a:r>
          <a:endParaRPr lang="ja-JP" altLang="ja-JP" sz="1000">
            <a:effectLst/>
          </a:endParaRPr>
        </a:p>
        <a:p>
          <a:r>
            <a:rPr lang="ja-JP" altLang="ja-JP" sz="1000" b="0" i="0" baseline="0">
              <a:solidFill>
                <a:schemeClr val="dk1"/>
              </a:solidFill>
              <a:effectLst/>
              <a:latin typeface="+mn-lt"/>
              <a:ea typeface="+mn-ea"/>
              <a:cs typeface="+mn-cs"/>
            </a:rPr>
            <a:t>　町村合併により類似の公共施設の統廃合が遅れていることや庁舎が分散していることなどにより、類似団体平均より職員数は多くなっている。今後、施設の統廃合、新本庁舎による役場機能の一本化、民間委託の推進により更なる整理統合を図り、定員適正化を図る。</a:t>
          </a:r>
          <a:endParaRPr lang="ja-JP" altLang="ja-JP" sz="10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22860</xdr:rowOff>
    </xdr:from>
    <xdr:to>
      <xdr:col>24</xdr:col>
      <xdr:colOff>558800</xdr:colOff>
      <xdr:row>61</xdr:row>
      <xdr:rowOff>30904</xdr:rowOff>
    </xdr:to>
    <xdr:cxnSp macro="">
      <xdr:nvCxnSpPr>
        <xdr:cNvPr id="317" name="直線コネクタ 316"/>
        <xdr:cNvCxnSpPr/>
      </xdr:nvCxnSpPr>
      <xdr:spPr>
        <a:xfrm flipV="1">
          <a:off x="16179800" y="104813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132262</xdr:rowOff>
    </xdr:from>
    <xdr:to>
      <xdr:col>23</xdr:col>
      <xdr:colOff>406400</xdr:colOff>
      <xdr:row>61</xdr:row>
      <xdr:rowOff>30904</xdr:rowOff>
    </xdr:to>
    <xdr:cxnSp macro="">
      <xdr:nvCxnSpPr>
        <xdr:cNvPr id="320" name="直線コネクタ 319"/>
        <xdr:cNvCxnSpPr/>
      </xdr:nvCxnSpPr>
      <xdr:spPr>
        <a:xfrm>
          <a:off x="15290800" y="10419262"/>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132262</xdr:rowOff>
    </xdr:from>
    <xdr:to>
      <xdr:col>22</xdr:col>
      <xdr:colOff>203200</xdr:colOff>
      <xdr:row>60</xdr:row>
      <xdr:rowOff>149497</xdr:rowOff>
    </xdr:to>
    <xdr:cxnSp macro="">
      <xdr:nvCxnSpPr>
        <xdr:cNvPr id="323" name="直線コネクタ 322"/>
        <xdr:cNvCxnSpPr/>
      </xdr:nvCxnSpPr>
      <xdr:spPr>
        <a:xfrm flipV="1">
          <a:off x="14401800" y="1041926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149497</xdr:rowOff>
    </xdr:from>
    <xdr:to>
      <xdr:col>21</xdr:col>
      <xdr:colOff>0</xdr:colOff>
      <xdr:row>60</xdr:row>
      <xdr:rowOff>149497</xdr:rowOff>
    </xdr:to>
    <xdr:cxnSp macro="">
      <xdr:nvCxnSpPr>
        <xdr:cNvPr id="326" name="直線コネクタ 325"/>
        <xdr:cNvCxnSpPr/>
      </xdr:nvCxnSpPr>
      <xdr:spPr>
        <a:xfrm>
          <a:off x="13512800" y="104364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28" name="テキスト ボックス 327"/>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0" name="テキスト ボックス 329"/>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143510</xdr:rowOff>
    </xdr:from>
    <xdr:to>
      <xdr:col>24</xdr:col>
      <xdr:colOff>609600</xdr:colOff>
      <xdr:row>61</xdr:row>
      <xdr:rowOff>73660</xdr:rowOff>
    </xdr:to>
    <xdr:sp macro="" textlink="">
      <xdr:nvSpPr>
        <xdr:cNvPr id="336" name="円/楕円 335"/>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115587</xdr:rowOff>
    </xdr:from>
    <xdr:ext cx="762000" cy="259045"/>
    <xdr:sp macro="" textlink="">
      <xdr:nvSpPr>
        <xdr:cNvPr id="337" name="定員管理の状況該当値テキスト"/>
        <xdr:cNvSpPr txBox="1"/>
      </xdr:nvSpPr>
      <xdr:spPr>
        <a:xfrm>
          <a:off x="17106900" y="1040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151554</xdr:rowOff>
    </xdr:from>
    <xdr:to>
      <xdr:col>23</xdr:col>
      <xdr:colOff>457200</xdr:colOff>
      <xdr:row>61</xdr:row>
      <xdr:rowOff>81704</xdr:rowOff>
    </xdr:to>
    <xdr:sp macro="" textlink="">
      <xdr:nvSpPr>
        <xdr:cNvPr id="338" name="円/楕円 337"/>
        <xdr:cNvSpPr/>
      </xdr:nvSpPr>
      <xdr:spPr>
        <a:xfrm>
          <a:off x="16129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66481</xdr:rowOff>
    </xdr:from>
    <xdr:ext cx="736600" cy="259045"/>
    <xdr:sp macro="" textlink="">
      <xdr:nvSpPr>
        <xdr:cNvPr id="339" name="テキスト ボックス 338"/>
        <xdr:cNvSpPr txBox="1"/>
      </xdr:nvSpPr>
      <xdr:spPr>
        <a:xfrm>
          <a:off x="15798800" y="1052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81462</xdr:rowOff>
    </xdr:from>
    <xdr:to>
      <xdr:col>22</xdr:col>
      <xdr:colOff>254000</xdr:colOff>
      <xdr:row>61</xdr:row>
      <xdr:rowOff>11612</xdr:rowOff>
    </xdr:to>
    <xdr:sp macro="" textlink="">
      <xdr:nvSpPr>
        <xdr:cNvPr id="340" name="円/楕円 339"/>
        <xdr:cNvSpPr/>
      </xdr:nvSpPr>
      <xdr:spPr>
        <a:xfrm>
          <a:off x="15240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167839</xdr:rowOff>
    </xdr:from>
    <xdr:ext cx="762000" cy="259045"/>
    <xdr:sp macro="" textlink="">
      <xdr:nvSpPr>
        <xdr:cNvPr id="341" name="テキスト ボックス 340"/>
        <xdr:cNvSpPr txBox="1"/>
      </xdr:nvSpPr>
      <xdr:spPr>
        <a:xfrm>
          <a:off x="149098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98697</xdr:rowOff>
    </xdr:from>
    <xdr:to>
      <xdr:col>21</xdr:col>
      <xdr:colOff>50800</xdr:colOff>
      <xdr:row>61</xdr:row>
      <xdr:rowOff>28847</xdr:rowOff>
    </xdr:to>
    <xdr:sp macro="" textlink="">
      <xdr:nvSpPr>
        <xdr:cNvPr id="342" name="円/楕円 341"/>
        <xdr:cNvSpPr/>
      </xdr:nvSpPr>
      <xdr:spPr>
        <a:xfrm>
          <a:off x="14351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13624</xdr:rowOff>
    </xdr:from>
    <xdr:ext cx="762000" cy="259045"/>
    <xdr:sp macro="" textlink="">
      <xdr:nvSpPr>
        <xdr:cNvPr id="343" name="テキスト ボックス 342"/>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98697</xdr:rowOff>
    </xdr:from>
    <xdr:to>
      <xdr:col>19</xdr:col>
      <xdr:colOff>533400</xdr:colOff>
      <xdr:row>61</xdr:row>
      <xdr:rowOff>28847</xdr:rowOff>
    </xdr:to>
    <xdr:sp macro="" textlink="">
      <xdr:nvSpPr>
        <xdr:cNvPr id="344" name="円/楕円 343"/>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13624</xdr:rowOff>
    </xdr:from>
    <xdr:ext cx="762000" cy="259045"/>
    <xdr:sp macro="" textlink="">
      <xdr:nvSpPr>
        <xdr:cNvPr id="345" name="テキスト ボックス 344"/>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年度借入の過疎対策事業債など平成</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年度に償還終了したものが</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件、平成</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年度に償還開始のものが</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件と、元利償還金は年々減少しており、平成</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年度（単年度）の実質公債費率は前年度比</a:t>
          </a:r>
          <a:r>
            <a:rPr kumimoji="1" lang="ja-JP" altLang="en-US" sz="1100">
              <a:solidFill>
                <a:schemeClr val="dk1"/>
              </a:solidFill>
              <a:effectLst/>
              <a:latin typeface="+mn-lt"/>
              <a:ea typeface="+mn-ea"/>
              <a:cs typeface="+mn-cs"/>
            </a:rPr>
            <a:t>０．９</a:t>
          </a:r>
          <a:r>
            <a:rPr kumimoji="1" lang="ja-JP" altLang="ja-JP" sz="1100">
              <a:solidFill>
                <a:schemeClr val="dk1"/>
              </a:solidFill>
              <a:effectLst/>
              <a:latin typeface="+mn-lt"/>
              <a:ea typeface="+mn-ea"/>
              <a:cs typeface="+mn-cs"/>
            </a:rPr>
            <a:t>ポイント減となったため、３カ年平均の比率も</a:t>
          </a:r>
          <a:r>
            <a:rPr kumimoji="1" lang="ja-JP" altLang="en-US" sz="1100">
              <a:solidFill>
                <a:schemeClr val="dk1"/>
              </a:solidFill>
              <a:effectLst/>
              <a:latin typeface="+mn-lt"/>
              <a:ea typeface="+mn-ea"/>
              <a:cs typeface="+mn-cs"/>
            </a:rPr>
            <a:t>０．６</a:t>
          </a:r>
          <a:r>
            <a:rPr kumimoji="1" lang="ja-JP" altLang="ja-JP" sz="1100">
              <a:solidFill>
                <a:schemeClr val="dk1"/>
              </a:solidFill>
              <a:effectLst/>
              <a:latin typeface="+mn-lt"/>
              <a:ea typeface="+mn-ea"/>
              <a:cs typeface="+mn-cs"/>
            </a:rPr>
            <a:t>ポイント改善された。</a:t>
          </a:r>
          <a:endParaRPr lang="ja-JP" altLang="ja-JP" sz="1400">
            <a:effectLst/>
          </a:endParaRPr>
        </a:p>
        <a:p>
          <a:r>
            <a:rPr kumimoji="1" lang="ja-JP" altLang="ja-JP" sz="1100">
              <a:solidFill>
                <a:schemeClr val="dk1"/>
              </a:solidFill>
              <a:effectLst/>
              <a:latin typeface="+mn-lt"/>
              <a:ea typeface="+mn-ea"/>
              <a:cs typeface="+mn-cs"/>
            </a:rPr>
            <a:t>　比率は年々減少傾向にあるが、依然として類似団体平均を上回っており、今後は行政庁舎建設に係る多額の借入により償還金は増加し、比率は上昇することが考えられるため、今後は起債事業を精査し新規借入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7303</xdr:rowOff>
    </xdr:from>
    <xdr:to>
      <xdr:col>24</xdr:col>
      <xdr:colOff>558800</xdr:colOff>
      <xdr:row>42</xdr:row>
      <xdr:rowOff>43497</xdr:rowOff>
    </xdr:to>
    <xdr:cxnSp macro="">
      <xdr:nvCxnSpPr>
        <xdr:cNvPr id="375" name="直線コネクタ 374"/>
        <xdr:cNvCxnSpPr/>
      </xdr:nvCxnSpPr>
      <xdr:spPr>
        <a:xfrm flipV="1">
          <a:off x="16179800" y="720820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6"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43497</xdr:rowOff>
    </xdr:from>
    <xdr:to>
      <xdr:col>23</xdr:col>
      <xdr:colOff>406400</xdr:colOff>
      <xdr:row>42</xdr:row>
      <xdr:rowOff>85725</xdr:rowOff>
    </xdr:to>
    <xdr:cxnSp macro="">
      <xdr:nvCxnSpPr>
        <xdr:cNvPr id="378" name="直線コネクタ 377"/>
        <xdr:cNvCxnSpPr/>
      </xdr:nvCxnSpPr>
      <xdr:spPr>
        <a:xfrm flipV="1">
          <a:off x="15290800" y="724439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85725</xdr:rowOff>
    </xdr:from>
    <xdr:to>
      <xdr:col>22</xdr:col>
      <xdr:colOff>203200</xdr:colOff>
      <xdr:row>42</xdr:row>
      <xdr:rowOff>152082</xdr:rowOff>
    </xdr:to>
    <xdr:cxnSp macro="">
      <xdr:nvCxnSpPr>
        <xdr:cNvPr id="381" name="直線コネクタ 380"/>
        <xdr:cNvCxnSpPr/>
      </xdr:nvCxnSpPr>
      <xdr:spPr>
        <a:xfrm flipV="1">
          <a:off x="14401800" y="728662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3" name="テキスト ボックス 38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152082</xdr:rowOff>
    </xdr:from>
    <xdr:to>
      <xdr:col>21</xdr:col>
      <xdr:colOff>0</xdr:colOff>
      <xdr:row>43</xdr:row>
      <xdr:rowOff>34925</xdr:rowOff>
    </xdr:to>
    <xdr:cxnSp macro="">
      <xdr:nvCxnSpPr>
        <xdr:cNvPr id="384" name="直線コネクタ 383"/>
        <xdr:cNvCxnSpPr/>
      </xdr:nvCxnSpPr>
      <xdr:spPr>
        <a:xfrm flipV="1">
          <a:off x="13512800" y="735298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8" name="テキスト ボックス 387"/>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127953</xdr:rowOff>
    </xdr:from>
    <xdr:to>
      <xdr:col>24</xdr:col>
      <xdr:colOff>609600</xdr:colOff>
      <xdr:row>42</xdr:row>
      <xdr:rowOff>58103</xdr:rowOff>
    </xdr:to>
    <xdr:sp macro="" textlink="">
      <xdr:nvSpPr>
        <xdr:cNvPr id="394" name="円/楕円 393"/>
        <xdr:cNvSpPr/>
      </xdr:nvSpPr>
      <xdr:spPr>
        <a:xfrm>
          <a:off x="169672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100030</xdr:rowOff>
    </xdr:from>
    <xdr:ext cx="762000" cy="259045"/>
    <xdr:sp macro="" textlink="">
      <xdr:nvSpPr>
        <xdr:cNvPr id="395" name="公債費負担の状況該当値テキスト"/>
        <xdr:cNvSpPr txBox="1"/>
      </xdr:nvSpPr>
      <xdr:spPr>
        <a:xfrm>
          <a:off x="17106900" y="712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164147</xdr:rowOff>
    </xdr:from>
    <xdr:to>
      <xdr:col>23</xdr:col>
      <xdr:colOff>457200</xdr:colOff>
      <xdr:row>42</xdr:row>
      <xdr:rowOff>94297</xdr:rowOff>
    </xdr:to>
    <xdr:sp macro="" textlink="">
      <xdr:nvSpPr>
        <xdr:cNvPr id="396" name="円/楕円 395"/>
        <xdr:cNvSpPr/>
      </xdr:nvSpPr>
      <xdr:spPr>
        <a:xfrm>
          <a:off x="16129000" y="71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79074</xdr:rowOff>
    </xdr:from>
    <xdr:ext cx="736600" cy="259045"/>
    <xdr:sp macro="" textlink="">
      <xdr:nvSpPr>
        <xdr:cNvPr id="397" name="テキスト ボックス 396"/>
        <xdr:cNvSpPr txBox="1"/>
      </xdr:nvSpPr>
      <xdr:spPr>
        <a:xfrm>
          <a:off x="15798800" y="7279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34925</xdr:rowOff>
    </xdr:from>
    <xdr:to>
      <xdr:col>22</xdr:col>
      <xdr:colOff>254000</xdr:colOff>
      <xdr:row>42</xdr:row>
      <xdr:rowOff>136525</xdr:rowOff>
    </xdr:to>
    <xdr:sp macro="" textlink="">
      <xdr:nvSpPr>
        <xdr:cNvPr id="398" name="円/楕円 397"/>
        <xdr:cNvSpPr/>
      </xdr:nvSpPr>
      <xdr:spPr>
        <a:xfrm>
          <a:off x="15240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121302</xdr:rowOff>
    </xdr:from>
    <xdr:ext cx="762000" cy="259045"/>
    <xdr:sp macro="" textlink="">
      <xdr:nvSpPr>
        <xdr:cNvPr id="399" name="テキスト ボックス 398"/>
        <xdr:cNvSpPr txBox="1"/>
      </xdr:nvSpPr>
      <xdr:spPr>
        <a:xfrm>
          <a:off x="14909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101282</xdr:rowOff>
    </xdr:from>
    <xdr:to>
      <xdr:col>21</xdr:col>
      <xdr:colOff>50800</xdr:colOff>
      <xdr:row>43</xdr:row>
      <xdr:rowOff>31432</xdr:rowOff>
    </xdr:to>
    <xdr:sp macro="" textlink="">
      <xdr:nvSpPr>
        <xdr:cNvPr id="400" name="円/楕円 399"/>
        <xdr:cNvSpPr/>
      </xdr:nvSpPr>
      <xdr:spPr>
        <a:xfrm>
          <a:off x="14351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16209</xdr:rowOff>
    </xdr:from>
    <xdr:ext cx="762000" cy="259045"/>
    <xdr:sp macro="" textlink="">
      <xdr:nvSpPr>
        <xdr:cNvPr id="401" name="テキスト ボックス 400"/>
        <xdr:cNvSpPr txBox="1"/>
      </xdr:nvSpPr>
      <xdr:spPr>
        <a:xfrm>
          <a:off x="14020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155575</xdr:rowOff>
    </xdr:from>
    <xdr:to>
      <xdr:col>19</xdr:col>
      <xdr:colOff>533400</xdr:colOff>
      <xdr:row>43</xdr:row>
      <xdr:rowOff>85725</xdr:rowOff>
    </xdr:to>
    <xdr:sp macro="" textlink="">
      <xdr:nvSpPr>
        <xdr:cNvPr id="402" name="円/楕円 401"/>
        <xdr:cNvSpPr/>
      </xdr:nvSpPr>
      <xdr:spPr>
        <a:xfrm>
          <a:off x="13462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70502</xdr:rowOff>
    </xdr:from>
    <xdr:ext cx="762000" cy="259045"/>
    <xdr:sp macro="" textlink="">
      <xdr:nvSpPr>
        <xdr:cNvPr id="403" name="テキスト ボックス 402"/>
        <xdr:cNvSpPr txBox="1"/>
      </xdr:nvSpPr>
      <xdr:spPr>
        <a:xfrm>
          <a:off x="13131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公営企業債等繰入見込額が</a:t>
          </a:r>
          <a:r>
            <a:rPr kumimoji="1" lang="ja-JP" altLang="en-US" sz="1100">
              <a:solidFill>
                <a:schemeClr val="dk1"/>
              </a:solidFill>
              <a:effectLst/>
              <a:latin typeface="+mn-lt"/>
              <a:ea typeface="+mn-ea"/>
              <a:cs typeface="+mn-cs"/>
            </a:rPr>
            <a:t>７８６</a:t>
          </a:r>
          <a:r>
            <a:rPr kumimoji="1" lang="ja-JP" altLang="ja-JP" sz="1100">
              <a:solidFill>
                <a:schemeClr val="dk1"/>
              </a:solidFill>
              <a:effectLst/>
              <a:latin typeface="+mn-lt"/>
              <a:ea typeface="+mn-ea"/>
              <a:cs typeface="+mn-cs"/>
            </a:rPr>
            <a:t>百万円、地方債の現在高が</a:t>
          </a:r>
          <a:r>
            <a:rPr kumimoji="1" lang="ja-JP" altLang="en-US" sz="1100">
              <a:solidFill>
                <a:schemeClr val="dk1"/>
              </a:solidFill>
              <a:effectLst/>
              <a:latin typeface="+mn-lt"/>
              <a:ea typeface="+mn-ea"/>
              <a:cs typeface="+mn-cs"/>
            </a:rPr>
            <a:t>４７７</a:t>
          </a:r>
          <a:r>
            <a:rPr kumimoji="1" lang="ja-JP" altLang="ja-JP" sz="1100">
              <a:solidFill>
                <a:schemeClr val="dk1"/>
              </a:solidFill>
              <a:effectLst/>
              <a:latin typeface="+mn-lt"/>
              <a:ea typeface="+mn-ea"/>
              <a:cs typeface="+mn-cs"/>
            </a:rPr>
            <a:t>百万円減少するなど、将来負担額が</a:t>
          </a:r>
          <a:r>
            <a:rPr kumimoji="1" lang="ja-JP" altLang="en-US" sz="1100">
              <a:solidFill>
                <a:schemeClr val="dk1"/>
              </a:solidFill>
              <a:effectLst/>
              <a:latin typeface="+mn-lt"/>
              <a:ea typeface="+mn-ea"/>
              <a:cs typeface="+mn-cs"/>
            </a:rPr>
            <a:t>１，４５９</a:t>
          </a:r>
          <a:r>
            <a:rPr kumimoji="1" lang="ja-JP" altLang="ja-JP" sz="1100">
              <a:solidFill>
                <a:schemeClr val="dk1"/>
              </a:solidFill>
              <a:effectLst/>
              <a:latin typeface="+mn-lt"/>
              <a:ea typeface="+mn-ea"/>
              <a:cs typeface="+mn-cs"/>
            </a:rPr>
            <a:t>百万円減少する一方で、充当可能基金が</a:t>
          </a:r>
          <a:r>
            <a:rPr kumimoji="1" lang="ja-JP" altLang="en-US" sz="1100">
              <a:solidFill>
                <a:schemeClr val="dk1"/>
              </a:solidFill>
              <a:effectLst/>
              <a:latin typeface="+mn-lt"/>
              <a:ea typeface="+mn-ea"/>
              <a:cs typeface="+mn-cs"/>
            </a:rPr>
            <a:t>６３０</a:t>
          </a:r>
          <a:r>
            <a:rPr kumimoji="1" lang="ja-JP" altLang="ja-JP" sz="1100">
              <a:solidFill>
                <a:schemeClr val="dk1"/>
              </a:solidFill>
              <a:effectLst/>
              <a:latin typeface="+mn-lt"/>
              <a:ea typeface="+mn-ea"/>
              <a:cs typeface="+mn-cs"/>
            </a:rPr>
            <a:t>百万円増加し、将来負担比率は前年度比</a:t>
          </a:r>
          <a:r>
            <a:rPr kumimoji="1" lang="ja-JP" altLang="en-US" sz="1100">
              <a:solidFill>
                <a:schemeClr val="dk1"/>
              </a:solidFill>
              <a:effectLst/>
              <a:latin typeface="+mn-lt"/>
              <a:ea typeface="+mn-ea"/>
              <a:cs typeface="+mn-cs"/>
            </a:rPr>
            <a:t>４０．１</a:t>
          </a:r>
          <a:r>
            <a:rPr kumimoji="1" lang="ja-JP" altLang="ja-JP" sz="1100">
              <a:solidFill>
                <a:schemeClr val="dk1"/>
              </a:solidFill>
              <a:effectLst/>
              <a:latin typeface="+mn-lt"/>
              <a:ea typeface="+mn-ea"/>
              <a:cs typeface="+mn-cs"/>
            </a:rPr>
            <a:t>ポイント改善された。</a:t>
          </a:r>
          <a:endParaRPr lang="ja-JP" altLang="ja-JP" sz="1400">
            <a:effectLst/>
          </a:endParaRPr>
        </a:p>
        <a:p>
          <a:r>
            <a:rPr kumimoji="1" lang="ja-JP" altLang="ja-JP" sz="1100">
              <a:solidFill>
                <a:schemeClr val="dk1"/>
              </a:solidFill>
              <a:effectLst/>
              <a:latin typeface="+mn-lt"/>
              <a:ea typeface="+mn-ea"/>
              <a:cs typeface="+mn-cs"/>
            </a:rPr>
            <a:t>　比率は年々減少傾向にあるが、依然として類似団体平均を大きく上回っており、今後は行政庁舎建設に係る借入や基金取り崩しにより、比率は上昇することが考えられる。</a:t>
          </a:r>
          <a:endParaRPr lang="ja-JP" altLang="ja-JP" sz="1400">
            <a:effectLst/>
          </a:endParaRPr>
        </a:p>
        <a:p>
          <a:r>
            <a:rPr kumimoji="1" lang="ja-JP" altLang="ja-JP" sz="1100">
              <a:solidFill>
                <a:schemeClr val="dk1"/>
              </a:solidFill>
              <a:effectLst/>
              <a:latin typeface="+mn-lt"/>
              <a:ea typeface="+mn-ea"/>
              <a:cs typeface="+mn-cs"/>
            </a:rPr>
            <a:t>　今後も後世への負担を軽減するため、新規事業の実施等について総点検を図るとともに、義務的経費の削減に努め、引き続き財政の健全化に努める。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23876</xdr:rowOff>
    </xdr:from>
    <xdr:to>
      <xdr:col>24</xdr:col>
      <xdr:colOff>558800</xdr:colOff>
      <xdr:row>19</xdr:row>
      <xdr:rowOff>3514</xdr:rowOff>
    </xdr:to>
    <xdr:cxnSp macro="">
      <xdr:nvCxnSpPr>
        <xdr:cNvPr id="437" name="直線コネクタ 436"/>
        <xdr:cNvCxnSpPr/>
      </xdr:nvCxnSpPr>
      <xdr:spPr>
        <a:xfrm flipV="1">
          <a:off x="16179800" y="2938526"/>
          <a:ext cx="838200" cy="32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3514</xdr:rowOff>
    </xdr:from>
    <xdr:to>
      <xdr:col>23</xdr:col>
      <xdr:colOff>406400</xdr:colOff>
      <xdr:row>20</xdr:row>
      <xdr:rowOff>169</xdr:rowOff>
    </xdr:to>
    <xdr:cxnSp macro="">
      <xdr:nvCxnSpPr>
        <xdr:cNvPr id="440" name="直線コネクタ 439"/>
        <xdr:cNvCxnSpPr/>
      </xdr:nvCxnSpPr>
      <xdr:spPr>
        <a:xfrm flipV="1">
          <a:off x="15290800" y="3261064"/>
          <a:ext cx="889000" cy="16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169</xdr:rowOff>
    </xdr:from>
    <xdr:to>
      <xdr:col>22</xdr:col>
      <xdr:colOff>203200</xdr:colOff>
      <xdr:row>20</xdr:row>
      <xdr:rowOff>51647</xdr:rowOff>
    </xdr:to>
    <xdr:cxnSp macro="">
      <xdr:nvCxnSpPr>
        <xdr:cNvPr id="443" name="直線コネクタ 442"/>
        <xdr:cNvCxnSpPr/>
      </xdr:nvCxnSpPr>
      <xdr:spPr>
        <a:xfrm flipV="1">
          <a:off x="14401800" y="3429169"/>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51647</xdr:rowOff>
    </xdr:from>
    <xdr:to>
      <xdr:col>21</xdr:col>
      <xdr:colOff>0</xdr:colOff>
      <xdr:row>21</xdr:row>
      <xdr:rowOff>45889</xdr:rowOff>
    </xdr:to>
    <xdr:cxnSp macro="">
      <xdr:nvCxnSpPr>
        <xdr:cNvPr id="446" name="直線コネクタ 445"/>
        <xdr:cNvCxnSpPr/>
      </xdr:nvCxnSpPr>
      <xdr:spPr>
        <a:xfrm flipV="1">
          <a:off x="13512800" y="3480647"/>
          <a:ext cx="889000" cy="16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8" name="テキスト ボックス 447"/>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0" name="テキスト ボックス 449"/>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144526</xdr:rowOff>
    </xdr:from>
    <xdr:to>
      <xdr:col>24</xdr:col>
      <xdr:colOff>609600</xdr:colOff>
      <xdr:row>17</xdr:row>
      <xdr:rowOff>74676</xdr:rowOff>
    </xdr:to>
    <xdr:sp macro="" textlink="">
      <xdr:nvSpPr>
        <xdr:cNvPr id="456" name="円/楕円 455"/>
        <xdr:cNvSpPr/>
      </xdr:nvSpPr>
      <xdr:spPr>
        <a:xfrm>
          <a:off x="169672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116603</xdr:rowOff>
    </xdr:from>
    <xdr:ext cx="762000" cy="259045"/>
    <xdr:sp macro="" textlink="">
      <xdr:nvSpPr>
        <xdr:cNvPr id="457" name="将来負担の状況該当値テキスト"/>
        <xdr:cNvSpPr txBox="1"/>
      </xdr:nvSpPr>
      <xdr:spPr>
        <a:xfrm>
          <a:off x="17106900" y="285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124164</xdr:rowOff>
    </xdr:from>
    <xdr:to>
      <xdr:col>23</xdr:col>
      <xdr:colOff>457200</xdr:colOff>
      <xdr:row>19</xdr:row>
      <xdr:rowOff>54314</xdr:rowOff>
    </xdr:to>
    <xdr:sp macro="" textlink="">
      <xdr:nvSpPr>
        <xdr:cNvPr id="458" name="円/楕円 457"/>
        <xdr:cNvSpPr/>
      </xdr:nvSpPr>
      <xdr:spPr>
        <a:xfrm>
          <a:off x="16129000" y="32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39091</xdr:rowOff>
    </xdr:from>
    <xdr:ext cx="736600" cy="259045"/>
    <xdr:sp macro="" textlink="">
      <xdr:nvSpPr>
        <xdr:cNvPr id="459" name="テキスト ボックス 458"/>
        <xdr:cNvSpPr txBox="1"/>
      </xdr:nvSpPr>
      <xdr:spPr>
        <a:xfrm>
          <a:off x="15798800" y="3296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120819</xdr:rowOff>
    </xdr:from>
    <xdr:to>
      <xdr:col>22</xdr:col>
      <xdr:colOff>254000</xdr:colOff>
      <xdr:row>20</xdr:row>
      <xdr:rowOff>50969</xdr:rowOff>
    </xdr:to>
    <xdr:sp macro="" textlink="">
      <xdr:nvSpPr>
        <xdr:cNvPr id="460" name="円/楕円 459"/>
        <xdr:cNvSpPr/>
      </xdr:nvSpPr>
      <xdr:spPr>
        <a:xfrm>
          <a:off x="15240000" y="33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35746</xdr:rowOff>
    </xdr:from>
    <xdr:ext cx="762000" cy="259045"/>
    <xdr:sp macro="" textlink="">
      <xdr:nvSpPr>
        <xdr:cNvPr id="461" name="テキスト ボックス 460"/>
        <xdr:cNvSpPr txBox="1"/>
      </xdr:nvSpPr>
      <xdr:spPr>
        <a:xfrm>
          <a:off x="14909800" y="346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847</xdr:rowOff>
    </xdr:from>
    <xdr:to>
      <xdr:col>21</xdr:col>
      <xdr:colOff>50800</xdr:colOff>
      <xdr:row>20</xdr:row>
      <xdr:rowOff>102447</xdr:rowOff>
    </xdr:to>
    <xdr:sp macro="" textlink="">
      <xdr:nvSpPr>
        <xdr:cNvPr id="462" name="円/楕円 461"/>
        <xdr:cNvSpPr/>
      </xdr:nvSpPr>
      <xdr:spPr>
        <a:xfrm>
          <a:off x="14351000" y="342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87224</xdr:rowOff>
    </xdr:from>
    <xdr:ext cx="762000" cy="259045"/>
    <xdr:sp macro="" textlink="">
      <xdr:nvSpPr>
        <xdr:cNvPr id="463" name="テキスト ボックス 462"/>
        <xdr:cNvSpPr txBox="1"/>
      </xdr:nvSpPr>
      <xdr:spPr>
        <a:xfrm>
          <a:off x="14020800" y="351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166539</xdr:rowOff>
    </xdr:from>
    <xdr:to>
      <xdr:col>19</xdr:col>
      <xdr:colOff>533400</xdr:colOff>
      <xdr:row>21</xdr:row>
      <xdr:rowOff>96689</xdr:rowOff>
    </xdr:to>
    <xdr:sp macro="" textlink="">
      <xdr:nvSpPr>
        <xdr:cNvPr id="464" name="円/楕円 463"/>
        <xdr:cNvSpPr/>
      </xdr:nvSpPr>
      <xdr:spPr>
        <a:xfrm>
          <a:off x="13462000" y="35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81466</xdr:rowOff>
    </xdr:from>
    <xdr:ext cx="762000" cy="259045"/>
    <xdr:sp macro="" textlink="">
      <xdr:nvSpPr>
        <xdr:cNvPr id="465" name="テキスト ボックス 464"/>
        <xdr:cNvSpPr txBox="1"/>
      </xdr:nvSpPr>
      <xdr:spPr>
        <a:xfrm>
          <a:off x="13131800" y="368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茨城県城里町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21,373
21,283
161.73
9,881,579
9,738,154
64,449
6,934,144
10,614,223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これまで特別職の給与削減や、勧奨退職の推進と採用抑制により職員が減少していたため、類似団体平均と比較すると１．７ポイント低くなっているが、前年度から１．３ポイント上昇した。これは平成２４年度末に城北地方広域事務組合が解散し、塵芥処理業務やし尿処理業務を直営としたため、職員数が１１名増加したことによる。</a:t>
          </a:r>
        </a:p>
        <a:p>
          <a:r>
            <a:rPr kumimoji="1" lang="ja-JP" altLang="en-US" sz="1100">
              <a:latin typeface="ＭＳ Ｐゴシック"/>
            </a:rPr>
            <a:t>　今後も、職員定数及び給与等の適正化を推進し、人件費削減に努める。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40132</xdr:rowOff>
    </xdr:from>
    <xdr:to>
      <xdr:col>7</xdr:col>
      <xdr:colOff>15875</xdr:colOff>
      <xdr:row>36</xdr:row>
      <xdr:rowOff>99568</xdr:rowOff>
    </xdr:to>
    <xdr:cxnSp macro="">
      <xdr:nvCxnSpPr>
        <xdr:cNvPr id="63" name="直線コネクタ 62"/>
        <xdr:cNvCxnSpPr/>
      </xdr:nvCxnSpPr>
      <xdr:spPr>
        <a:xfrm>
          <a:off x="3987800" y="62123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40132</xdr:rowOff>
    </xdr:from>
    <xdr:to>
      <xdr:col>5</xdr:col>
      <xdr:colOff>549275</xdr:colOff>
      <xdr:row>36</xdr:row>
      <xdr:rowOff>58420</xdr:rowOff>
    </xdr:to>
    <xdr:cxnSp macro="">
      <xdr:nvCxnSpPr>
        <xdr:cNvPr id="66" name="直線コネクタ 65"/>
        <xdr:cNvCxnSpPr/>
      </xdr:nvCxnSpPr>
      <xdr:spPr>
        <a:xfrm flipV="1">
          <a:off x="3098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xdr:rowOff>
    </xdr:from>
    <xdr:to>
      <xdr:col>4</xdr:col>
      <xdr:colOff>346075</xdr:colOff>
      <xdr:row>36</xdr:row>
      <xdr:rowOff>58420</xdr:rowOff>
    </xdr:to>
    <xdr:cxnSp macro="">
      <xdr:nvCxnSpPr>
        <xdr:cNvPr id="69" name="直線コネクタ 68"/>
        <xdr:cNvCxnSpPr/>
      </xdr:nvCxnSpPr>
      <xdr:spPr>
        <a:xfrm>
          <a:off x="2209800" y="6180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xdr:rowOff>
    </xdr:from>
    <xdr:to>
      <xdr:col>3</xdr:col>
      <xdr:colOff>142875</xdr:colOff>
      <xdr:row>36</xdr:row>
      <xdr:rowOff>44704</xdr:rowOff>
    </xdr:to>
    <xdr:cxnSp macro="">
      <xdr:nvCxnSpPr>
        <xdr:cNvPr id="72" name="直線コネクタ 71"/>
        <xdr:cNvCxnSpPr/>
      </xdr:nvCxnSpPr>
      <xdr:spPr>
        <a:xfrm flipV="1">
          <a:off x="1320800" y="6180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48768</xdr:rowOff>
    </xdr:from>
    <xdr:to>
      <xdr:col>7</xdr:col>
      <xdr:colOff>66675</xdr:colOff>
      <xdr:row>36</xdr:row>
      <xdr:rowOff>150368</xdr:rowOff>
    </xdr:to>
    <xdr:sp macro="" textlink="">
      <xdr:nvSpPr>
        <xdr:cNvPr id="82" name="円/楕円 81"/>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65295</xdr:rowOff>
    </xdr:from>
    <xdr:ext cx="762000" cy="259045"/>
    <xdr:sp macro="" textlink="">
      <xdr:nvSpPr>
        <xdr:cNvPr id="83" name="人件費該当値テキスト"/>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160782</xdr:rowOff>
    </xdr:from>
    <xdr:to>
      <xdr:col>5</xdr:col>
      <xdr:colOff>600075</xdr:colOff>
      <xdr:row>36</xdr:row>
      <xdr:rowOff>90932</xdr:rowOff>
    </xdr:to>
    <xdr:sp macro="" textlink="">
      <xdr:nvSpPr>
        <xdr:cNvPr id="84" name="円/楕円 83"/>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101109</xdr:rowOff>
    </xdr:from>
    <xdr:ext cx="736600" cy="259045"/>
    <xdr:sp macro="" textlink="">
      <xdr:nvSpPr>
        <xdr:cNvPr id="85" name="テキスト ボックス 84"/>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6" name="円/楕円 85"/>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87" name="テキスト ボックス 86"/>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128778</xdr:rowOff>
    </xdr:from>
    <xdr:to>
      <xdr:col>3</xdr:col>
      <xdr:colOff>193675</xdr:colOff>
      <xdr:row>36</xdr:row>
      <xdr:rowOff>58928</xdr:rowOff>
    </xdr:to>
    <xdr:sp macro="" textlink="">
      <xdr:nvSpPr>
        <xdr:cNvPr id="88" name="円/楕円 87"/>
        <xdr:cNvSpPr/>
      </xdr:nvSpPr>
      <xdr:spPr>
        <a:xfrm>
          <a:off x="2159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69105</xdr:rowOff>
    </xdr:from>
    <xdr:ext cx="762000" cy="259045"/>
    <xdr:sp macro="" textlink="">
      <xdr:nvSpPr>
        <xdr:cNvPr id="89" name="テキスト ボックス 88"/>
        <xdr:cNvSpPr txBox="1"/>
      </xdr:nvSpPr>
      <xdr:spPr>
        <a:xfrm>
          <a:off x="1828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165354</xdr:rowOff>
    </xdr:from>
    <xdr:to>
      <xdr:col>1</xdr:col>
      <xdr:colOff>676275</xdr:colOff>
      <xdr:row>36</xdr:row>
      <xdr:rowOff>95504</xdr:rowOff>
    </xdr:to>
    <xdr:sp macro="" textlink="">
      <xdr:nvSpPr>
        <xdr:cNvPr id="90" name="円/楕円 89"/>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105681</xdr:rowOff>
    </xdr:from>
    <xdr:ext cx="762000" cy="259045"/>
    <xdr:sp macro="" textlink="">
      <xdr:nvSpPr>
        <xdr:cNvPr id="91" name="テキスト ボックス 90"/>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来、必要最小限の臨時職員雇用や物品管理の精査による需要抑制等を行っており類似団体平均よりも低い水準で推移してきいる。平成２５年度においても、類似団体平均を２．２ポイント下回っているが、平成２４年度末に城北地方広域事務組合が解散したことにより、塵芥処理やし尿処理を単独で行うこととなったため委託料等が大幅に増加し２．３ポイント増加した。</a:t>
          </a:r>
        </a:p>
        <a:p>
          <a:r>
            <a:rPr kumimoji="1" lang="ja-JP" altLang="en-US" sz="1300">
              <a:latin typeface="ＭＳ Ｐゴシック"/>
            </a:rPr>
            <a:t>　今後も事務事業の整理・統合を推進し歳出削減を図る。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49276</xdr:rowOff>
    </xdr:from>
    <xdr:to>
      <xdr:col>24</xdr:col>
      <xdr:colOff>31750</xdr:colOff>
      <xdr:row>16</xdr:row>
      <xdr:rowOff>154432</xdr:rowOff>
    </xdr:to>
    <xdr:cxnSp macro="">
      <xdr:nvCxnSpPr>
        <xdr:cNvPr id="121" name="直線コネクタ 120"/>
        <xdr:cNvCxnSpPr/>
      </xdr:nvCxnSpPr>
      <xdr:spPr>
        <a:xfrm>
          <a:off x="15671800" y="279247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49276</xdr:rowOff>
    </xdr:from>
    <xdr:to>
      <xdr:col>22</xdr:col>
      <xdr:colOff>565150</xdr:colOff>
      <xdr:row>16</xdr:row>
      <xdr:rowOff>76708</xdr:rowOff>
    </xdr:to>
    <xdr:cxnSp macro="">
      <xdr:nvCxnSpPr>
        <xdr:cNvPr id="124" name="直線コネクタ 123"/>
        <xdr:cNvCxnSpPr/>
      </xdr:nvCxnSpPr>
      <xdr:spPr>
        <a:xfrm flipV="1">
          <a:off x="14782800" y="2792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76708</xdr:rowOff>
    </xdr:to>
    <xdr:cxnSp macro="">
      <xdr:nvCxnSpPr>
        <xdr:cNvPr id="127" name="直線コネクタ 126"/>
        <xdr:cNvCxnSpPr/>
      </xdr:nvCxnSpPr>
      <xdr:spPr>
        <a:xfrm>
          <a:off x="13893800" y="2801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58420</xdr:rowOff>
    </xdr:to>
    <xdr:cxnSp macro="">
      <xdr:nvCxnSpPr>
        <xdr:cNvPr id="130" name="直線コネクタ 129"/>
        <xdr:cNvCxnSpPr/>
      </xdr:nvCxnSpPr>
      <xdr:spPr>
        <a:xfrm>
          <a:off x="13004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103632</xdr:rowOff>
    </xdr:from>
    <xdr:to>
      <xdr:col>24</xdr:col>
      <xdr:colOff>82550</xdr:colOff>
      <xdr:row>17</xdr:row>
      <xdr:rowOff>33782</xdr:rowOff>
    </xdr:to>
    <xdr:sp macro="" textlink="">
      <xdr:nvSpPr>
        <xdr:cNvPr id="140" name="円/楕円 139"/>
        <xdr:cNvSpPr/>
      </xdr:nvSpPr>
      <xdr:spPr>
        <a:xfrm>
          <a:off x="164592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120159</xdr:rowOff>
    </xdr:from>
    <xdr:ext cx="762000" cy="259045"/>
    <xdr:sp macro="" textlink="">
      <xdr:nvSpPr>
        <xdr:cNvPr id="141" name="物件費該当値テキスト"/>
        <xdr:cNvSpPr txBox="1"/>
      </xdr:nvSpPr>
      <xdr:spPr>
        <a:xfrm>
          <a:off x="16598900" y="269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169926</xdr:rowOff>
    </xdr:from>
    <xdr:to>
      <xdr:col>22</xdr:col>
      <xdr:colOff>615950</xdr:colOff>
      <xdr:row>16</xdr:row>
      <xdr:rowOff>100076</xdr:rowOff>
    </xdr:to>
    <xdr:sp macro="" textlink="">
      <xdr:nvSpPr>
        <xdr:cNvPr id="142" name="円/楕円 141"/>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110253</xdr:rowOff>
    </xdr:from>
    <xdr:ext cx="736600" cy="259045"/>
    <xdr:sp macro="" textlink="">
      <xdr:nvSpPr>
        <xdr:cNvPr id="143" name="テキスト ボックス 142"/>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25908</xdr:rowOff>
    </xdr:from>
    <xdr:to>
      <xdr:col>21</xdr:col>
      <xdr:colOff>412750</xdr:colOff>
      <xdr:row>16</xdr:row>
      <xdr:rowOff>127508</xdr:rowOff>
    </xdr:to>
    <xdr:sp macro="" textlink="">
      <xdr:nvSpPr>
        <xdr:cNvPr id="144" name="円/楕円 143"/>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45" name="テキスト ボックス 144"/>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46" name="円/楕円 145"/>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119397</xdr:rowOff>
    </xdr:from>
    <xdr:ext cx="762000" cy="259045"/>
    <xdr:sp macro="" textlink="">
      <xdr:nvSpPr>
        <xdr:cNvPr id="147" name="テキスト ボックス 146"/>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48" name="円/楕円 147"/>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119397</xdr:rowOff>
    </xdr:from>
    <xdr:ext cx="762000" cy="259045"/>
    <xdr:sp macro="" textlink="">
      <xdr:nvSpPr>
        <xdr:cNvPr id="149" name="テキスト ボックス 148"/>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類似団体平均より２．９ポイント下回っているものの、前年度から０．１ポイント上昇した。特に自立支援給付費が増加傾向にあり、高齢者人口割合が高い当町は、今後も扶助費の増加が見込まれる。</a:t>
          </a:r>
        </a:p>
        <a:p>
          <a:r>
            <a:rPr kumimoji="1" lang="ja-JP" altLang="en-US" sz="1300">
              <a:latin typeface="ＭＳ Ｐゴシック"/>
            </a:rPr>
            <a:t>　資格審査の適正化や、各施策の見直しを進め、適正な福祉サービスの提供に努める。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110672</xdr:rowOff>
    </xdr:to>
    <xdr:cxnSp macro="">
      <xdr:nvCxnSpPr>
        <xdr:cNvPr id="184" name="直線コネクタ 183"/>
        <xdr:cNvCxnSpPr/>
      </xdr:nvCxnSpPr>
      <xdr:spPr>
        <a:xfrm>
          <a:off x="3987800" y="93526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55</xdr:row>
      <xdr:rowOff>37193</xdr:rowOff>
    </xdr:to>
    <xdr:cxnSp macro="">
      <xdr:nvCxnSpPr>
        <xdr:cNvPr id="187" name="直線コネクタ 186"/>
        <xdr:cNvCxnSpPr/>
      </xdr:nvCxnSpPr>
      <xdr:spPr>
        <a:xfrm flipV="1">
          <a:off x="3098800" y="93526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55</xdr:row>
      <xdr:rowOff>37193</xdr:rowOff>
    </xdr:to>
    <xdr:cxnSp macro="">
      <xdr:nvCxnSpPr>
        <xdr:cNvPr id="190" name="直線コネクタ 189"/>
        <xdr:cNvCxnSpPr/>
      </xdr:nvCxnSpPr>
      <xdr:spPr>
        <a:xfrm>
          <a:off x="2209800" y="93199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61685</xdr:rowOff>
    </xdr:to>
    <xdr:cxnSp macro="">
      <xdr:nvCxnSpPr>
        <xdr:cNvPr id="193" name="直線コネクタ 192"/>
        <xdr:cNvCxnSpPr/>
      </xdr:nvCxnSpPr>
      <xdr:spPr>
        <a:xfrm>
          <a:off x="1320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3" name="円/楕円 202"/>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4"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05" name="円/楕円 204"/>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06" name="テキスト ボックス 205"/>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07" name="円/楕円 206"/>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08" name="テキスト ボックス 207"/>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09" name="円/楕円 208"/>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0" name="テキスト ボックス 209"/>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1" name="円/楕円 210"/>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2" name="テキスト ボックス 211"/>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の主な内訳は特別会計への繰出金であり、類似団体平均より２．９ポイント上回っている。平成２５年度は国民健康保険特別会計（事業勘定）への繰出金が減額となったことなどにより１．１ポイント改善した。</a:t>
          </a:r>
        </a:p>
        <a:p>
          <a:r>
            <a:rPr kumimoji="1" lang="ja-JP" altLang="en-US" sz="1300">
              <a:latin typeface="ＭＳ Ｐゴシック"/>
            </a:rPr>
            <a:t>　今後も特別会計における受益者負担の適正化を図るなど，繰出金の削減に努める。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43180</xdr:rowOff>
    </xdr:from>
    <xdr:to>
      <xdr:col>24</xdr:col>
      <xdr:colOff>31750</xdr:colOff>
      <xdr:row>58</xdr:row>
      <xdr:rowOff>127000</xdr:rowOff>
    </xdr:to>
    <xdr:cxnSp macro="">
      <xdr:nvCxnSpPr>
        <xdr:cNvPr id="245" name="直線コネクタ 244"/>
        <xdr:cNvCxnSpPr/>
      </xdr:nvCxnSpPr>
      <xdr:spPr>
        <a:xfrm flipV="1">
          <a:off x="15671800" y="9987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58</xdr:row>
      <xdr:rowOff>127000</xdr:rowOff>
    </xdr:to>
    <xdr:cxnSp macro="">
      <xdr:nvCxnSpPr>
        <xdr:cNvPr id="248" name="直線コネクタ 247"/>
        <xdr:cNvCxnSpPr/>
      </xdr:nvCxnSpPr>
      <xdr:spPr>
        <a:xfrm>
          <a:off x="14782800" y="9911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57</xdr:row>
      <xdr:rowOff>138430</xdr:rowOff>
    </xdr:to>
    <xdr:cxnSp macro="">
      <xdr:nvCxnSpPr>
        <xdr:cNvPr id="251" name="直線コネクタ 250"/>
        <xdr:cNvCxnSpPr/>
      </xdr:nvCxnSpPr>
      <xdr:spPr>
        <a:xfrm>
          <a:off x="13893800" y="97053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57</xdr:row>
      <xdr:rowOff>31750</xdr:rowOff>
    </xdr:to>
    <xdr:cxnSp macro="">
      <xdr:nvCxnSpPr>
        <xdr:cNvPr id="254" name="直線コネクタ 253"/>
        <xdr:cNvCxnSpPr/>
      </xdr:nvCxnSpPr>
      <xdr:spPr>
        <a:xfrm flipV="1">
          <a:off x="13004800" y="9705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64" name="円/楕円 263"/>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65"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66" name="円/楕円 265"/>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67" name="テキスト ボックス 266"/>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68" name="円/楕円 267"/>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69" name="テキスト ボックス 268"/>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0" name="円/楕円 269"/>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71" name="テキスト ボックス 270"/>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2" name="円/楕円 271"/>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3" name="テキスト ボックス 272"/>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類似団体平均より上回っていたが、平成２５年度は、平成２４年度末に城北地方広域事務組合が解散したことにより、負担金が減額となったため４．４ポイント改善し、類似団体平均より０．９ポイント下回った。</a:t>
          </a:r>
        </a:p>
        <a:p>
          <a:r>
            <a:rPr kumimoji="1" lang="ja-JP" altLang="en-US" sz="1300">
              <a:latin typeface="ＭＳ Ｐゴシック"/>
            </a:rPr>
            <a:t>　今後も補助金等の見直しを行い、補助費等の抑制を図る。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168910</xdr:rowOff>
    </xdr:from>
    <xdr:to>
      <xdr:col>24</xdr:col>
      <xdr:colOff>31750</xdr:colOff>
      <xdr:row>37</xdr:row>
      <xdr:rowOff>161290</xdr:rowOff>
    </xdr:to>
    <xdr:cxnSp macro="">
      <xdr:nvCxnSpPr>
        <xdr:cNvPr id="306" name="直線コネクタ 305"/>
        <xdr:cNvCxnSpPr/>
      </xdr:nvCxnSpPr>
      <xdr:spPr>
        <a:xfrm flipV="1">
          <a:off x="15671800" y="616966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161290</xdr:rowOff>
    </xdr:from>
    <xdr:to>
      <xdr:col>22</xdr:col>
      <xdr:colOff>565150</xdr:colOff>
      <xdr:row>38</xdr:row>
      <xdr:rowOff>12700</xdr:rowOff>
    </xdr:to>
    <xdr:cxnSp macro="">
      <xdr:nvCxnSpPr>
        <xdr:cNvPr id="309" name="直線コネクタ 308"/>
        <xdr:cNvCxnSpPr/>
      </xdr:nvCxnSpPr>
      <xdr:spPr>
        <a:xfrm flipV="1">
          <a:off x="14782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xdr:rowOff>
    </xdr:from>
    <xdr:to>
      <xdr:col>21</xdr:col>
      <xdr:colOff>361950</xdr:colOff>
      <xdr:row>38</xdr:row>
      <xdr:rowOff>88900</xdr:rowOff>
    </xdr:to>
    <xdr:cxnSp macro="">
      <xdr:nvCxnSpPr>
        <xdr:cNvPr id="312" name="直線コネクタ 311"/>
        <xdr:cNvCxnSpPr/>
      </xdr:nvCxnSpPr>
      <xdr:spPr>
        <a:xfrm flipV="1">
          <a:off x="13893800" y="652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27940</xdr:rowOff>
    </xdr:from>
    <xdr:to>
      <xdr:col>20</xdr:col>
      <xdr:colOff>158750</xdr:colOff>
      <xdr:row>38</xdr:row>
      <xdr:rowOff>88900</xdr:rowOff>
    </xdr:to>
    <xdr:cxnSp macro="">
      <xdr:nvCxnSpPr>
        <xdr:cNvPr id="315" name="直線コネクタ 314"/>
        <xdr:cNvCxnSpPr/>
      </xdr:nvCxnSpPr>
      <xdr:spPr>
        <a:xfrm>
          <a:off x="13004800" y="6543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118110</xdr:rowOff>
    </xdr:from>
    <xdr:to>
      <xdr:col>24</xdr:col>
      <xdr:colOff>82550</xdr:colOff>
      <xdr:row>36</xdr:row>
      <xdr:rowOff>48260</xdr:rowOff>
    </xdr:to>
    <xdr:sp macro="" textlink="">
      <xdr:nvSpPr>
        <xdr:cNvPr id="325" name="円/楕円 324"/>
        <xdr:cNvSpPr/>
      </xdr:nvSpPr>
      <xdr:spPr>
        <a:xfrm>
          <a:off x="16459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134637</xdr:rowOff>
    </xdr:from>
    <xdr:ext cx="762000" cy="259045"/>
    <xdr:sp macro="" textlink="">
      <xdr:nvSpPr>
        <xdr:cNvPr id="326" name="補助費等該当値テキスト"/>
        <xdr:cNvSpPr txBox="1"/>
      </xdr:nvSpPr>
      <xdr:spPr>
        <a:xfrm>
          <a:off x="16598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110490</xdr:rowOff>
    </xdr:from>
    <xdr:to>
      <xdr:col>22</xdr:col>
      <xdr:colOff>615950</xdr:colOff>
      <xdr:row>38</xdr:row>
      <xdr:rowOff>40640</xdr:rowOff>
    </xdr:to>
    <xdr:sp macro="" textlink="">
      <xdr:nvSpPr>
        <xdr:cNvPr id="327" name="円/楕円 326"/>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25417</xdr:rowOff>
    </xdr:from>
    <xdr:ext cx="736600" cy="259045"/>
    <xdr:sp macro="" textlink="">
      <xdr:nvSpPr>
        <xdr:cNvPr id="328" name="テキスト ボックス 327"/>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133350</xdr:rowOff>
    </xdr:from>
    <xdr:to>
      <xdr:col>21</xdr:col>
      <xdr:colOff>412750</xdr:colOff>
      <xdr:row>38</xdr:row>
      <xdr:rowOff>63500</xdr:rowOff>
    </xdr:to>
    <xdr:sp macro="" textlink="">
      <xdr:nvSpPr>
        <xdr:cNvPr id="329" name="円/楕円 328"/>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30" name="テキスト ボックス 329"/>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38100</xdr:rowOff>
    </xdr:from>
    <xdr:to>
      <xdr:col>20</xdr:col>
      <xdr:colOff>209550</xdr:colOff>
      <xdr:row>38</xdr:row>
      <xdr:rowOff>139700</xdr:rowOff>
    </xdr:to>
    <xdr:sp macro="" textlink="">
      <xdr:nvSpPr>
        <xdr:cNvPr id="331" name="円/楕円 330"/>
        <xdr:cNvSpPr/>
      </xdr:nvSpPr>
      <xdr:spPr>
        <a:xfrm>
          <a:off x="13843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124477</xdr:rowOff>
    </xdr:from>
    <xdr:ext cx="762000" cy="259045"/>
    <xdr:sp macro="" textlink="">
      <xdr:nvSpPr>
        <xdr:cNvPr id="332" name="テキスト ボックス 331"/>
        <xdr:cNvSpPr txBox="1"/>
      </xdr:nvSpPr>
      <xdr:spPr>
        <a:xfrm>
          <a:off x="13512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148590</xdr:rowOff>
    </xdr:from>
    <xdr:to>
      <xdr:col>19</xdr:col>
      <xdr:colOff>6350</xdr:colOff>
      <xdr:row>38</xdr:row>
      <xdr:rowOff>78740</xdr:rowOff>
    </xdr:to>
    <xdr:sp macro="" textlink="">
      <xdr:nvSpPr>
        <xdr:cNvPr id="333" name="円/楕円 332"/>
        <xdr:cNvSpPr/>
      </xdr:nvSpPr>
      <xdr:spPr>
        <a:xfrm>
          <a:off x="12954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63517</xdr:rowOff>
    </xdr:from>
    <xdr:ext cx="762000" cy="259045"/>
    <xdr:sp macro="" textlink="">
      <xdr:nvSpPr>
        <xdr:cNvPr id="334" name="テキスト ボックス 333"/>
        <xdr:cNvSpPr txBox="1"/>
      </xdr:nvSpPr>
      <xdr:spPr>
        <a:xfrm>
          <a:off x="12623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合併前に借入した地方債などが償還終了したことなどにより、平成２５年度公債費決算額は減少し、前年度から１．１ポイント改善したが、類似団体平均と比較すると３．４ポイント高い。</a:t>
          </a: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今後、行政庁舎建設にかかる合併特例事業債等の元金償還の増加が見込まれるが、町債の新規発行を抑制し，公債費負担の低減に努める。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85852</xdr:rowOff>
    </xdr:to>
    <xdr:cxnSp macro="">
      <xdr:nvCxnSpPr>
        <xdr:cNvPr id="364" name="直線コネクタ 363"/>
        <xdr:cNvCxnSpPr/>
      </xdr:nvCxnSpPr>
      <xdr:spPr>
        <a:xfrm flipV="1">
          <a:off x="3987800" y="134086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85852</xdr:rowOff>
    </xdr:from>
    <xdr:to>
      <xdr:col>5</xdr:col>
      <xdr:colOff>549275</xdr:colOff>
      <xdr:row>78</xdr:row>
      <xdr:rowOff>94996</xdr:rowOff>
    </xdr:to>
    <xdr:cxnSp macro="">
      <xdr:nvCxnSpPr>
        <xdr:cNvPr id="367" name="直線コネクタ 366"/>
        <xdr:cNvCxnSpPr/>
      </xdr:nvCxnSpPr>
      <xdr:spPr>
        <a:xfrm flipV="1">
          <a:off x="3098800" y="13458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94996</xdr:rowOff>
    </xdr:from>
    <xdr:to>
      <xdr:col>4</xdr:col>
      <xdr:colOff>346075</xdr:colOff>
      <xdr:row>78</xdr:row>
      <xdr:rowOff>94996</xdr:rowOff>
    </xdr:to>
    <xdr:cxnSp macro="">
      <xdr:nvCxnSpPr>
        <xdr:cNvPr id="370" name="直線コネクタ 369"/>
        <xdr:cNvCxnSpPr/>
      </xdr:nvCxnSpPr>
      <xdr:spPr>
        <a:xfrm>
          <a:off x="2209800" y="134680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94996</xdr:rowOff>
    </xdr:from>
    <xdr:to>
      <xdr:col>3</xdr:col>
      <xdr:colOff>142875</xdr:colOff>
      <xdr:row>78</xdr:row>
      <xdr:rowOff>168148</xdr:rowOff>
    </xdr:to>
    <xdr:cxnSp macro="">
      <xdr:nvCxnSpPr>
        <xdr:cNvPr id="373" name="直線コネクタ 372"/>
        <xdr:cNvCxnSpPr/>
      </xdr:nvCxnSpPr>
      <xdr:spPr>
        <a:xfrm flipV="1">
          <a:off x="1320800" y="134680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83" name="円/楕円 382"/>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84"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35052</xdr:rowOff>
    </xdr:from>
    <xdr:to>
      <xdr:col>5</xdr:col>
      <xdr:colOff>600075</xdr:colOff>
      <xdr:row>78</xdr:row>
      <xdr:rowOff>136652</xdr:rowOff>
    </xdr:to>
    <xdr:sp macro="" textlink="">
      <xdr:nvSpPr>
        <xdr:cNvPr id="385" name="円/楕円 384"/>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86" name="テキスト ボックス 385"/>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44196</xdr:rowOff>
    </xdr:from>
    <xdr:to>
      <xdr:col>4</xdr:col>
      <xdr:colOff>396875</xdr:colOff>
      <xdr:row>78</xdr:row>
      <xdr:rowOff>145796</xdr:rowOff>
    </xdr:to>
    <xdr:sp macro="" textlink="">
      <xdr:nvSpPr>
        <xdr:cNvPr id="387" name="円/楕円 386"/>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130573</xdr:rowOff>
    </xdr:from>
    <xdr:ext cx="762000" cy="259045"/>
    <xdr:sp macro="" textlink="">
      <xdr:nvSpPr>
        <xdr:cNvPr id="388" name="テキスト ボックス 387"/>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44196</xdr:rowOff>
    </xdr:from>
    <xdr:to>
      <xdr:col>3</xdr:col>
      <xdr:colOff>193675</xdr:colOff>
      <xdr:row>78</xdr:row>
      <xdr:rowOff>145796</xdr:rowOff>
    </xdr:to>
    <xdr:sp macro="" textlink="">
      <xdr:nvSpPr>
        <xdr:cNvPr id="389" name="円/楕円 388"/>
        <xdr:cNvSpPr/>
      </xdr:nvSpPr>
      <xdr:spPr>
        <a:xfrm>
          <a:off x="2159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130573</xdr:rowOff>
    </xdr:from>
    <xdr:ext cx="762000" cy="259045"/>
    <xdr:sp macro="" textlink="">
      <xdr:nvSpPr>
        <xdr:cNvPr id="390" name="テキスト ボックス 389"/>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117348</xdr:rowOff>
    </xdr:from>
    <xdr:to>
      <xdr:col>1</xdr:col>
      <xdr:colOff>676275</xdr:colOff>
      <xdr:row>79</xdr:row>
      <xdr:rowOff>47498</xdr:rowOff>
    </xdr:to>
    <xdr:sp macro="" textlink="">
      <xdr:nvSpPr>
        <xdr:cNvPr id="391" name="円/楕円 390"/>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32275</xdr:rowOff>
    </xdr:from>
    <xdr:ext cx="762000" cy="259045"/>
    <xdr:sp macro="" textlink="">
      <xdr:nvSpPr>
        <xdr:cNvPr id="392" name="テキスト ボックス 391"/>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人件費、扶助費、物件費、補助費等については類似団体平均を下回っているため、公債費以外の経常収支比率は類似団体平均を下回って推移している。</a:t>
          </a:r>
        </a:p>
        <a:p>
          <a:r>
            <a:rPr kumimoji="1" lang="ja-JP" altLang="en-US" sz="1300">
              <a:latin typeface="ＭＳ Ｐゴシック"/>
            </a:rPr>
            <a:t>　今後も職員定数の適正化、事業の効率化を推進し、適正な財政運営に努める。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157480</xdr:rowOff>
    </xdr:from>
    <xdr:to>
      <xdr:col>24</xdr:col>
      <xdr:colOff>31750</xdr:colOff>
      <xdr:row>77</xdr:row>
      <xdr:rowOff>54611</xdr:rowOff>
    </xdr:to>
    <xdr:cxnSp macro="">
      <xdr:nvCxnSpPr>
        <xdr:cNvPr id="425" name="直線コネクタ 424"/>
        <xdr:cNvCxnSpPr/>
      </xdr:nvCxnSpPr>
      <xdr:spPr>
        <a:xfrm flipV="1">
          <a:off x="15671800" y="131876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50800</xdr:rowOff>
    </xdr:from>
    <xdr:to>
      <xdr:col>22</xdr:col>
      <xdr:colOff>565150</xdr:colOff>
      <xdr:row>77</xdr:row>
      <xdr:rowOff>54611</xdr:rowOff>
    </xdr:to>
    <xdr:cxnSp macro="">
      <xdr:nvCxnSpPr>
        <xdr:cNvPr id="428" name="直線コネクタ 427"/>
        <xdr:cNvCxnSpPr/>
      </xdr:nvCxnSpPr>
      <xdr:spPr>
        <a:xfrm>
          <a:off x="14782800" y="13252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66039</xdr:rowOff>
    </xdr:from>
    <xdr:to>
      <xdr:col>21</xdr:col>
      <xdr:colOff>361950</xdr:colOff>
      <xdr:row>77</xdr:row>
      <xdr:rowOff>50800</xdr:rowOff>
    </xdr:to>
    <xdr:cxnSp macro="">
      <xdr:nvCxnSpPr>
        <xdr:cNvPr id="431" name="直線コネクタ 430"/>
        <xdr:cNvCxnSpPr/>
      </xdr:nvCxnSpPr>
      <xdr:spPr>
        <a:xfrm>
          <a:off x="13893800" y="1309623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66039</xdr:rowOff>
    </xdr:from>
    <xdr:to>
      <xdr:col>20</xdr:col>
      <xdr:colOff>158750</xdr:colOff>
      <xdr:row>76</xdr:row>
      <xdr:rowOff>100330</xdr:rowOff>
    </xdr:to>
    <xdr:cxnSp macro="">
      <xdr:nvCxnSpPr>
        <xdr:cNvPr id="434" name="直線コネクタ 433"/>
        <xdr:cNvCxnSpPr/>
      </xdr:nvCxnSpPr>
      <xdr:spPr>
        <a:xfrm flipV="1">
          <a:off x="13004800" y="130962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44" name="円/楕円 443"/>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123207</xdr:rowOff>
    </xdr:from>
    <xdr:ext cx="762000" cy="259045"/>
    <xdr:sp macro="" textlink="">
      <xdr:nvSpPr>
        <xdr:cNvPr id="445" name="公債費以外該当値テキスト"/>
        <xdr:cNvSpPr txBox="1"/>
      </xdr:nvSpPr>
      <xdr:spPr>
        <a:xfrm>
          <a:off x="16598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3811</xdr:rowOff>
    </xdr:from>
    <xdr:to>
      <xdr:col>22</xdr:col>
      <xdr:colOff>615950</xdr:colOff>
      <xdr:row>77</xdr:row>
      <xdr:rowOff>105411</xdr:rowOff>
    </xdr:to>
    <xdr:sp macro="" textlink="">
      <xdr:nvSpPr>
        <xdr:cNvPr id="446" name="円/楕円 445"/>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115588</xdr:rowOff>
    </xdr:from>
    <xdr:ext cx="736600" cy="259045"/>
    <xdr:sp macro="" textlink="">
      <xdr:nvSpPr>
        <xdr:cNvPr id="447" name="テキスト ボックス 446"/>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0</xdr:rowOff>
    </xdr:from>
    <xdr:to>
      <xdr:col>21</xdr:col>
      <xdr:colOff>412750</xdr:colOff>
      <xdr:row>77</xdr:row>
      <xdr:rowOff>101600</xdr:rowOff>
    </xdr:to>
    <xdr:sp macro="" textlink="">
      <xdr:nvSpPr>
        <xdr:cNvPr id="448" name="円/楕円 447"/>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111777</xdr:rowOff>
    </xdr:from>
    <xdr:ext cx="762000" cy="259045"/>
    <xdr:sp macro="" textlink="">
      <xdr:nvSpPr>
        <xdr:cNvPr id="449" name="テキスト ボックス 448"/>
        <xdr:cNvSpPr txBox="1"/>
      </xdr:nvSpPr>
      <xdr:spPr>
        <a:xfrm>
          <a:off x="14401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15239</xdr:rowOff>
    </xdr:from>
    <xdr:to>
      <xdr:col>20</xdr:col>
      <xdr:colOff>209550</xdr:colOff>
      <xdr:row>76</xdr:row>
      <xdr:rowOff>116839</xdr:rowOff>
    </xdr:to>
    <xdr:sp macro="" textlink="">
      <xdr:nvSpPr>
        <xdr:cNvPr id="450" name="円/楕円 449"/>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127017</xdr:rowOff>
    </xdr:from>
    <xdr:ext cx="762000" cy="259045"/>
    <xdr:sp macro="" textlink="">
      <xdr:nvSpPr>
        <xdr:cNvPr id="451" name="テキスト ボックス 450"/>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49530</xdr:rowOff>
    </xdr:from>
    <xdr:to>
      <xdr:col>19</xdr:col>
      <xdr:colOff>6350</xdr:colOff>
      <xdr:row>76</xdr:row>
      <xdr:rowOff>151130</xdr:rowOff>
    </xdr:to>
    <xdr:sp macro="" textlink="">
      <xdr:nvSpPr>
        <xdr:cNvPr id="452" name="円/楕円 451"/>
        <xdr:cNvSpPr/>
      </xdr:nvSpPr>
      <xdr:spPr>
        <a:xfrm>
          <a:off x="12954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161307</xdr:rowOff>
    </xdr:from>
    <xdr:ext cx="762000" cy="259045"/>
    <xdr:sp macro="" textlink="">
      <xdr:nvSpPr>
        <xdr:cNvPr id="453" name="テキスト ボックス 452"/>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茨城県城里町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68881</xdr:rowOff>
    </xdr:from>
    <xdr:to>
      <xdr:col>4</xdr:col>
      <xdr:colOff>1117600</xdr:colOff>
      <xdr:row>17</xdr:row>
      <xdr:rowOff>128611</xdr:rowOff>
    </xdr:to>
    <xdr:cxnSp macro="">
      <xdr:nvCxnSpPr>
        <xdr:cNvPr id="52" name="直線コネクタ 51"/>
        <xdr:cNvCxnSpPr/>
      </xdr:nvCxnSpPr>
      <xdr:spPr bwMode="auto">
        <a:xfrm>
          <a:off x="5003800" y="3031156"/>
          <a:ext cx="647700" cy="59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140359</xdr:rowOff>
    </xdr:from>
    <xdr:ext cx="762000" cy="259045"/>
    <xdr:sp macro="" textlink="">
      <xdr:nvSpPr>
        <xdr:cNvPr id="53" name="人口1人当たり決算額の推移平均値テキスト130"/>
        <xdr:cNvSpPr txBox="1"/>
      </xdr:nvSpPr>
      <xdr:spPr>
        <a:xfrm>
          <a:off x="5740400" y="310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42200</xdr:rowOff>
    </xdr:from>
    <xdr:to>
      <xdr:col>4</xdr:col>
      <xdr:colOff>469900</xdr:colOff>
      <xdr:row>17</xdr:row>
      <xdr:rowOff>68881</xdr:rowOff>
    </xdr:to>
    <xdr:cxnSp macro="">
      <xdr:nvCxnSpPr>
        <xdr:cNvPr id="55" name="直線コネクタ 54"/>
        <xdr:cNvCxnSpPr/>
      </xdr:nvCxnSpPr>
      <xdr:spPr bwMode="auto">
        <a:xfrm>
          <a:off x="4305300" y="2833025"/>
          <a:ext cx="698500" cy="198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42200</xdr:rowOff>
    </xdr:from>
    <xdr:to>
      <xdr:col>3</xdr:col>
      <xdr:colOff>904875</xdr:colOff>
      <xdr:row>16</xdr:row>
      <xdr:rowOff>82466</xdr:rowOff>
    </xdr:to>
    <xdr:cxnSp macro="">
      <xdr:nvCxnSpPr>
        <xdr:cNvPr id="58" name="直線コネクタ 57"/>
        <xdr:cNvCxnSpPr/>
      </xdr:nvCxnSpPr>
      <xdr:spPr bwMode="auto">
        <a:xfrm flipV="1">
          <a:off x="3606800" y="2833025"/>
          <a:ext cx="698500" cy="40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64091</xdr:rowOff>
    </xdr:from>
    <xdr:to>
      <xdr:col>3</xdr:col>
      <xdr:colOff>206375</xdr:colOff>
      <xdr:row>16</xdr:row>
      <xdr:rowOff>82466</xdr:rowOff>
    </xdr:to>
    <xdr:cxnSp macro="">
      <xdr:nvCxnSpPr>
        <xdr:cNvPr id="61" name="直線コネクタ 60"/>
        <xdr:cNvCxnSpPr/>
      </xdr:nvCxnSpPr>
      <xdr:spPr bwMode="auto">
        <a:xfrm>
          <a:off x="2908300" y="2854916"/>
          <a:ext cx="698500" cy="18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77811</xdr:rowOff>
    </xdr:from>
    <xdr:to>
      <xdr:col>5</xdr:col>
      <xdr:colOff>34925</xdr:colOff>
      <xdr:row>18</xdr:row>
      <xdr:rowOff>7961</xdr:rowOff>
    </xdr:to>
    <xdr:sp macro="" textlink="">
      <xdr:nvSpPr>
        <xdr:cNvPr id="71" name="円/楕円 70"/>
        <xdr:cNvSpPr/>
      </xdr:nvSpPr>
      <xdr:spPr bwMode="auto">
        <a:xfrm>
          <a:off x="5600700" y="3040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94338</xdr:rowOff>
    </xdr:from>
    <xdr:ext cx="762000" cy="259045"/>
    <xdr:sp macro="" textlink="">
      <xdr:nvSpPr>
        <xdr:cNvPr id="72" name="人口1人当たり決算額の推移該当値テキスト130"/>
        <xdr:cNvSpPr txBox="1"/>
      </xdr:nvSpPr>
      <xdr:spPr>
        <a:xfrm>
          <a:off x="5740400" y="288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77,727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18081</xdr:rowOff>
    </xdr:from>
    <xdr:to>
      <xdr:col>4</xdr:col>
      <xdr:colOff>520700</xdr:colOff>
      <xdr:row>17</xdr:row>
      <xdr:rowOff>119681</xdr:rowOff>
    </xdr:to>
    <xdr:sp macro="" textlink="">
      <xdr:nvSpPr>
        <xdr:cNvPr id="73" name="円/楕円 72"/>
        <xdr:cNvSpPr/>
      </xdr:nvSpPr>
      <xdr:spPr bwMode="auto">
        <a:xfrm>
          <a:off x="4953000" y="298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129858</xdr:rowOff>
    </xdr:from>
    <xdr:ext cx="736600" cy="259045"/>
    <xdr:sp macro="" textlink="">
      <xdr:nvSpPr>
        <xdr:cNvPr id="74" name="テキスト ボックス 73"/>
        <xdr:cNvSpPr txBox="1"/>
      </xdr:nvSpPr>
      <xdr:spPr>
        <a:xfrm>
          <a:off x="4622800" y="2749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83,214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162850</xdr:rowOff>
    </xdr:from>
    <xdr:to>
      <xdr:col>3</xdr:col>
      <xdr:colOff>955675</xdr:colOff>
      <xdr:row>16</xdr:row>
      <xdr:rowOff>93000</xdr:rowOff>
    </xdr:to>
    <xdr:sp macro="" textlink="">
      <xdr:nvSpPr>
        <xdr:cNvPr id="75" name="円/楕円 74"/>
        <xdr:cNvSpPr/>
      </xdr:nvSpPr>
      <xdr:spPr bwMode="auto">
        <a:xfrm>
          <a:off x="4254500" y="2782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103177</xdr:rowOff>
    </xdr:from>
    <xdr:ext cx="762000" cy="259045"/>
    <xdr:sp macro="" textlink="">
      <xdr:nvSpPr>
        <xdr:cNvPr id="76" name="テキスト ボックス 75"/>
        <xdr:cNvSpPr txBox="1"/>
      </xdr:nvSpPr>
      <xdr:spPr>
        <a:xfrm>
          <a:off x="3924300" y="255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101,415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31666</xdr:rowOff>
    </xdr:from>
    <xdr:to>
      <xdr:col>3</xdr:col>
      <xdr:colOff>257175</xdr:colOff>
      <xdr:row>16</xdr:row>
      <xdr:rowOff>133266</xdr:rowOff>
    </xdr:to>
    <xdr:sp macro="" textlink="">
      <xdr:nvSpPr>
        <xdr:cNvPr id="77" name="円/楕円 76"/>
        <xdr:cNvSpPr/>
      </xdr:nvSpPr>
      <xdr:spPr bwMode="auto">
        <a:xfrm>
          <a:off x="3556000" y="2822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143443</xdr:rowOff>
    </xdr:from>
    <xdr:ext cx="762000" cy="259045"/>
    <xdr:sp macro="" textlink="">
      <xdr:nvSpPr>
        <xdr:cNvPr id="78" name="テキスト ボックス 77"/>
        <xdr:cNvSpPr txBox="1"/>
      </xdr:nvSpPr>
      <xdr:spPr>
        <a:xfrm>
          <a:off x="3225800" y="259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97,716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13291</xdr:rowOff>
    </xdr:from>
    <xdr:to>
      <xdr:col>2</xdr:col>
      <xdr:colOff>692150</xdr:colOff>
      <xdr:row>16</xdr:row>
      <xdr:rowOff>114891</xdr:rowOff>
    </xdr:to>
    <xdr:sp macro="" textlink="">
      <xdr:nvSpPr>
        <xdr:cNvPr id="79" name="円/楕円 78"/>
        <xdr:cNvSpPr/>
      </xdr:nvSpPr>
      <xdr:spPr bwMode="auto">
        <a:xfrm>
          <a:off x="2857500" y="2804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125068</xdr:rowOff>
    </xdr:from>
    <xdr:ext cx="762000" cy="259045"/>
    <xdr:sp macro="" textlink="">
      <xdr:nvSpPr>
        <xdr:cNvPr id="80" name="テキスト ボックス 79"/>
        <xdr:cNvSpPr txBox="1"/>
      </xdr:nvSpPr>
      <xdr:spPr>
        <a:xfrm>
          <a:off x="2527300" y="25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216249</xdr:rowOff>
    </xdr:from>
    <xdr:to>
      <xdr:col>4</xdr:col>
      <xdr:colOff>1117600</xdr:colOff>
      <xdr:row>34</xdr:row>
      <xdr:rowOff>256236</xdr:rowOff>
    </xdr:to>
    <xdr:cxnSp macro="">
      <xdr:nvCxnSpPr>
        <xdr:cNvPr id="113" name="直線コネクタ 112"/>
        <xdr:cNvCxnSpPr/>
      </xdr:nvCxnSpPr>
      <xdr:spPr bwMode="auto">
        <a:xfrm>
          <a:off x="5003800" y="6483699"/>
          <a:ext cx="647700" cy="3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201382</xdr:rowOff>
    </xdr:from>
    <xdr:ext cx="762000" cy="259045"/>
    <xdr:sp macro="" textlink="">
      <xdr:nvSpPr>
        <xdr:cNvPr id="114" name="人口1人当たり決算額の推移平均値テキスト445"/>
        <xdr:cNvSpPr txBox="1"/>
      </xdr:nvSpPr>
      <xdr:spPr>
        <a:xfrm>
          <a:off x="5740400" y="6811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145383</xdr:rowOff>
    </xdr:from>
    <xdr:to>
      <xdr:col>4</xdr:col>
      <xdr:colOff>469900</xdr:colOff>
      <xdr:row>34</xdr:row>
      <xdr:rowOff>216249</xdr:rowOff>
    </xdr:to>
    <xdr:cxnSp macro="">
      <xdr:nvCxnSpPr>
        <xdr:cNvPr id="116" name="直線コネクタ 115"/>
        <xdr:cNvCxnSpPr/>
      </xdr:nvCxnSpPr>
      <xdr:spPr bwMode="auto">
        <a:xfrm>
          <a:off x="4305300" y="6412833"/>
          <a:ext cx="698500" cy="70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143973</xdr:rowOff>
    </xdr:from>
    <xdr:to>
      <xdr:col>3</xdr:col>
      <xdr:colOff>904875</xdr:colOff>
      <xdr:row>34</xdr:row>
      <xdr:rowOff>145383</xdr:rowOff>
    </xdr:to>
    <xdr:cxnSp macro="">
      <xdr:nvCxnSpPr>
        <xdr:cNvPr id="119" name="直線コネクタ 118"/>
        <xdr:cNvCxnSpPr/>
      </xdr:nvCxnSpPr>
      <xdr:spPr bwMode="auto">
        <a:xfrm>
          <a:off x="3606800" y="6411423"/>
          <a:ext cx="698500" cy="1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111436</xdr:rowOff>
    </xdr:from>
    <xdr:to>
      <xdr:col>3</xdr:col>
      <xdr:colOff>206375</xdr:colOff>
      <xdr:row>34</xdr:row>
      <xdr:rowOff>143973</xdr:rowOff>
    </xdr:to>
    <xdr:cxnSp macro="">
      <xdr:nvCxnSpPr>
        <xdr:cNvPr id="122" name="直線コネクタ 121"/>
        <xdr:cNvCxnSpPr/>
      </xdr:nvCxnSpPr>
      <xdr:spPr bwMode="auto">
        <a:xfrm>
          <a:off x="2908300" y="6378886"/>
          <a:ext cx="698500" cy="32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205435</xdr:rowOff>
    </xdr:from>
    <xdr:to>
      <xdr:col>5</xdr:col>
      <xdr:colOff>34925</xdr:colOff>
      <xdr:row>34</xdr:row>
      <xdr:rowOff>307036</xdr:rowOff>
    </xdr:to>
    <xdr:sp macro="" textlink="">
      <xdr:nvSpPr>
        <xdr:cNvPr id="132" name="円/楕円 131"/>
        <xdr:cNvSpPr/>
      </xdr:nvSpPr>
      <xdr:spPr bwMode="auto">
        <a:xfrm>
          <a:off x="5600700" y="647288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50512</xdr:rowOff>
    </xdr:from>
    <xdr:ext cx="762000" cy="259045"/>
    <xdr:sp macro="" textlink="">
      <xdr:nvSpPr>
        <xdr:cNvPr id="133" name="人口1人当たり決算額の推移該当値テキスト445"/>
        <xdr:cNvSpPr txBox="1"/>
      </xdr:nvSpPr>
      <xdr:spPr>
        <a:xfrm>
          <a:off x="5740400" y="631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34,216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165449</xdr:rowOff>
    </xdr:from>
    <xdr:to>
      <xdr:col>4</xdr:col>
      <xdr:colOff>520700</xdr:colOff>
      <xdr:row>34</xdr:row>
      <xdr:rowOff>267049</xdr:rowOff>
    </xdr:to>
    <xdr:sp macro="" textlink="">
      <xdr:nvSpPr>
        <xdr:cNvPr id="134" name="円/楕円 133"/>
        <xdr:cNvSpPr/>
      </xdr:nvSpPr>
      <xdr:spPr bwMode="auto">
        <a:xfrm>
          <a:off x="4953000" y="643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277226</xdr:rowOff>
    </xdr:from>
    <xdr:ext cx="736600" cy="259045"/>
    <xdr:sp macro="" textlink="">
      <xdr:nvSpPr>
        <xdr:cNvPr id="135" name="テキスト ボックス 134"/>
        <xdr:cNvSpPr txBox="1"/>
      </xdr:nvSpPr>
      <xdr:spPr>
        <a:xfrm>
          <a:off x="4622800" y="6201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36,315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94583</xdr:rowOff>
    </xdr:from>
    <xdr:to>
      <xdr:col>3</xdr:col>
      <xdr:colOff>955675</xdr:colOff>
      <xdr:row>34</xdr:row>
      <xdr:rowOff>196183</xdr:rowOff>
    </xdr:to>
    <xdr:sp macro="" textlink="">
      <xdr:nvSpPr>
        <xdr:cNvPr id="136" name="円/楕円 135"/>
        <xdr:cNvSpPr/>
      </xdr:nvSpPr>
      <xdr:spPr bwMode="auto">
        <a:xfrm>
          <a:off x="4254500" y="6362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206360</xdr:rowOff>
    </xdr:from>
    <xdr:ext cx="762000" cy="259045"/>
    <xdr:sp macro="" textlink="">
      <xdr:nvSpPr>
        <xdr:cNvPr id="137" name="テキスト ボックス 136"/>
        <xdr:cNvSpPr txBox="1"/>
      </xdr:nvSpPr>
      <xdr:spPr>
        <a:xfrm>
          <a:off x="3924300" y="613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40,035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93173</xdr:rowOff>
    </xdr:from>
    <xdr:to>
      <xdr:col>3</xdr:col>
      <xdr:colOff>257175</xdr:colOff>
      <xdr:row>34</xdr:row>
      <xdr:rowOff>194773</xdr:rowOff>
    </xdr:to>
    <xdr:sp macro="" textlink="">
      <xdr:nvSpPr>
        <xdr:cNvPr id="138" name="円/楕円 137"/>
        <xdr:cNvSpPr/>
      </xdr:nvSpPr>
      <xdr:spPr bwMode="auto">
        <a:xfrm>
          <a:off x="3556000" y="636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204950</xdr:rowOff>
    </xdr:from>
    <xdr:ext cx="762000" cy="259045"/>
    <xdr:sp macro="" textlink="">
      <xdr:nvSpPr>
        <xdr:cNvPr id="139" name="テキスト ボックス 138"/>
        <xdr:cNvSpPr txBox="1"/>
      </xdr:nvSpPr>
      <xdr:spPr>
        <a:xfrm>
          <a:off x="3225800" y="612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40,109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60636</xdr:rowOff>
    </xdr:from>
    <xdr:to>
      <xdr:col>2</xdr:col>
      <xdr:colOff>692150</xdr:colOff>
      <xdr:row>34</xdr:row>
      <xdr:rowOff>162236</xdr:rowOff>
    </xdr:to>
    <xdr:sp macro="" textlink="">
      <xdr:nvSpPr>
        <xdr:cNvPr id="140" name="円/楕円 139"/>
        <xdr:cNvSpPr/>
      </xdr:nvSpPr>
      <xdr:spPr bwMode="auto">
        <a:xfrm>
          <a:off x="2857500" y="6328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172413</xdr:rowOff>
    </xdr:from>
    <xdr:ext cx="762000" cy="259045"/>
    <xdr:sp macro="" textlink="">
      <xdr:nvSpPr>
        <xdr:cNvPr id="141" name="テキスト ボックス 140"/>
        <xdr:cNvSpPr txBox="1"/>
      </xdr:nvSpPr>
      <xdr:spPr>
        <a:xfrm>
          <a:off x="2527300" y="609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実質収支額は町村合併後黒字であり、７０億前後の標準財政規模に対する比率は０．５～４．０</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の間で推移している。</a:t>
          </a:r>
          <a:endParaRPr lang="ja-JP" altLang="ja-JP" sz="1400">
            <a:effectLst/>
          </a:endParaRPr>
        </a:p>
        <a:p>
          <a:r>
            <a:rPr lang="ja-JP" altLang="ja-JP" sz="1100">
              <a:solidFill>
                <a:schemeClr val="dk1"/>
              </a:solidFill>
              <a:effectLst/>
              <a:latin typeface="+mn-lt"/>
              <a:ea typeface="+mn-ea"/>
              <a:cs typeface="+mn-cs"/>
            </a:rPr>
            <a:t>　東日本大震災に係る災害復旧事業の完了、</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国の大型補正等により繰越明許費が△４７４百万円となり、実質収支が増加したので、</a:t>
          </a:r>
          <a:r>
            <a:rPr lang="ja-JP" altLang="en-US" sz="1100">
              <a:solidFill>
                <a:schemeClr val="dk1"/>
              </a:solidFill>
              <a:effectLst/>
              <a:latin typeface="+mn-lt"/>
              <a:ea typeface="+mn-ea"/>
              <a:cs typeface="+mn-cs"/>
            </a:rPr>
            <a:t>実質収支</a:t>
          </a:r>
          <a:r>
            <a:rPr lang="ja-JP" altLang="ja-JP" sz="1100">
              <a:solidFill>
                <a:schemeClr val="dk1"/>
              </a:solidFill>
              <a:effectLst/>
              <a:latin typeface="+mn-lt"/>
              <a:ea typeface="+mn-ea"/>
              <a:cs typeface="+mn-cs"/>
            </a:rPr>
            <a:t>比率も増加した。</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また、財政調整基金が５８２百万円の増となり、残高</a:t>
          </a:r>
          <a:r>
            <a:rPr lang="ja-JP" altLang="en-US" sz="1100">
              <a:solidFill>
                <a:sysClr val="windowText" lastClr="000000"/>
              </a:solidFill>
              <a:effectLst/>
              <a:latin typeface="+mn-lt"/>
              <a:ea typeface="+mn-ea"/>
              <a:cs typeface="+mn-cs"/>
            </a:rPr>
            <a:t>が</a:t>
          </a:r>
          <a:r>
            <a:rPr lang="ja-JP" altLang="ja-JP" sz="1100">
              <a:solidFill>
                <a:sysClr val="windowText" lastClr="000000"/>
              </a:solidFill>
              <a:effectLst/>
              <a:latin typeface="+mn-lt"/>
              <a:ea typeface="+mn-ea"/>
              <a:cs typeface="+mn-cs"/>
            </a:rPr>
            <a:t>３，７６２百万円</a:t>
          </a:r>
          <a:r>
            <a:rPr lang="ja-JP" altLang="en-US" sz="1100">
              <a:solidFill>
                <a:sysClr val="windowText" lastClr="000000"/>
              </a:solidFill>
              <a:effectLst/>
              <a:latin typeface="+mn-lt"/>
              <a:ea typeface="+mn-ea"/>
              <a:cs typeface="+mn-cs"/>
            </a:rPr>
            <a:t>となったこ</a:t>
          </a:r>
          <a:r>
            <a:rPr lang="ja-JP" altLang="ja-JP" sz="1100">
              <a:solidFill>
                <a:sysClr val="windowText" lastClr="000000"/>
              </a:solidFill>
              <a:effectLst/>
              <a:latin typeface="+mn-lt"/>
              <a:ea typeface="+mn-ea"/>
              <a:cs typeface="+mn-cs"/>
            </a:rPr>
            <a:t>とも</a:t>
          </a:r>
          <a:r>
            <a:rPr lang="ja-JP" altLang="en-US" sz="1100">
              <a:solidFill>
                <a:sysClr val="windowText" lastClr="000000"/>
              </a:solidFill>
              <a:effectLst/>
              <a:latin typeface="+mn-lt"/>
              <a:ea typeface="+mn-ea"/>
              <a:cs typeface="+mn-cs"/>
            </a:rPr>
            <a:t>当該</a:t>
          </a:r>
          <a:r>
            <a:rPr lang="ja-JP" altLang="ja-JP" sz="1100">
              <a:solidFill>
                <a:sysClr val="windowText" lastClr="000000"/>
              </a:solidFill>
              <a:effectLst/>
              <a:latin typeface="+mn-lt"/>
              <a:ea typeface="+mn-ea"/>
              <a:cs typeface="+mn-cs"/>
            </a:rPr>
            <a:t>比率増加の一因とな</a:t>
          </a:r>
          <a:r>
            <a:rPr lang="ja-JP" altLang="en-US" sz="1100">
              <a:solidFill>
                <a:sysClr val="windowText" lastClr="000000"/>
              </a:solidFill>
              <a:effectLst/>
              <a:latin typeface="+mn-lt"/>
              <a:ea typeface="+mn-ea"/>
              <a:cs typeface="+mn-cs"/>
            </a:rPr>
            <a:t>って</a:t>
          </a:r>
          <a:r>
            <a:rPr lang="ja-JP" altLang="ja-JP" sz="1100">
              <a:solidFill>
                <a:sysClr val="windowText" lastClr="000000"/>
              </a:solidFill>
              <a:effectLst/>
              <a:latin typeface="+mn-lt"/>
              <a:ea typeface="+mn-ea"/>
              <a:cs typeface="+mn-cs"/>
            </a:rPr>
            <a:t>いる。</a:t>
          </a:r>
        </a:p>
        <a:p>
          <a:r>
            <a:rPr lang="en-US"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庁舎建設事業の継続費の設定を行ったことにより、基金運用に頼る財政運営が求められる一方、将来的に普通交付税の合併算定替えが徐々に減額されていくため、実質単年度収支が赤字となる見込みがあり、注視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連結実質赤字比率はすべての会計において黒字である。</a:t>
          </a:r>
          <a:endParaRPr lang="ja-JP" altLang="ja-JP" sz="1400">
            <a:effectLst/>
          </a:endParaRPr>
        </a:p>
        <a:p>
          <a:pPr rtl="0"/>
          <a:r>
            <a:rPr lang="ja-JP" altLang="ja-JP" sz="1100" b="0" i="0" baseline="0">
              <a:solidFill>
                <a:schemeClr val="dk1"/>
              </a:solidFill>
              <a:effectLst/>
              <a:latin typeface="+mn-lt"/>
              <a:ea typeface="+mn-ea"/>
              <a:cs typeface="+mn-cs"/>
            </a:rPr>
            <a:t>　しかし、一般会計以外の特別会計等はすべて一般会計からの繰入れを行っており、独立採算が望ましいとされる上水道事業会計、公共下水道事業会計においては、料金徴収による運営が難しく、繰出金に頼らざるをえない状況である。</a:t>
          </a:r>
          <a:endParaRPr lang="ja-JP" altLang="ja-JP" sz="1400">
            <a:effectLst/>
          </a:endParaRPr>
        </a:p>
        <a:p>
          <a:pPr rtl="0"/>
          <a:r>
            <a:rPr lang="ja-JP" altLang="ja-JP" sz="1100" b="0" i="0" baseline="0">
              <a:solidFill>
                <a:schemeClr val="dk1"/>
              </a:solidFill>
              <a:effectLst/>
              <a:latin typeface="+mn-lt"/>
              <a:ea typeface="+mn-ea"/>
              <a:cs typeface="+mn-cs"/>
            </a:rPr>
            <a:t>　また、国民健康保険特別会計（事業勘定）においても、景気低迷の影響による保険税収入の減と、医療費増高のギャップが生じており、赤字解消のための一般会計からの繰出金が慢性化しており、財政運営の健全化が必要とされている。</a:t>
          </a:r>
          <a:endParaRPr lang="ja-JP" altLang="ja-JP" sz="1400">
            <a:effectLst/>
          </a:endParaRPr>
        </a:p>
        <a:p>
          <a:pPr rtl="0"/>
          <a:r>
            <a:rPr lang="ja-JP" altLang="ja-JP" sz="1100" b="0" i="0" baseline="0">
              <a:solidFill>
                <a:schemeClr val="dk1"/>
              </a:solidFill>
              <a:effectLst/>
              <a:latin typeface="+mn-lt"/>
              <a:ea typeface="+mn-ea"/>
              <a:cs typeface="+mn-cs"/>
            </a:rPr>
            <a:t>　一方、それら特別会計を支えている一般会計も、行政庁舎建設の財源確保や、平成２７年度からは普通交付税の合併算定替終了による減額を控えており、一般財源の確保が難しく、財政調整基金等の運用に頼る財政運営が求められるため、各会計でそれぞれ財政運営の健全化を図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町村合併以前の起債が徐々に償還終了を迎えており元利償還金の額は年々し、前年比６２百万円減少している。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については年々減少傾向にあったが、２５年度は公共下水道事業及び農業集落排水事業において合わせて前年比５６百万円増加したため、全体で５３百万円増加となった。</a:t>
          </a:r>
          <a:endParaRPr lang="ja-JP" altLang="ja-JP" sz="1400">
            <a:effectLst/>
          </a:endParaRPr>
        </a:p>
        <a:p>
          <a:r>
            <a:rPr kumimoji="1" lang="ja-JP" altLang="ja-JP" sz="1100">
              <a:solidFill>
                <a:schemeClr val="dk1"/>
              </a:solidFill>
              <a:effectLst/>
              <a:latin typeface="+mn-lt"/>
              <a:ea typeface="+mn-ea"/>
              <a:cs typeface="+mn-cs"/>
            </a:rPr>
            <a:t>　町村合併後は合併特例事業債や過疎対策事業債などの交付税算入率の高い地方債の借入を中心に行っているため、算入公債費等が前年比４２百万円増加していることもあり、分子は減少傾向にある。</a:t>
          </a:r>
          <a:endParaRPr lang="ja-JP" altLang="ja-JP" sz="1400">
            <a:effectLst/>
          </a:endParaRPr>
        </a:p>
        <a:p>
          <a:r>
            <a:rPr kumimoji="1" lang="ja-JP" altLang="ja-JP" sz="1100">
              <a:solidFill>
                <a:schemeClr val="dk1"/>
              </a:solidFill>
              <a:effectLst/>
              <a:latin typeface="+mn-lt"/>
              <a:ea typeface="+mn-ea"/>
              <a:cs typeface="+mn-cs"/>
            </a:rPr>
            <a:t>　今後は行政庁舎建設に係る合併特例事業債等の元利償還金の増加が見込まれるため、起債対象事業を精査し、起債総額を抑制する計画的な運用を行っていく。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村合併以前の起債が徐々に償還終了を迎えており、地方債の現在高は４７７百万円減少している。また、職員数の減少により退職手当負担見込額も１７７百万円減少しているため、将来負担額は前年比１，４５９百万円減少している。</a:t>
          </a:r>
          <a:endParaRPr lang="ja-JP" altLang="ja-JP" sz="1400">
            <a:effectLst/>
          </a:endParaRPr>
        </a:p>
        <a:p>
          <a:r>
            <a:rPr kumimoji="1" lang="ja-JP" altLang="ja-JP" sz="1100">
              <a:solidFill>
                <a:schemeClr val="dk1"/>
              </a:solidFill>
              <a:effectLst/>
              <a:latin typeface="+mn-lt"/>
              <a:ea typeface="+mn-ea"/>
              <a:cs typeface="+mn-cs"/>
            </a:rPr>
            <a:t>　将来負担額が減少する一方で、充当可能基金が６３０百万円、充当可能特定歳入が４２０百万円増加したことにより、充当可能財源等</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前年比８３０百万円増加したため、分子は前年比２，２８８百万円減少している。</a:t>
          </a:r>
          <a:endParaRPr lang="ja-JP" altLang="ja-JP" sz="1400">
            <a:effectLst/>
          </a:endParaRPr>
        </a:p>
        <a:p>
          <a:r>
            <a:rPr kumimoji="1" lang="ja-JP" altLang="ja-JP" sz="1100">
              <a:solidFill>
                <a:schemeClr val="dk1"/>
              </a:solidFill>
              <a:effectLst/>
              <a:latin typeface="+mn-lt"/>
              <a:ea typeface="+mn-ea"/>
              <a:cs typeface="+mn-cs"/>
            </a:rPr>
            <a:t>　今後は行政庁舎建設に係る多額の借入により地方債の現在高が増加し、将来負担額は上昇することが見込まれるため、後世への負担を増大させないよう起債事業を精査と基金運用の適正化に努める。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9881579</v>
      </c>
      <c r="BO4" s="379"/>
      <c r="BP4" s="379"/>
      <c r="BQ4" s="379"/>
      <c r="BR4" s="379"/>
      <c r="BS4" s="379"/>
      <c r="BT4" s="379"/>
      <c r="BU4" s="380"/>
      <c r="BV4" s="378">
        <v>10086804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0.9</v>
      </c>
      <c r="CU4" s="554"/>
      <c r="CV4" s="554"/>
      <c r="CW4" s="554"/>
      <c r="CX4" s="554"/>
      <c r="CY4" s="554"/>
      <c r="CZ4" s="554"/>
      <c r="DA4" s="555"/>
      <c r="DB4" s="553">
        <v>0.5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9738154</v>
      </c>
      <c r="BO5" s="384"/>
      <c r="BP5" s="384"/>
      <c r="BQ5" s="384"/>
      <c r="BR5" s="384"/>
      <c r="BS5" s="384"/>
      <c r="BT5" s="384"/>
      <c r="BU5" s="385"/>
      <c r="BV5" s="383">
        <v>9845117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85.8</v>
      </c>
      <c r="CU5" s="354"/>
      <c r="CV5" s="354"/>
      <c r="CW5" s="354"/>
      <c r="CX5" s="354"/>
      <c r="CY5" s="354"/>
      <c r="CZ5" s="354"/>
      <c r="DA5" s="355"/>
      <c r="DB5" s="353">
        <v>88.7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143425</v>
      </c>
      <c r="BO6" s="384"/>
      <c r="BP6" s="384"/>
      <c r="BQ6" s="384"/>
      <c r="BR6" s="384"/>
      <c r="BS6" s="384"/>
      <c r="BT6" s="384"/>
      <c r="BU6" s="385"/>
      <c r="BV6" s="383">
        <v>241687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91.6</v>
      </c>
      <c r="CU6" s="528"/>
      <c r="CV6" s="528"/>
      <c r="CW6" s="528"/>
      <c r="CX6" s="528"/>
      <c r="CY6" s="528"/>
      <c r="CZ6" s="528"/>
      <c r="DA6" s="529"/>
      <c r="DB6" s="527">
        <v>95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78976</v>
      </c>
      <c r="BO7" s="384"/>
      <c r="BP7" s="384"/>
      <c r="BQ7" s="384"/>
      <c r="BR7" s="384"/>
      <c r="BS7" s="384"/>
      <c r="BT7" s="384"/>
      <c r="BU7" s="385"/>
      <c r="BV7" s="383">
        <v>204199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6934144</v>
      </c>
      <c r="CU7" s="384"/>
      <c r="CV7" s="384"/>
      <c r="CW7" s="384"/>
      <c r="CX7" s="384"/>
      <c r="CY7" s="384"/>
      <c r="CZ7" s="384"/>
      <c r="DA7" s="385"/>
      <c r="DB7" s="383">
        <v>6881813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64449</v>
      </c>
      <c r="BO8" s="384"/>
      <c r="BP8" s="384"/>
      <c r="BQ8" s="384"/>
      <c r="BR8" s="384"/>
      <c r="BS8" s="384"/>
      <c r="BT8" s="384"/>
      <c r="BU8" s="385"/>
      <c r="BV8" s="383">
        <v>37488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0.38</v>
      </c>
      <c r="CU8" s="491"/>
      <c r="CV8" s="491"/>
      <c r="CW8" s="491"/>
      <c r="CX8" s="491"/>
      <c r="CY8" s="491"/>
      <c r="CZ8" s="491"/>
      <c r="DA8" s="492"/>
      <c r="DB8" s="490">
        <v>0.38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21491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26961</v>
      </c>
      <c r="BO9" s="384"/>
      <c r="BP9" s="384"/>
      <c r="BQ9" s="384"/>
      <c r="BR9" s="384"/>
      <c r="BS9" s="384"/>
      <c r="BT9" s="384"/>
      <c r="BU9" s="385"/>
      <c r="BV9" s="383">
        <v>-232191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16.7</v>
      </c>
      <c r="CU9" s="354"/>
      <c r="CV9" s="354"/>
      <c r="CW9" s="354"/>
      <c r="CX9" s="354"/>
      <c r="CY9" s="354"/>
      <c r="CZ9" s="354"/>
      <c r="DA9" s="355"/>
      <c r="DB9" s="353">
        <v>16.899999999999999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22993</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581688</v>
      </c>
      <c r="BO10" s="384"/>
      <c r="BP10" s="384"/>
      <c r="BQ10" s="384"/>
      <c r="BR10" s="384"/>
      <c r="BS10" s="384"/>
      <c r="BT10" s="384"/>
      <c r="BU10" s="385"/>
      <c r="BV10" s="383">
        <v>684009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5249</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21373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3143</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21283</v>
      </c>
      <c r="S13" s="483"/>
      <c r="T13" s="483"/>
      <c r="U13" s="483"/>
      <c r="V13" s="484"/>
      <c r="W13" s="470" t="s">
        <v>124</v>
      </c>
      <c r="X13" s="396"/>
      <c r="Y13" s="396"/>
      <c r="Z13" s="396"/>
      <c r="AA13" s="396"/>
      <c r="AB13" s="397"/>
      <c r="AC13" s="359">
        <v>1152</v>
      </c>
      <c r="AD13" s="360"/>
      <c r="AE13" s="360"/>
      <c r="AF13" s="360"/>
      <c r="AG13" s="361"/>
      <c r="AH13" s="359">
        <v>1841</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613898</v>
      </c>
      <c r="BO13" s="384"/>
      <c r="BP13" s="384"/>
      <c r="BQ13" s="384"/>
      <c r="BR13" s="384"/>
      <c r="BS13" s="384"/>
      <c r="BT13" s="384"/>
      <c r="BU13" s="385"/>
      <c r="BV13" s="383">
        <v>448675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13.7</v>
      </c>
      <c r="CU13" s="354"/>
      <c r="CV13" s="354"/>
      <c r="CW13" s="354"/>
      <c r="CX13" s="354"/>
      <c r="CY13" s="354"/>
      <c r="CZ13" s="354"/>
      <c r="DA13" s="355"/>
      <c r="DB13" s="353">
        <v>14.3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21553</v>
      </c>
      <c r="S14" s="483"/>
      <c r="T14" s="483"/>
      <c r="U14" s="483"/>
      <c r="V14" s="484"/>
      <c r="W14" s="485"/>
      <c r="X14" s="399"/>
      <c r="Y14" s="399"/>
      <c r="Z14" s="399"/>
      <c r="AA14" s="399"/>
      <c r="AB14" s="400"/>
      <c r="AC14" s="475">
        <v>11.2</v>
      </c>
      <c r="AD14" s="476"/>
      <c r="AE14" s="476"/>
      <c r="AF14" s="476"/>
      <c r="AG14" s="477"/>
      <c r="AH14" s="475">
        <v>15.4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70.599999999999994</v>
      </c>
      <c r="CU14" s="454"/>
      <c r="CV14" s="454"/>
      <c r="CW14" s="454"/>
      <c r="CX14" s="454"/>
      <c r="CY14" s="454"/>
      <c r="CZ14" s="454"/>
      <c r="DA14" s="455"/>
      <c r="DB14" s="486">
        <v>110.7</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21468</v>
      </c>
      <c r="S15" s="483"/>
      <c r="T15" s="483"/>
      <c r="U15" s="483"/>
      <c r="V15" s="484"/>
      <c r="W15" s="470" t="s">
        <v>131</v>
      </c>
      <c r="X15" s="396"/>
      <c r="Y15" s="396"/>
      <c r="Z15" s="396"/>
      <c r="AA15" s="396"/>
      <c r="AB15" s="397"/>
      <c r="AC15" s="359">
        <v>2701</v>
      </c>
      <c r="AD15" s="360"/>
      <c r="AE15" s="360"/>
      <c r="AF15" s="360"/>
      <c r="AG15" s="361"/>
      <c r="AH15" s="359">
        <v>3163</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1886138</v>
      </c>
      <c r="BO15" s="379"/>
      <c r="BP15" s="379"/>
      <c r="BQ15" s="379"/>
      <c r="BR15" s="379"/>
      <c r="BS15" s="379"/>
      <c r="BT15" s="379"/>
      <c r="BU15" s="380"/>
      <c r="BV15" s="378">
        <v>1860779</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26.2</v>
      </c>
      <c r="AD16" s="476"/>
      <c r="AE16" s="476"/>
      <c r="AF16" s="476"/>
      <c r="AG16" s="477"/>
      <c r="AH16" s="475">
        <v>26.5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5025356</v>
      </c>
      <c r="BO16" s="384"/>
      <c r="BP16" s="384"/>
      <c r="BQ16" s="384"/>
      <c r="BR16" s="384"/>
      <c r="BS16" s="384"/>
      <c r="BT16" s="384"/>
      <c r="BU16" s="385"/>
      <c r="BV16" s="383">
        <v>4988778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6445</v>
      </c>
      <c r="AD17" s="360"/>
      <c r="AE17" s="360"/>
      <c r="AF17" s="360"/>
      <c r="AG17" s="361"/>
      <c r="AH17" s="359">
        <v>6872</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2390175</v>
      </c>
      <c r="BO17" s="384"/>
      <c r="BP17" s="384"/>
      <c r="BQ17" s="384"/>
      <c r="BR17" s="384"/>
      <c r="BS17" s="384"/>
      <c r="BT17" s="384"/>
      <c r="BU17" s="385"/>
      <c r="BV17" s="383">
        <v>2350727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161.72999999999999</v>
      </c>
      <c r="M18" s="446"/>
      <c r="N18" s="446"/>
      <c r="O18" s="446"/>
      <c r="P18" s="446"/>
      <c r="Q18" s="446"/>
      <c r="R18" s="447"/>
      <c r="S18" s="447"/>
      <c r="T18" s="447"/>
      <c r="U18" s="447"/>
      <c r="V18" s="448"/>
      <c r="W18" s="462"/>
      <c r="X18" s="463"/>
      <c r="Y18" s="463"/>
      <c r="Z18" s="463"/>
      <c r="AA18" s="463"/>
      <c r="AB18" s="471"/>
      <c r="AC18" s="347">
        <v>62.6</v>
      </c>
      <c r="AD18" s="348"/>
      <c r="AE18" s="348"/>
      <c r="AF18" s="348"/>
      <c r="AG18" s="449"/>
      <c r="AH18" s="347">
        <v>57.5</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6030385</v>
      </c>
      <c r="BO18" s="384"/>
      <c r="BP18" s="384"/>
      <c r="BQ18" s="384"/>
      <c r="BR18" s="384"/>
      <c r="BS18" s="384"/>
      <c r="BT18" s="384"/>
      <c r="BU18" s="385"/>
      <c r="BV18" s="383">
        <v>6173516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133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7717060</v>
      </c>
      <c r="BO19" s="384"/>
      <c r="BP19" s="384"/>
      <c r="BQ19" s="384"/>
      <c r="BR19" s="384"/>
      <c r="BS19" s="384"/>
      <c r="BT19" s="384"/>
      <c r="BU19" s="385"/>
      <c r="BV19" s="383">
        <v>7843072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7142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10614223</v>
      </c>
      <c r="BO23" s="384"/>
      <c r="BP23" s="384"/>
      <c r="BQ23" s="384"/>
      <c r="BR23" s="384"/>
      <c r="BS23" s="384"/>
      <c r="BT23" s="384"/>
      <c r="BU23" s="385"/>
      <c r="BV23" s="383">
        <v>11112621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7790</v>
      </c>
      <c r="R24" s="360"/>
      <c r="S24" s="360"/>
      <c r="T24" s="360"/>
      <c r="U24" s="360"/>
      <c r="V24" s="361"/>
      <c r="W24" s="425"/>
      <c r="X24" s="416"/>
      <c r="Y24" s="417"/>
      <c r="Z24" s="356" t="s">
        <v>155</v>
      </c>
      <c r="AA24" s="357"/>
      <c r="AB24" s="357"/>
      <c r="AC24" s="357"/>
      <c r="AD24" s="357"/>
      <c r="AE24" s="357"/>
      <c r="AF24" s="357"/>
      <c r="AG24" s="358"/>
      <c r="AH24" s="359">
        <v>162</v>
      </c>
      <c r="AI24" s="360"/>
      <c r="AJ24" s="360"/>
      <c r="AK24" s="360"/>
      <c r="AL24" s="361"/>
      <c r="AM24" s="359">
        <v>512730</v>
      </c>
      <c r="AN24" s="360"/>
      <c r="AO24" s="360"/>
      <c r="AP24" s="360"/>
      <c r="AQ24" s="360"/>
      <c r="AR24" s="361"/>
      <c r="AS24" s="359">
        <v>3165</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6354551</v>
      </c>
      <c r="BO24" s="384"/>
      <c r="BP24" s="384"/>
      <c r="BQ24" s="384"/>
      <c r="BR24" s="384"/>
      <c r="BS24" s="384"/>
      <c r="BT24" s="384"/>
      <c r="BU24" s="385"/>
      <c r="BV24" s="383">
        <v>6349210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6130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623609</v>
      </c>
      <c r="BO25" s="379"/>
      <c r="BP25" s="379"/>
      <c r="BQ25" s="379"/>
      <c r="BR25" s="379"/>
      <c r="BS25" s="379"/>
      <c r="BT25" s="379"/>
      <c r="BU25" s="380"/>
      <c r="BV25" s="378">
        <v>356006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5410</v>
      </c>
      <c r="R26" s="360"/>
      <c r="S26" s="360"/>
      <c r="T26" s="360"/>
      <c r="U26" s="360"/>
      <c r="V26" s="361"/>
      <c r="W26" s="425"/>
      <c r="X26" s="416"/>
      <c r="Y26" s="417"/>
      <c r="Z26" s="356" t="s">
        <v>161</v>
      </c>
      <c r="AA26" s="436"/>
      <c r="AB26" s="436"/>
      <c r="AC26" s="436"/>
      <c r="AD26" s="436"/>
      <c r="AE26" s="436"/>
      <c r="AF26" s="436"/>
      <c r="AG26" s="437"/>
      <c r="AH26" s="359">
        <v>4</v>
      </c>
      <c r="AI26" s="360"/>
      <c r="AJ26" s="360"/>
      <c r="AK26" s="360"/>
      <c r="AL26" s="361"/>
      <c r="AM26" s="359">
        <v>11760</v>
      </c>
      <c r="AN26" s="360"/>
      <c r="AO26" s="360"/>
      <c r="AP26" s="360"/>
      <c r="AQ26" s="360"/>
      <c r="AR26" s="361"/>
      <c r="AS26" s="359">
        <v>2940</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3350</v>
      </c>
      <c r="R27" s="360"/>
      <c r="S27" s="360"/>
      <c r="T27" s="360"/>
      <c r="U27" s="360"/>
      <c r="V27" s="361"/>
      <c r="W27" s="425"/>
      <c r="X27" s="416"/>
      <c r="Y27" s="417"/>
      <c r="Z27" s="356" t="s">
        <v>164</v>
      </c>
      <c r="AA27" s="357"/>
      <c r="AB27" s="357"/>
      <c r="AC27" s="357"/>
      <c r="AD27" s="357"/>
      <c r="AE27" s="357"/>
      <c r="AF27" s="357"/>
      <c r="AG27" s="358"/>
      <c r="AH27" s="359">
        <v>4</v>
      </c>
      <c r="AI27" s="360"/>
      <c r="AJ27" s="360"/>
      <c r="AK27" s="360"/>
      <c r="AL27" s="361"/>
      <c r="AM27" s="359">
        <v>14676</v>
      </c>
      <c r="AN27" s="360"/>
      <c r="AO27" s="360"/>
      <c r="AP27" s="360"/>
      <c r="AQ27" s="360"/>
      <c r="AR27" s="361"/>
      <c r="AS27" s="359">
        <v>3669</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319362</v>
      </c>
      <c r="BO27" s="387"/>
      <c r="BP27" s="387"/>
      <c r="BQ27" s="387"/>
      <c r="BR27" s="387"/>
      <c r="BS27" s="387"/>
      <c r="BT27" s="387"/>
      <c r="BU27" s="388"/>
      <c r="BV27" s="386">
        <v>319314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2930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3761353</v>
      </c>
      <c r="BO28" s="379"/>
      <c r="BP28" s="379"/>
      <c r="BQ28" s="379"/>
      <c r="BR28" s="379"/>
      <c r="BS28" s="379"/>
      <c r="BT28" s="379"/>
      <c r="BU28" s="380"/>
      <c r="BV28" s="378">
        <v>3179665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14</v>
      </c>
      <c r="M29" s="360"/>
      <c r="N29" s="360"/>
      <c r="O29" s="360"/>
      <c r="P29" s="361"/>
      <c r="Q29" s="359">
        <v>2680</v>
      </c>
      <c r="R29" s="360"/>
      <c r="S29" s="360"/>
      <c r="T29" s="360"/>
      <c r="U29" s="360"/>
      <c r="V29" s="361"/>
      <c r="W29" s="425"/>
      <c r="X29" s="416"/>
      <c r="Y29" s="417"/>
      <c r="Z29" s="356" t="s">
        <v>171</v>
      </c>
      <c r="AA29" s="357"/>
      <c r="AB29" s="357"/>
      <c r="AC29" s="357"/>
      <c r="AD29" s="357"/>
      <c r="AE29" s="357"/>
      <c r="AF29" s="357"/>
      <c r="AG29" s="358"/>
      <c r="AH29" s="359">
        <v>166</v>
      </c>
      <c r="AI29" s="360"/>
      <c r="AJ29" s="360"/>
      <c r="AK29" s="360"/>
      <c r="AL29" s="361"/>
      <c r="AM29" s="359">
        <v>527406</v>
      </c>
      <c r="AN29" s="360"/>
      <c r="AO29" s="360"/>
      <c r="AP29" s="360"/>
      <c r="AQ29" s="360"/>
      <c r="AR29" s="361"/>
      <c r="AS29" s="359">
        <v>3177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137132</v>
      </c>
      <c r="BO29" s="384"/>
      <c r="BP29" s="384"/>
      <c r="BQ29" s="384"/>
      <c r="BR29" s="384"/>
      <c r="BS29" s="384"/>
      <c r="BT29" s="384"/>
      <c r="BU29" s="385"/>
      <c r="BV29" s="383">
        <v>134040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1263313</v>
      </c>
      <c r="BO30" s="387"/>
      <c r="BP30" s="387"/>
      <c r="BQ30" s="387"/>
      <c r="BR30" s="387"/>
      <c r="BS30" s="387"/>
      <c r="BT30" s="387"/>
      <c r="BU30" s="388"/>
      <c r="BV30" s="386">
        <v>1239808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上水道事業会計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城里町開発公社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常北物産センター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茨城租税債権管理機構（一般会計）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桂ふるさと振興センター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f t="shared" si="3"/>
        <v>20</v>
      </c>
      <c r="CP37" s="343"/>
      <c r="CQ37" s="342" t="str">
        <f>IF('各会計、関係団体の財政状況及び健全化判断比率'!BS10="","",'各会計、関係団体の財政状況及び健全化判断比率'!BS10)</f>
        <v>物産センター山桜</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笠間地方広域事務組合（一般会計）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水戸地方農業共済事務組合（農業共済事業会計）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70" zoomScaleNormal="70" zoomScaleSheetLayoutView="100" workbookViewId="0">
      <selection activeCell="S45" sqref="S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9" t="s">
        <v>24</v>
      </c>
      <c r="C41" s="1180"/>
      <c r="D41" s="81"/>
      <c r="E41" s="1181" t="s">
        <v>25</v>
      </c>
      <c r="F41" s="1181"/>
      <c r="G41" s="1181"/>
      <c r="H41" s="1182"/>
      <c r="I41" s="82">
        <v>12115</v>
      </c>
      <c r="J41" s="83">
        <v>11871</v>
      </c>
      <c r="K41" s="83">
        <v>11656</v>
      </c>
      <c r="L41" s="83">
        <v>11113</v>
      </c>
      <c r="M41" s="84">
        <v>10636</v>
      </c>
    </row>
    <row r="42" spans="2:13" ht="27.75" customHeight="1">
      <c r="B42" s="1169"/>
      <c r="C42" s="1170"/>
      <c r="D42" s="85"/>
      <c r="E42" s="1173" t="s">
        <v>26</v>
      </c>
      <c r="F42" s="1173"/>
      <c r="G42" s="1173"/>
      <c r="H42" s="1174"/>
      <c r="I42" s="86">
        <v>357</v>
      </c>
      <c r="J42" s="87">
        <v>157</v>
      </c>
      <c r="K42" s="87">
        <v>143</v>
      </c>
      <c r="L42" s="87">
        <v>130</v>
      </c>
      <c r="M42" s="88">
        <v>117</v>
      </c>
    </row>
    <row r="43" spans="2:13" ht="27.75" customHeight="1">
      <c r="B43" s="1169"/>
      <c r="C43" s="1170"/>
      <c r="D43" s="85"/>
      <c r="E43" s="1173" t="s">
        <v>27</v>
      </c>
      <c r="F43" s="1173"/>
      <c r="G43" s="1173"/>
      <c r="H43" s="1174"/>
      <c r="I43" s="86">
        <v>10411</v>
      </c>
      <c r="J43" s="87">
        <v>10500</v>
      </c>
      <c r="K43" s="87">
        <v>10717</v>
      </c>
      <c r="L43" s="87">
        <v>10561</v>
      </c>
      <c r="M43" s="88">
        <v>9775</v>
      </c>
    </row>
    <row r="44" spans="2:13" ht="27.75" customHeight="1">
      <c r="B44" s="1169"/>
      <c r="C44" s="1170"/>
      <c r="D44" s="85"/>
      <c r="E44" s="1173" t="s">
        <v>28</v>
      </c>
      <c r="F44" s="1173"/>
      <c r="G44" s="1173"/>
      <c r="H44" s="1174"/>
      <c r="I44" s="86">
        <v>148</v>
      </c>
      <c r="J44" s="87">
        <v>58</v>
      </c>
      <c r="K44" s="87">
        <v>41</v>
      </c>
      <c r="L44" s="87">
        <v>31</v>
      </c>
      <c r="M44" s="88">
        <v>25</v>
      </c>
    </row>
    <row r="45" spans="2:13" ht="27.75" customHeight="1">
      <c r="B45" s="1169"/>
      <c r="C45" s="1170"/>
      <c r="D45" s="85"/>
      <c r="E45" s="1173" t="s">
        <v>29</v>
      </c>
      <c r="F45" s="1173"/>
      <c r="G45" s="1173"/>
      <c r="H45" s="1174"/>
      <c r="I45" s="86">
        <v>2348</v>
      </c>
      <c r="J45" s="87">
        <v>2387</v>
      </c>
      <c r="K45" s="87">
        <v>2338</v>
      </c>
      <c r="L45" s="87">
        <v>2261</v>
      </c>
      <c r="M45" s="88">
        <v>2084</v>
      </c>
    </row>
    <row r="46" spans="2:13" ht="27.75" customHeight="1">
      <c r="B46" s="1169"/>
      <c r="C46" s="1170"/>
      <c r="D46" s="85"/>
      <c r="E46" s="1173" t="s">
        <v>30</v>
      </c>
      <c r="F46" s="1173"/>
      <c r="G46" s="1173"/>
      <c r="H46" s="1174"/>
      <c r="I46" s="86">
        <v>3</v>
      </c>
      <c r="J46" s="87">
        <v>0</v>
      </c>
      <c r="K46" s="87">
        <v>0</v>
      </c>
      <c r="L46" s="87" t="s">
        <v>478</v>
      </c>
      <c r="M46" s="88" t="s">
        <v>478</v>
      </c>
    </row>
    <row r="47" spans="2:13" ht="27.75" customHeight="1">
      <c r="B47" s="1169"/>
      <c r="C47" s="1170"/>
      <c r="D47" s="85"/>
      <c r="E47" s="1173" t="s">
        <v>31</v>
      </c>
      <c r="F47" s="1173"/>
      <c r="G47" s="1173"/>
      <c r="H47" s="1174"/>
      <c r="I47" s="86" t="s">
        <v>478</v>
      </c>
      <c r="J47" s="87" t="s">
        <v>478</v>
      </c>
      <c r="K47" s="87" t="s">
        <v>478</v>
      </c>
      <c r="L47" s="87" t="s">
        <v>478</v>
      </c>
      <c r="M47" s="88" t="s">
        <v>478</v>
      </c>
    </row>
    <row r="48" spans="2:13" ht="27.75" customHeight="1">
      <c r="B48" s="1171"/>
      <c r="C48" s="1172"/>
      <c r="D48" s="85"/>
      <c r="E48" s="1173" t="s">
        <v>32</v>
      </c>
      <c r="F48" s="1173"/>
      <c r="G48" s="1173"/>
      <c r="H48" s="1174"/>
      <c r="I48" s="86" t="s">
        <v>478</v>
      </c>
      <c r="J48" s="87" t="s">
        <v>478</v>
      </c>
      <c r="K48" s="87" t="s">
        <v>478</v>
      </c>
      <c r="L48" s="87" t="s">
        <v>478</v>
      </c>
      <c r="M48" s="88" t="s">
        <v>478</v>
      </c>
    </row>
    <row r="49" spans="2:13" ht="27.75" customHeight="1">
      <c r="B49" s="1167" t="s">
        <v>33</v>
      </c>
      <c r="C49" s="1168"/>
      <c r="D49" s="89"/>
      <c r="E49" s="1173" t="s">
        <v>34</v>
      </c>
      <c r="F49" s="1173"/>
      <c r="G49" s="1173"/>
      <c r="H49" s="1174"/>
      <c r="I49" s="86">
        <v>3348</v>
      </c>
      <c r="J49" s="87">
        <v>3541</v>
      </c>
      <c r="K49" s="87">
        <v>3962</v>
      </c>
      <c r="L49" s="87">
        <v>4699</v>
      </c>
      <c r="M49" s="88">
        <v>5329</v>
      </c>
    </row>
    <row r="50" spans="2:13" ht="27.75" customHeight="1">
      <c r="B50" s="1169"/>
      <c r="C50" s="1170"/>
      <c r="D50" s="85"/>
      <c r="E50" s="1173" t="s">
        <v>35</v>
      </c>
      <c r="F50" s="1173"/>
      <c r="G50" s="1173"/>
      <c r="H50" s="1174"/>
      <c r="I50" s="86">
        <v>145</v>
      </c>
      <c r="J50" s="87">
        <v>128</v>
      </c>
      <c r="K50" s="87">
        <v>134</v>
      </c>
      <c r="L50" s="87">
        <v>149</v>
      </c>
      <c r="M50" s="88">
        <v>569</v>
      </c>
    </row>
    <row r="51" spans="2:13" ht="27.75" customHeight="1">
      <c r="B51" s="1171"/>
      <c r="C51" s="1172"/>
      <c r="D51" s="85"/>
      <c r="E51" s="1173" t="s">
        <v>36</v>
      </c>
      <c r="F51" s="1173"/>
      <c r="G51" s="1173"/>
      <c r="H51" s="1174"/>
      <c r="I51" s="86">
        <v>12600</v>
      </c>
      <c r="J51" s="87">
        <v>12889</v>
      </c>
      <c r="K51" s="87">
        <v>12998</v>
      </c>
      <c r="L51" s="87">
        <v>12898</v>
      </c>
      <c r="M51" s="88">
        <v>12678</v>
      </c>
    </row>
    <row r="52" spans="2:13" ht="27.75" customHeight="1" thickBot="1">
      <c r="B52" s="1175" t="s">
        <v>37</v>
      </c>
      <c r="C52" s="1176"/>
      <c r="D52" s="90"/>
      <c r="E52" s="1177" t="s">
        <v>38</v>
      </c>
      <c r="F52" s="1177"/>
      <c r="G52" s="1177"/>
      <c r="H52" s="1178"/>
      <c r="I52" s="91">
        <v>9289</v>
      </c>
      <c r="J52" s="92">
        <v>8415</v>
      </c>
      <c r="K52" s="92">
        <v>7802</v>
      </c>
      <c r="L52" s="92">
        <v>6349</v>
      </c>
      <c r="M52" s="93">
        <v>4061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55907</v>
      </c>
      <c r="E3" s="116"/>
      <c r="F3" s="117">
        <v>47258</v>
      </c>
      <c r="G3" s="118"/>
      <c r="H3" s="119"/>
    </row>
    <row r="4" spans="1:8">
      <c r="A4" s="120"/>
      <c r="B4" s="121"/>
      <c r="C4" s="122"/>
      <c r="D4" s="123">
        <v>53397</v>
      </c>
      <c r="E4" s="124"/>
      <c r="F4" s="125">
        <v>27842</v>
      </c>
      <c r="G4" s="126"/>
      <c r="H4" s="127"/>
    </row>
    <row r="5" spans="1:8">
      <c r="A5" s="108" t="s">
        <v>512</v>
      </c>
      <c r="B5" s="113"/>
      <c r="C5" s="114"/>
      <c r="D5" s="115">
        <v>60235</v>
      </c>
      <c r="E5" s="116"/>
      <c r="F5" s="117">
        <v>49426</v>
      </c>
      <c r="G5" s="118"/>
      <c r="H5" s="119"/>
    </row>
    <row r="6" spans="1:8">
      <c r="A6" s="120"/>
      <c r="B6" s="121"/>
      <c r="C6" s="122"/>
      <c r="D6" s="123">
        <v>38184</v>
      </c>
      <c r="E6" s="124"/>
      <c r="F6" s="125">
        <v>26568</v>
      </c>
      <c r="G6" s="126"/>
      <c r="H6" s="127"/>
    </row>
    <row r="7" spans="1:8">
      <c r="A7" s="108" t="s">
        <v>513</v>
      </c>
      <c r="B7" s="113"/>
      <c r="C7" s="114"/>
      <c r="D7" s="115">
        <v>82504</v>
      </c>
      <c r="E7" s="116"/>
      <c r="F7" s="117">
        <v>42839</v>
      </c>
      <c r="G7" s="118"/>
      <c r="H7" s="119"/>
    </row>
    <row r="8" spans="1:8">
      <c r="A8" s="120"/>
      <c r="B8" s="121"/>
      <c r="C8" s="122"/>
      <c r="D8" s="123">
        <v>22118</v>
      </c>
      <c r="E8" s="124"/>
      <c r="F8" s="125">
        <v>22027</v>
      </c>
      <c r="G8" s="126"/>
      <c r="H8" s="127"/>
    </row>
    <row r="9" spans="1:8">
      <c r="A9" s="108" t="s">
        <v>514</v>
      </c>
      <c r="B9" s="113"/>
      <c r="C9" s="114"/>
      <c r="D9" s="115">
        <v>37505</v>
      </c>
      <c r="E9" s="116"/>
      <c r="F9" s="117">
        <v>46819</v>
      </c>
      <c r="G9" s="118"/>
      <c r="H9" s="119"/>
    </row>
    <row r="10" spans="1:8">
      <c r="A10" s="120"/>
      <c r="B10" s="121"/>
      <c r="C10" s="122"/>
      <c r="D10" s="123">
        <v>19116</v>
      </c>
      <c r="E10" s="124"/>
      <c r="F10" s="125">
        <v>24121</v>
      </c>
      <c r="G10" s="126"/>
      <c r="H10" s="127"/>
    </row>
    <row r="11" spans="1:8">
      <c r="A11" s="108" t="s">
        <v>515</v>
      </c>
      <c r="B11" s="113"/>
      <c r="C11" s="114"/>
      <c r="D11" s="115">
        <v>60152</v>
      </c>
      <c r="E11" s="116"/>
      <c r="F11" s="117">
        <v>53270</v>
      </c>
      <c r="G11" s="118"/>
      <c r="H11" s="119"/>
    </row>
    <row r="12" spans="1:8">
      <c r="A12" s="120"/>
      <c r="B12" s="121"/>
      <c r="C12" s="128"/>
      <c r="D12" s="123">
        <v>38666</v>
      </c>
      <c r="E12" s="124"/>
      <c r="F12" s="125">
        <v>24316</v>
      </c>
      <c r="G12" s="126"/>
      <c r="H12" s="127"/>
    </row>
    <row r="13" spans="1:8">
      <c r="A13" s="108"/>
      <c r="B13" s="113"/>
      <c r="C13" s="129"/>
      <c r="D13" s="130">
        <v>59261</v>
      </c>
      <c r="E13" s="131"/>
      <c r="F13" s="132">
        <v>47922</v>
      </c>
      <c r="G13" s="133"/>
      <c r="H13" s="119"/>
    </row>
    <row r="14" spans="1:8">
      <c r="A14" s="120"/>
      <c r="B14" s="121"/>
      <c r="C14" s="122"/>
      <c r="D14" s="123">
        <v>34296</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1.93</v>
      </c>
      <c r="C19" s="134">
        <f>ROUND(VALUE(SUBSTITUTE(実質収支比率等に係る経年分析!G$48,"▲","-")),2)</f>
        <v>0.63</v>
      </c>
      <c r="D19" s="134">
        <f>ROUND(VALUE(SUBSTITUTE(実質収支比率等に係る経年分析!H$48,"▲","-")),2)</f>
        <v>3.78</v>
      </c>
      <c r="E19" s="134">
        <f>ROUND(VALUE(SUBSTITUTE(実質収支比率等に係る経年分析!I$48,"▲","-")),2)</f>
        <v>0.54</v>
      </c>
      <c r="F19" s="134">
        <f>ROUND(VALUE(SUBSTITUTE(実質収支比率等に係る経年分析!J$48,"▲","-")),2)</f>
        <v>0.93</v>
      </c>
    </row>
    <row r="20" spans="1:11">
      <c r="A20" s="134" t="s">
        <v>43</v>
      </c>
      <c r="B20" s="134">
        <f>ROUND(VALUE(SUBSTITUTE(実質収支比率等に係る経年分析!F$47,"▲","-")),2)</f>
        <v>22.93</v>
      </c>
      <c r="C20" s="134">
        <f>ROUND(VALUE(SUBSTITUTE(実質収支比率等に係る経年分析!G$47,"▲","-")),2)</f>
        <v>24.72</v>
      </c>
      <c r="D20" s="134">
        <f>ROUND(VALUE(SUBSTITUTE(実質収支比率等に係る経年分析!H$47,"▲","-")),2)</f>
        <v>35.409999999999997</v>
      </c>
      <c r="E20" s="134">
        <f>ROUND(VALUE(SUBSTITUTE(実質収支比率等に係る経年分析!I$47,"▲","-")),2)</f>
        <v>46.2</v>
      </c>
      <c r="F20" s="134">
        <f>ROUND(VALUE(SUBSTITUTE(実質収支比率等に係る経年分析!J$47,"▲","-")),2)</f>
        <v>54.24</v>
      </c>
    </row>
    <row r="21" spans="1:11">
      <c r="A21" s="134" t="s">
        <v>44</v>
      </c>
      <c r="B21" s="134">
        <f>IF(ISNUMBER(VALUE(SUBSTITUTE(実質収支比率等に係る経年分析!F$49,"▲","-"))),ROUND(VALUE(SUBSTITUTE(実質収支比率等に係る経年分析!F$49,"▲","-")),2),NA())</f>
        <v>3.29</v>
      </c>
      <c r="C21" s="134">
        <f>IF(ISNUMBER(VALUE(SUBSTITUTE(実質収支比率等に係る経年分析!G$49,"▲","-"))),ROUND(VALUE(SUBSTITUTE(実質収支比率等に係る経年分析!G$49,"▲","-")),2),NA())</f>
        <v>1.31</v>
      </c>
      <c r="D21" s="134">
        <f>IF(ISNUMBER(VALUE(SUBSTITUTE(実質収支比率等に係る経年分析!H$49,"▲","-"))),ROUND(VALUE(SUBSTITUTE(実質収支比率等に係る経年分析!H$49,"▲","-")),2),NA())</f>
        <v>13.07</v>
      </c>
      <c r="E21" s="134">
        <f>IF(ISNUMBER(VALUE(SUBSTITUTE(実質収支比率等に係る経年分析!I$49,"▲","-"))),ROUND(VALUE(SUBSTITUTE(実質収支比率等に係る経年分析!I$49,"▲","-")),2),NA())</f>
        <v>6.52</v>
      </c>
      <c r="F21" s="134">
        <f>IF(ISNUMBER(VALUE(SUBSTITUTE(実質収支比率等に係る経年分析!J$49,"▲","-"))),ROUND(VALUE(SUBSTITUTE(実質収支比率等に係る経年分析!J$49,"▲","-")),2),NA())</f>
        <v>8.85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介護保険特別会計（保険事業勘定）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0.28000000000000003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国民健康保険特別会計（施設勘定）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0.55000000000000004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0.93</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1.1399999999999999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18.95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1193</v>
      </c>
      <c r="E42" s="136"/>
      <c r="F42" s="136"/>
      <c r="G42" s="136">
        <f>'実質公債費比率（分子）の構造'!L$52</f>
        <v>1215</v>
      </c>
      <c r="H42" s="136"/>
      <c r="I42" s="136"/>
      <c r="J42" s="136">
        <f>'実質公債費比率（分子）の構造'!M$52</f>
        <v>1176</v>
      </c>
      <c r="K42" s="136"/>
      <c r="L42" s="136"/>
      <c r="M42" s="136">
        <f>'実質公債費比率（分子）の構造'!N$52</f>
        <v>1210</v>
      </c>
      <c r="N42" s="136"/>
      <c r="O42" s="136"/>
      <c r="P42" s="136">
        <f>'実質公債費比率（分子）の構造'!O$52</f>
        <v>1252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v>
      </c>
      <c r="C45" s="136"/>
      <c r="D45" s="136"/>
      <c r="E45" s="136">
        <f>'実質公債費比率（分子）の構造'!L$49</f>
        <v>5</v>
      </c>
      <c r="F45" s="136"/>
      <c r="G45" s="136"/>
      <c r="H45" s="136">
        <f>'実質公債費比率（分子）の構造'!M$49</f>
        <v>3</v>
      </c>
      <c r="I45" s="136"/>
      <c r="J45" s="136"/>
      <c r="K45" s="136">
        <f>'実質公債費比率（分子）の構造'!N$49</f>
        <v>1</v>
      </c>
      <c r="L45" s="136"/>
      <c r="M45" s="136"/>
      <c r="N45" s="136">
        <f>'実質公債費比率（分子）の構造'!O$49</f>
        <v>0</v>
      </c>
      <c r="O45" s="136"/>
      <c r="P45" s="136"/>
    </row>
    <row r="46" spans="1:16">
      <c r="A46" s="136" t="s">
        <v>55</v>
      </c>
      <c r="B46" s="136">
        <f>'実質公債費比率（分子）の構造'!K$48</f>
        <v>623</v>
      </c>
      <c r="C46" s="136"/>
      <c r="D46" s="136"/>
      <c r="E46" s="136">
        <f>'実質公債費比率（分子）の構造'!L$48</f>
        <v>624</v>
      </c>
      <c r="F46" s="136"/>
      <c r="G46" s="136"/>
      <c r="H46" s="136">
        <f>'実質公債費比率（分子）の構造'!M$48</f>
        <v>622</v>
      </c>
      <c r="I46" s="136"/>
      <c r="J46" s="136"/>
      <c r="K46" s="136">
        <f>'実質公債費比率（分子）の構造'!N$48</f>
        <v>594</v>
      </c>
      <c r="L46" s="136"/>
      <c r="M46" s="136"/>
      <c r="N46" s="136">
        <f>'実質公債費比率（分子）の構造'!O$48</f>
        <v>647</v>
      </c>
      <c r="O46" s="136"/>
      <c r="P46" s="136"/>
    </row>
    <row r="47" spans="1:16">
      <c r="A47" s="136" t="s">
        <v>56</v>
      </c>
      <c r="B47" s="136" t="str">
        <f>'実質公債費比率（分子）の構造'!K$47</f>
        <v>-</v>
      </c>
      <c r="C47" s="136"/>
      <c r="D47" s="136"/>
      <c r="E47" s="136">
        <f>'実質公債費比率（分子）の構造'!L$47</f>
        <v>7</v>
      </c>
      <c r="F47" s="136"/>
      <c r="G47" s="136"/>
      <c r="H47" s="136">
        <f>'実質公債費比率（分子）の構造'!M$47</f>
        <v>10</v>
      </c>
      <c r="I47" s="136"/>
      <c r="J47" s="136"/>
      <c r="K47" s="136">
        <f>'実質公債費比率（分子）の構造'!N$47</f>
        <v>10</v>
      </c>
      <c r="L47" s="136"/>
      <c r="M47" s="136"/>
      <c r="N47" s="136">
        <f>'実質公債費比率（分子）の構造'!O$47</f>
        <v>10</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1498</v>
      </c>
      <c r="C49" s="136"/>
      <c r="D49" s="136"/>
      <c r="E49" s="136">
        <f>'実質公債費比率（分子）の構造'!L$45</f>
        <v>1466</v>
      </c>
      <c r="F49" s="136"/>
      <c r="G49" s="136"/>
      <c r="H49" s="136">
        <f>'実質公債費比率（分子）の構造'!M$45</f>
        <v>1416</v>
      </c>
      <c r="I49" s="136"/>
      <c r="J49" s="136"/>
      <c r="K49" s="136">
        <f>'実質公債費比率（分子）の構造'!N$45</f>
        <v>1387</v>
      </c>
      <c r="L49" s="136"/>
      <c r="M49" s="136"/>
      <c r="N49" s="136">
        <f>'実質公債費比率（分子）の構造'!O$45</f>
        <v>1325</v>
      </c>
      <c r="O49" s="136"/>
      <c r="P49" s="136"/>
    </row>
    <row r="50" spans="1:16">
      <c r="A50" s="136" t="s">
        <v>59</v>
      </c>
      <c r="B50" s="136" t="e">
        <f>NA()</f>
        <v>#N/A</v>
      </c>
      <c r="C50" s="136">
        <f>IF(ISNUMBER('実質公債費比率（分子）の構造'!K$53),'実質公債費比率（分子）の構造'!K$53,NA())</f>
        <v>935</v>
      </c>
      <c r="D50" s="136" t="e">
        <f>NA()</f>
        <v>#N/A</v>
      </c>
      <c r="E50" s="136" t="e">
        <f>NA()</f>
        <v>#N/A</v>
      </c>
      <c r="F50" s="136">
        <f>IF(ISNUMBER('実質公債費比率（分子）の構造'!L$53),'実質公債費比率（分子）の構造'!L$53,NA())</f>
        <v>887</v>
      </c>
      <c r="G50" s="136" t="e">
        <f>NA()</f>
        <v>#N/A</v>
      </c>
      <c r="H50" s="136" t="e">
        <f>NA()</f>
        <v>#N/A</v>
      </c>
      <c r="I50" s="136">
        <f>IF(ISNUMBER('実質公債費比率（分子）の構造'!M$53),'実質公債費比率（分子）の構造'!M$53,NA())</f>
        <v>875</v>
      </c>
      <c r="J50" s="136" t="e">
        <f>NA()</f>
        <v>#N/A</v>
      </c>
      <c r="K50" s="136" t="e">
        <f>NA()</f>
        <v>#N/A</v>
      </c>
      <c r="L50" s="136">
        <f>IF(ISNUMBER('実質公債費比率（分子）の構造'!N$53),'実質公債費比率（分子）の構造'!N$53,NA())</f>
        <v>782</v>
      </c>
      <c r="M50" s="136" t="e">
        <f>NA()</f>
        <v>#N/A</v>
      </c>
      <c r="N50" s="136" t="e">
        <f>NA()</f>
        <v>#N/A</v>
      </c>
      <c r="O50" s="136">
        <f>IF(ISNUMBER('実質公債費比率（分子）の構造'!O$53),'実質公債費比率（分子）の構造'!O$53,NA())</f>
        <v>730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12600</v>
      </c>
      <c r="E56" s="135"/>
      <c r="F56" s="135"/>
      <c r="G56" s="135">
        <f>'将来負担比率（分子）の構造'!J$51</f>
        <v>12889</v>
      </c>
      <c r="H56" s="135"/>
      <c r="I56" s="135"/>
      <c r="J56" s="135">
        <f>'将来負担比率（分子）の構造'!K$51</f>
        <v>12998</v>
      </c>
      <c r="K56" s="135"/>
      <c r="L56" s="135"/>
      <c r="M56" s="135">
        <f>'将来負担比率（分子）の構造'!L$51</f>
        <v>12898</v>
      </c>
      <c r="N56" s="135"/>
      <c r="O56" s="135"/>
      <c r="P56" s="135">
        <f>'将来負担比率（分子）の構造'!M$51</f>
        <v>12678</v>
      </c>
    </row>
    <row r="57" spans="1:16">
      <c r="A57" s="135" t="s">
        <v>35</v>
      </c>
      <c r="B57" s="135"/>
      <c r="C57" s="135"/>
      <c r="D57" s="135">
        <f>'将来負担比率（分子）の構造'!I$50</f>
        <v>145</v>
      </c>
      <c r="E57" s="135"/>
      <c r="F57" s="135"/>
      <c r="G57" s="135">
        <f>'将来負担比率（分子）の構造'!J$50</f>
        <v>128</v>
      </c>
      <c r="H57" s="135"/>
      <c r="I57" s="135"/>
      <c r="J57" s="135">
        <f>'将来負担比率（分子）の構造'!K$50</f>
        <v>134</v>
      </c>
      <c r="K57" s="135"/>
      <c r="L57" s="135"/>
      <c r="M57" s="135">
        <f>'将来負担比率（分子）の構造'!L$50</f>
        <v>149</v>
      </c>
      <c r="N57" s="135"/>
      <c r="O57" s="135"/>
      <c r="P57" s="135">
        <f>'将来負担比率（分子）の構造'!M$50</f>
        <v>569</v>
      </c>
    </row>
    <row r="58" spans="1:16">
      <c r="A58" s="135" t="s">
        <v>34</v>
      </c>
      <c r="B58" s="135"/>
      <c r="C58" s="135"/>
      <c r="D58" s="135">
        <f>'将来負担比率（分子）の構造'!I$49</f>
        <v>3348</v>
      </c>
      <c r="E58" s="135"/>
      <c r="F58" s="135"/>
      <c r="G58" s="135">
        <f>'将来負担比率（分子）の構造'!J$49</f>
        <v>3541</v>
      </c>
      <c r="H58" s="135"/>
      <c r="I58" s="135"/>
      <c r="J58" s="135">
        <f>'将来負担比率（分子）の構造'!K$49</f>
        <v>3962</v>
      </c>
      <c r="K58" s="135"/>
      <c r="L58" s="135"/>
      <c r="M58" s="135">
        <f>'将来負担比率（分子）の構造'!L$49</f>
        <v>4699</v>
      </c>
      <c r="N58" s="135"/>
      <c r="O58" s="135"/>
      <c r="P58" s="135">
        <f>'将来負担比率（分子）の構造'!M$49</f>
        <v>5329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v>
      </c>
      <c r="C61" s="135"/>
      <c r="D61" s="135"/>
      <c r="E61" s="135">
        <f>'将来負担比率（分子）の構造'!J$46</f>
        <v>0</v>
      </c>
      <c r="F61" s="135"/>
      <c r="G61" s="135"/>
      <c r="H61" s="135">
        <f>'将来負担比率（分子）の構造'!K$46</f>
        <v>0</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2348</v>
      </c>
      <c r="C62" s="135"/>
      <c r="D62" s="135"/>
      <c r="E62" s="135">
        <f>'将来負担比率（分子）の構造'!J$45</f>
        <v>2387</v>
      </c>
      <c r="F62" s="135"/>
      <c r="G62" s="135"/>
      <c r="H62" s="135">
        <f>'将来負担比率（分子）の構造'!K$45</f>
        <v>2338</v>
      </c>
      <c r="I62" s="135"/>
      <c r="J62" s="135"/>
      <c r="K62" s="135">
        <f>'将来負担比率（分子）の構造'!L$45</f>
        <v>2261</v>
      </c>
      <c r="L62" s="135"/>
      <c r="M62" s="135"/>
      <c r="N62" s="135">
        <f>'将来負担比率（分子）の構造'!M$45</f>
        <v>2084</v>
      </c>
      <c r="O62" s="135"/>
      <c r="P62" s="135"/>
    </row>
    <row r="63" spans="1:16">
      <c r="A63" s="135" t="s">
        <v>28</v>
      </c>
      <c r="B63" s="135">
        <f>'将来負担比率（分子）の構造'!I$44</f>
        <v>148</v>
      </c>
      <c r="C63" s="135"/>
      <c r="D63" s="135"/>
      <c r="E63" s="135">
        <f>'将来負担比率（分子）の構造'!J$44</f>
        <v>58</v>
      </c>
      <c r="F63" s="135"/>
      <c r="G63" s="135"/>
      <c r="H63" s="135">
        <f>'将来負担比率（分子）の構造'!K$44</f>
        <v>41</v>
      </c>
      <c r="I63" s="135"/>
      <c r="J63" s="135"/>
      <c r="K63" s="135">
        <f>'将来負担比率（分子）の構造'!L$44</f>
        <v>31</v>
      </c>
      <c r="L63" s="135"/>
      <c r="M63" s="135"/>
      <c r="N63" s="135">
        <f>'将来負担比率（分子）の構造'!M$44</f>
        <v>25</v>
      </c>
      <c r="O63" s="135"/>
      <c r="P63" s="135"/>
    </row>
    <row r="64" spans="1:16">
      <c r="A64" s="135" t="s">
        <v>27</v>
      </c>
      <c r="B64" s="135">
        <f>'将来負担比率（分子）の構造'!I$43</f>
        <v>10411</v>
      </c>
      <c r="C64" s="135"/>
      <c r="D64" s="135"/>
      <c r="E64" s="135">
        <f>'将来負担比率（分子）の構造'!J$43</f>
        <v>10500</v>
      </c>
      <c r="F64" s="135"/>
      <c r="G64" s="135"/>
      <c r="H64" s="135">
        <f>'将来負担比率（分子）の構造'!K$43</f>
        <v>10717</v>
      </c>
      <c r="I64" s="135"/>
      <c r="J64" s="135"/>
      <c r="K64" s="135">
        <f>'将来負担比率（分子）の構造'!L$43</f>
        <v>10561</v>
      </c>
      <c r="L64" s="135"/>
      <c r="M64" s="135"/>
      <c r="N64" s="135">
        <f>'将来負担比率（分子）の構造'!M$43</f>
        <v>9775</v>
      </c>
      <c r="O64" s="135"/>
      <c r="P64" s="135"/>
    </row>
    <row r="65" spans="1:16">
      <c r="A65" s="135" t="s">
        <v>26</v>
      </c>
      <c r="B65" s="135">
        <f>'将来負担比率（分子）の構造'!I$42</f>
        <v>357</v>
      </c>
      <c r="C65" s="135"/>
      <c r="D65" s="135"/>
      <c r="E65" s="135">
        <f>'将来負担比率（分子）の構造'!J$42</f>
        <v>157</v>
      </c>
      <c r="F65" s="135"/>
      <c r="G65" s="135"/>
      <c r="H65" s="135">
        <f>'将来負担比率（分子）の構造'!K$42</f>
        <v>143</v>
      </c>
      <c r="I65" s="135"/>
      <c r="J65" s="135"/>
      <c r="K65" s="135">
        <f>'将来負担比率（分子）の構造'!L$42</f>
        <v>130</v>
      </c>
      <c r="L65" s="135"/>
      <c r="M65" s="135"/>
      <c r="N65" s="135">
        <f>'将来負担比率（分子）の構造'!M$42</f>
        <v>117</v>
      </c>
      <c r="O65" s="135"/>
      <c r="P65" s="135"/>
    </row>
    <row r="66" spans="1:16">
      <c r="A66" s="135" t="s">
        <v>25</v>
      </c>
      <c r="B66" s="135">
        <f>'将来負担比率（分子）の構造'!I$41</f>
        <v>12115</v>
      </c>
      <c r="C66" s="135"/>
      <c r="D66" s="135"/>
      <c r="E66" s="135">
        <f>'将来負担比率（分子）の構造'!J$41</f>
        <v>11871</v>
      </c>
      <c r="F66" s="135"/>
      <c r="G66" s="135"/>
      <c r="H66" s="135">
        <f>'将来負担比率（分子）の構造'!K$41</f>
        <v>11656</v>
      </c>
      <c r="I66" s="135"/>
      <c r="J66" s="135"/>
      <c r="K66" s="135">
        <f>'将来負担比率（分子）の構造'!L$41</f>
        <v>11113</v>
      </c>
      <c r="L66" s="135"/>
      <c r="M66" s="135"/>
      <c r="N66" s="135">
        <f>'将来負担比率（分子）の構造'!M$41</f>
        <v>10636</v>
      </c>
      <c r="O66" s="135"/>
      <c r="P66" s="135"/>
    </row>
    <row r="67" spans="1:16">
      <c r="A67" s="135" t="s">
        <v>63</v>
      </c>
      <c r="B67" s="135" t="e">
        <f>NA()</f>
        <v>#N/A</v>
      </c>
      <c r="C67" s="135">
        <f>IF(ISNUMBER('将来負担比率（分子）の構造'!I$52), IF('将来負担比率（分子）の構造'!I$52 &lt; 0, 0, '将来負担比率（分子）の構造'!I$52), NA())</f>
        <v>9289</v>
      </c>
      <c r="D67" s="135" t="e">
        <f>NA()</f>
        <v>#N/A</v>
      </c>
      <c r="E67" s="135" t="e">
        <f>NA()</f>
        <v>#N/A</v>
      </c>
      <c r="F67" s="135">
        <f>IF(ISNUMBER('将来負担比率（分子）の構造'!J$52), IF('将来負担比率（分子）の構造'!J$52 &lt; 0, 0, '将来負担比率（分子）の構造'!J$52), NA())</f>
        <v>8415</v>
      </c>
      <c r="G67" s="135" t="e">
        <f>NA()</f>
        <v>#N/A</v>
      </c>
      <c r="H67" s="135" t="e">
        <f>NA()</f>
        <v>#N/A</v>
      </c>
      <c r="I67" s="135">
        <f>IF(ISNUMBER('将来負担比率（分子）の構造'!K$52), IF('将来負担比率（分子）の構造'!K$52 &lt; 0, 0, '将来負担比率（分子）の構造'!K$52), NA())</f>
        <v>7802</v>
      </c>
      <c r="J67" s="135" t="e">
        <f>NA()</f>
        <v>#N/A</v>
      </c>
      <c r="K67" s="135" t="e">
        <f>NA()</f>
        <v>#N/A</v>
      </c>
      <c r="L67" s="135">
        <f>IF(ISNUMBER('将来負担比率（分子）の構造'!L$52), IF('将来負担比率（分子）の構造'!L$52 &lt; 0, 0, '将来負担比率（分子）の構造'!L$52), NA())</f>
        <v>6349</v>
      </c>
      <c r="M67" s="135" t="e">
        <f>NA()</f>
        <v>#N/A</v>
      </c>
      <c r="N67" s="135" t="e">
        <f>NA()</f>
        <v>#N/A</v>
      </c>
      <c r="O67" s="135">
        <f>IF(ISNUMBER('将来負担比率（分子）の構造'!M$52), IF('将来負担比率（分子）の構造'!M$52 &lt; 0, 0, '将来負担比率（分子）の構造'!M$52), NA())</f>
        <v>4061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2012063</v>
      </c>
      <c r="S5" s="637"/>
      <c r="T5" s="637"/>
      <c r="U5" s="637"/>
      <c r="V5" s="637"/>
      <c r="W5" s="637"/>
      <c r="X5" s="637"/>
      <c r="Y5" s="684"/>
      <c r="Z5" s="697">
        <v>20.399999999999999</v>
      </c>
      <c r="AA5" s="697"/>
      <c r="AB5" s="697"/>
      <c r="AC5" s="697"/>
      <c r="AD5" s="698">
        <v>2012063</v>
      </c>
      <c r="AE5" s="698"/>
      <c r="AF5" s="698"/>
      <c r="AG5" s="698"/>
      <c r="AH5" s="698"/>
      <c r="AI5" s="698"/>
      <c r="AJ5" s="698"/>
      <c r="AK5" s="698"/>
      <c r="AL5" s="685">
        <v>30.6</v>
      </c>
      <c r="AM5" s="654"/>
      <c r="AN5" s="654"/>
      <c r="AO5" s="686"/>
      <c r="AP5" s="673" t="s">
        <v>209</v>
      </c>
      <c r="AQ5" s="674"/>
      <c r="AR5" s="674"/>
      <c r="AS5" s="674"/>
      <c r="AT5" s="674"/>
      <c r="AU5" s="674"/>
      <c r="AV5" s="674"/>
      <c r="AW5" s="674"/>
      <c r="AX5" s="674"/>
      <c r="AY5" s="674"/>
      <c r="AZ5" s="674"/>
      <c r="BA5" s="674"/>
      <c r="BB5" s="674"/>
      <c r="BC5" s="674"/>
      <c r="BD5" s="674"/>
      <c r="BE5" s="674"/>
      <c r="BF5" s="675"/>
      <c r="BG5" s="586">
        <v>1978947</v>
      </c>
      <c r="BH5" s="587"/>
      <c r="BI5" s="587"/>
      <c r="BJ5" s="587"/>
      <c r="BK5" s="587"/>
      <c r="BL5" s="587"/>
      <c r="BM5" s="587"/>
      <c r="BN5" s="588"/>
      <c r="BO5" s="639">
        <v>98.4</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144228</v>
      </c>
      <c r="S6" s="587"/>
      <c r="T6" s="587"/>
      <c r="U6" s="587"/>
      <c r="V6" s="587"/>
      <c r="W6" s="587"/>
      <c r="X6" s="587"/>
      <c r="Y6" s="588"/>
      <c r="Z6" s="639">
        <v>1.5</v>
      </c>
      <c r="AA6" s="639"/>
      <c r="AB6" s="639"/>
      <c r="AC6" s="639"/>
      <c r="AD6" s="640">
        <v>144228</v>
      </c>
      <c r="AE6" s="640"/>
      <c r="AF6" s="640"/>
      <c r="AG6" s="640"/>
      <c r="AH6" s="640"/>
      <c r="AI6" s="640"/>
      <c r="AJ6" s="640"/>
      <c r="AK6" s="640"/>
      <c r="AL6" s="609">
        <v>2.2000000000000002</v>
      </c>
      <c r="AM6" s="641"/>
      <c r="AN6" s="641"/>
      <c r="AO6" s="642"/>
      <c r="AP6" s="583" t="s">
        <v>215</v>
      </c>
      <c r="AQ6" s="584"/>
      <c r="AR6" s="584"/>
      <c r="AS6" s="584"/>
      <c r="AT6" s="584"/>
      <c r="AU6" s="584"/>
      <c r="AV6" s="584"/>
      <c r="AW6" s="584"/>
      <c r="AX6" s="584"/>
      <c r="AY6" s="584"/>
      <c r="AZ6" s="584"/>
      <c r="BA6" s="584"/>
      <c r="BB6" s="584"/>
      <c r="BC6" s="584"/>
      <c r="BD6" s="584"/>
      <c r="BE6" s="584"/>
      <c r="BF6" s="585"/>
      <c r="BG6" s="586">
        <v>1978947</v>
      </c>
      <c r="BH6" s="587"/>
      <c r="BI6" s="587"/>
      <c r="BJ6" s="587"/>
      <c r="BK6" s="587"/>
      <c r="BL6" s="587"/>
      <c r="BM6" s="587"/>
      <c r="BN6" s="588"/>
      <c r="BO6" s="639">
        <v>98.4</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118184</v>
      </c>
      <c r="CS6" s="587"/>
      <c r="CT6" s="587"/>
      <c r="CU6" s="587"/>
      <c r="CV6" s="587"/>
      <c r="CW6" s="587"/>
      <c r="CX6" s="587"/>
      <c r="CY6" s="588"/>
      <c r="CZ6" s="639">
        <v>1.2</v>
      </c>
      <c r="DA6" s="639"/>
      <c r="DB6" s="639"/>
      <c r="DC6" s="639"/>
      <c r="DD6" s="592" t="s">
        <v>210</v>
      </c>
      <c r="DE6" s="587"/>
      <c r="DF6" s="587"/>
      <c r="DG6" s="587"/>
      <c r="DH6" s="587"/>
      <c r="DI6" s="587"/>
      <c r="DJ6" s="587"/>
      <c r="DK6" s="587"/>
      <c r="DL6" s="587"/>
      <c r="DM6" s="587"/>
      <c r="DN6" s="587"/>
      <c r="DO6" s="587"/>
      <c r="DP6" s="588"/>
      <c r="DQ6" s="592">
        <v>118184</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4183</v>
      </c>
      <c r="S7" s="587"/>
      <c r="T7" s="587"/>
      <c r="U7" s="587"/>
      <c r="V7" s="587"/>
      <c r="W7" s="587"/>
      <c r="X7" s="587"/>
      <c r="Y7" s="588"/>
      <c r="Z7" s="639">
        <v>0</v>
      </c>
      <c r="AA7" s="639"/>
      <c r="AB7" s="639"/>
      <c r="AC7" s="639"/>
      <c r="AD7" s="640">
        <v>4183</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867057</v>
      </c>
      <c r="BH7" s="587"/>
      <c r="BI7" s="587"/>
      <c r="BJ7" s="587"/>
      <c r="BK7" s="587"/>
      <c r="BL7" s="587"/>
      <c r="BM7" s="587"/>
      <c r="BN7" s="588"/>
      <c r="BO7" s="639">
        <v>43.1</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2219169</v>
      </c>
      <c r="CS7" s="587"/>
      <c r="CT7" s="587"/>
      <c r="CU7" s="587"/>
      <c r="CV7" s="587"/>
      <c r="CW7" s="587"/>
      <c r="CX7" s="587"/>
      <c r="CY7" s="588"/>
      <c r="CZ7" s="639">
        <v>22.8</v>
      </c>
      <c r="DA7" s="639"/>
      <c r="DB7" s="639"/>
      <c r="DC7" s="639"/>
      <c r="DD7" s="592">
        <v>329062</v>
      </c>
      <c r="DE7" s="587"/>
      <c r="DF7" s="587"/>
      <c r="DG7" s="587"/>
      <c r="DH7" s="587"/>
      <c r="DI7" s="587"/>
      <c r="DJ7" s="587"/>
      <c r="DK7" s="587"/>
      <c r="DL7" s="587"/>
      <c r="DM7" s="587"/>
      <c r="DN7" s="587"/>
      <c r="DO7" s="587"/>
      <c r="DP7" s="588"/>
      <c r="DQ7" s="592">
        <v>1927688</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6894</v>
      </c>
      <c r="S8" s="587"/>
      <c r="T8" s="587"/>
      <c r="U8" s="587"/>
      <c r="V8" s="587"/>
      <c r="W8" s="587"/>
      <c r="X8" s="587"/>
      <c r="Y8" s="588"/>
      <c r="Z8" s="639">
        <v>0.1</v>
      </c>
      <c r="AA8" s="639"/>
      <c r="AB8" s="639"/>
      <c r="AC8" s="639"/>
      <c r="AD8" s="640">
        <v>6894</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29160</v>
      </c>
      <c r="BH8" s="587"/>
      <c r="BI8" s="587"/>
      <c r="BJ8" s="587"/>
      <c r="BK8" s="587"/>
      <c r="BL8" s="587"/>
      <c r="BM8" s="587"/>
      <c r="BN8" s="588"/>
      <c r="BO8" s="639">
        <v>1.4</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2085777</v>
      </c>
      <c r="CS8" s="587"/>
      <c r="CT8" s="587"/>
      <c r="CU8" s="587"/>
      <c r="CV8" s="587"/>
      <c r="CW8" s="587"/>
      <c r="CX8" s="587"/>
      <c r="CY8" s="588"/>
      <c r="CZ8" s="639">
        <v>21.4</v>
      </c>
      <c r="DA8" s="639"/>
      <c r="DB8" s="639"/>
      <c r="DC8" s="639"/>
      <c r="DD8" s="592">
        <v>2114</v>
      </c>
      <c r="DE8" s="587"/>
      <c r="DF8" s="587"/>
      <c r="DG8" s="587"/>
      <c r="DH8" s="587"/>
      <c r="DI8" s="587"/>
      <c r="DJ8" s="587"/>
      <c r="DK8" s="587"/>
      <c r="DL8" s="587"/>
      <c r="DM8" s="587"/>
      <c r="DN8" s="587"/>
      <c r="DO8" s="587"/>
      <c r="DP8" s="588"/>
      <c r="DQ8" s="592">
        <v>1215725</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11466</v>
      </c>
      <c r="S9" s="587"/>
      <c r="T9" s="587"/>
      <c r="U9" s="587"/>
      <c r="V9" s="587"/>
      <c r="W9" s="587"/>
      <c r="X9" s="587"/>
      <c r="Y9" s="588"/>
      <c r="Z9" s="639">
        <v>0.1</v>
      </c>
      <c r="AA9" s="639"/>
      <c r="AB9" s="639"/>
      <c r="AC9" s="639"/>
      <c r="AD9" s="640">
        <v>11466</v>
      </c>
      <c r="AE9" s="640"/>
      <c r="AF9" s="640"/>
      <c r="AG9" s="640"/>
      <c r="AH9" s="640"/>
      <c r="AI9" s="640"/>
      <c r="AJ9" s="640"/>
      <c r="AK9" s="640"/>
      <c r="AL9" s="609">
        <v>0.2</v>
      </c>
      <c r="AM9" s="641"/>
      <c r="AN9" s="641"/>
      <c r="AO9" s="642"/>
      <c r="AP9" s="583" t="s">
        <v>224</v>
      </c>
      <c r="AQ9" s="584"/>
      <c r="AR9" s="584"/>
      <c r="AS9" s="584"/>
      <c r="AT9" s="584"/>
      <c r="AU9" s="584"/>
      <c r="AV9" s="584"/>
      <c r="AW9" s="584"/>
      <c r="AX9" s="584"/>
      <c r="AY9" s="584"/>
      <c r="AZ9" s="584"/>
      <c r="BA9" s="584"/>
      <c r="BB9" s="584"/>
      <c r="BC9" s="584"/>
      <c r="BD9" s="584"/>
      <c r="BE9" s="584"/>
      <c r="BF9" s="585"/>
      <c r="BG9" s="586">
        <v>771303</v>
      </c>
      <c r="BH9" s="587"/>
      <c r="BI9" s="587"/>
      <c r="BJ9" s="587"/>
      <c r="BK9" s="587"/>
      <c r="BL9" s="587"/>
      <c r="BM9" s="587"/>
      <c r="BN9" s="588"/>
      <c r="BO9" s="639">
        <v>38.299999999999997</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737720</v>
      </c>
      <c r="CS9" s="587"/>
      <c r="CT9" s="587"/>
      <c r="CU9" s="587"/>
      <c r="CV9" s="587"/>
      <c r="CW9" s="587"/>
      <c r="CX9" s="587"/>
      <c r="CY9" s="588"/>
      <c r="CZ9" s="639">
        <v>7.6</v>
      </c>
      <c r="DA9" s="639"/>
      <c r="DB9" s="639"/>
      <c r="DC9" s="639"/>
      <c r="DD9" s="592">
        <v>69789</v>
      </c>
      <c r="DE9" s="587"/>
      <c r="DF9" s="587"/>
      <c r="DG9" s="587"/>
      <c r="DH9" s="587"/>
      <c r="DI9" s="587"/>
      <c r="DJ9" s="587"/>
      <c r="DK9" s="587"/>
      <c r="DL9" s="587"/>
      <c r="DM9" s="587"/>
      <c r="DN9" s="587"/>
      <c r="DO9" s="587"/>
      <c r="DP9" s="588"/>
      <c r="DQ9" s="592">
        <v>662400</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153006</v>
      </c>
      <c r="S10" s="587"/>
      <c r="T10" s="587"/>
      <c r="U10" s="587"/>
      <c r="V10" s="587"/>
      <c r="W10" s="587"/>
      <c r="X10" s="587"/>
      <c r="Y10" s="588"/>
      <c r="Z10" s="639">
        <v>1.5</v>
      </c>
      <c r="AA10" s="639"/>
      <c r="AB10" s="639"/>
      <c r="AC10" s="639"/>
      <c r="AD10" s="640">
        <v>153006</v>
      </c>
      <c r="AE10" s="640"/>
      <c r="AF10" s="640"/>
      <c r="AG10" s="640"/>
      <c r="AH10" s="640"/>
      <c r="AI10" s="640"/>
      <c r="AJ10" s="640"/>
      <c r="AK10" s="640"/>
      <c r="AL10" s="609">
        <v>2.2999999999999998</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27803</v>
      </c>
      <c r="BH10" s="587"/>
      <c r="BI10" s="587"/>
      <c r="BJ10" s="587"/>
      <c r="BK10" s="587"/>
      <c r="BL10" s="587"/>
      <c r="BM10" s="587"/>
      <c r="BN10" s="588"/>
      <c r="BO10" s="639">
        <v>1.4</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10116</v>
      </c>
      <c r="CS10" s="587"/>
      <c r="CT10" s="587"/>
      <c r="CU10" s="587"/>
      <c r="CV10" s="587"/>
      <c r="CW10" s="587"/>
      <c r="CX10" s="587"/>
      <c r="CY10" s="588"/>
      <c r="CZ10" s="639">
        <v>0.1</v>
      </c>
      <c r="DA10" s="639"/>
      <c r="DB10" s="639"/>
      <c r="DC10" s="639"/>
      <c r="DD10" s="592" t="s">
        <v>112</v>
      </c>
      <c r="DE10" s="587"/>
      <c r="DF10" s="587"/>
      <c r="DG10" s="587"/>
      <c r="DH10" s="587"/>
      <c r="DI10" s="587"/>
      <c r="DJ10" s="587"/>
      <c r="DK10" s="587"/>
      <c r="DL10" s="587"/>
      <c r="DM10" s="587"/>
      <c r="DN10" s="587"/>
      <c r="DO10" s="587"/>
      <c r="DP10" s="588"/>
      <c r="DQ10" s="592">
        <v>857</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62198</v>
      </c>
      <c r="S11" s="587"/>
      <c r="T11" s="587"/>
      <c r="U11" s="587"/>
      <c r="V11" s="587"/>
      <c r="W11" s="587"/>
      <c r="X11" s="587"/>
      <c r="Y11" s="588"/>
      <c r="Z11" s="639">
        <v>0.6</v>
      </c>
      <c r="AA11" s="639"/>
      <c r="AB11" s="639"/>
      <c r="AC11" s="639"/>
      <c r="AD11" s="640">
        <v>62198</v>
      </c>
      <c r="AE11" s="640"/>
      <c r="AF11" s="640"/>
      <c r="AG11" s="640"/>
      <c r="AH11" s="640"/>
      <c r="AI11" s="640"/>
      <c r="AJ11" s="640"/>
      <c r="AK11" s="640"/>
      <c r="AL11" s="609">
        <v>0.9</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38791</v>
      </c>
      <c r="BH11" s="587"/>
      <c r="BI11" s="587"/>
      <c r="BJ11" s="587"/>
      <c r="BK11" s="587"/>
      <c r="BL11" s="587"/>
      <c r="BM11" s="587"/>
      <c r="BN11" s="588"/>
      <c r="BO11" s="639">
        <v>1.9</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418401</v>
      </c>
      <c r="CS11" s="587"/>
      <c r="CT11" s="587"/>
      <c r="CU11" s="587"/>
      <c r="CV11" s="587"/>
      <c r="CW11" s="587"/>
      <c r="CX11" s="587"/>
      <c r="CY11" s="588"/>
      <c r="CZ11" s="639">
        <v>4.3</v>
      </c>
      <c r="DA11" s="639"/>
      <c r="DB11" s="639"/>
      <c r="DC11" s="639"/>
      <c r="DD11" s="592">
        <v>16097</v>
      </c>
      <c r="DE11" s="587"/>
      <c r="DF11" s="587"/>
      <c r="DG11" s="587"/>
      <c r="DH11" s="587"/>
      <c r="DI11" s="587"/>
      <c r="DJ11" s="587"/>
      <c r="DK11" s="587"/>
      <c r="DL11" s="587"/>
      <c r="DM11" s="587"/>
      <c r="DN11" s="587"/>
      <c r="DO11" s="587"/>
      <c r="DP11" s="588"/>
      <c r="DQ11" s="592">
        <v>389037</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905520</v>
      </c>
      <c r="BH12" s="587"/>
      <c r="BI12" s="587"/>
      <c r="BJ12" s="587"/>
      <c r="BK12" s="587"/>
      <c r="BL12" s="587"/>
      <c r="BM12" s="587"/>
      <c r="BN12" s="588"/>
      <c r="BO12" s="639">
        <v>45</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193356</v>
      </c>
      <c r="CS12" s="587"/>
      <c r="CT12" s="587"/>
      <c r="CU12" s="587"/>
      <c r="CV12" s="587"/>
      <c r="CW12" s="587"/>
      <c r="CX12" s="587"/>
      <c r="CY12" s="588"/>
      <c r="CZ12" s="639">
        <v>2</v>
      </c>
      <c r="DA12" s="639"/>
      <c r="DB12" s="639"/>
      <c r="DC12" s="639"/>
      <c r="DD12" s="592">
        <v>67258</v>
      </c>
      <c r="DE12" s="587"/>
      <c r="DF12" s="587"/>
      <c r="DG12" s="587"/>
      <c r="DH12" s="587"/>
      <c r="DI12" s="587"/>
      <c r="DJ12" s="587"/>
      <c r="DK12" s="587"/>
      <c r="DL12" s="587"/>
      <c r="DM12" s="587"/>
      <c r="DN12" s="587"/>
      <c r="DO12" s="587"/>
      <c r="DP12" s="588"/>
      <c r="DQ12" s="592">
        <v>169481</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34113</v>
      </c>
      <c r="S13" s="587"/>
      <c r="T13" s="587"/>
      <c r="U13" s="587"/>
      <c r="V13" s="587"/>
      <c r="W13" s="587"/>
      <c r="X13" s="587"/>
      <c r="Y13" s="588"/>
      <c r="Z13" s="639">
        <v>0.3</v>
      </c>
      <c r="AA13" s="639"/>
      <c r="AB13" s="639"/>
      <c r="AC13" s="639"/>
      <c r="AD13" s="640">
        <v>34113</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894174</v>
      </c>
      <c r="BH13" s="587"/>
      <c r="BI13" s="587"/>
      <c r="BJ13" s="587"/>
      <c r="BK13" s="587"/>
      <c r="BL13" s="587"/>
      <c r="BM13" s="587"/>
      <c r="BN13" s="588"/>
      <c r="BO13" s="639">
        <v>44.4</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1193920</v>
      </c>
      <c r="CS13" s="587"/>
      <c r="CT13" s="587"/>
      <c r="CU13" s="587"/>
      <c r="CV13" s="587"/>
      <c r="CW13" s="587"/>
      <c r="CX13" s="587"/>
      <c r="CY13" s="588"/>
      <c r="CZ13" s="639">
        <v>12.3</v>
      </c>
      <c r="DA13" s="639"/>
      <c r="DB13" s="639"/>
      <c r="DC13" s="639"/>
      <c r="DD13" s="592">
        <v>689267</v>
      </c>
      <c r="DE13" s="587"/>
      <c r="DF13" s="587"/>
      <c r="DG13" s="587"/>
      <c r="DH13" s="587"/>
      <c r="DI13" s="587"/>
      <c r="DJ13" s="587"/>
      <c r="DK13" s="587"/>
      <c r="DL13" s="587"/>
      <c r="DM13" s="587"/>
      <c r="DN13" s="587"/>
      <c r="DO13" s="587"/>
      <c r="DP13" s="588"/>
      <c r="DQ13" s="592">
        <v>668361</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57288</v>
      </c>
      <c r="BH14" s="587"/>
      <c r="BI14" s="587"/>
      <c r="BJ14" s="587"/>
      <c r="BK14" s="587"/>
      <c r="BL14" s="587"/>
      <c r="BM14" s="587"/>
      <c r="BN14" s="588"/>
      <c r="BO14" s="639">
        <v>2.8</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523619</v>
      </c>
      <c r="CS14" s="587"/>
      <c r="CT14" s="587"/>
      <c r="CU14" s="587"/>
      <c r="CV14" s="587"/>
      <c r="CW14" s="587"/>
      <c r="CX14" s="587"/>
      <c r="CY14" s="588"/>
      <c r="CZ14" s="639">
        <v>5.4</v>
      </c>
      <c r="DA14" s="639"/>
      <c r="DB14" s="639"/>
      <c r="DC14" s="639"/>
      <c r="DD14" s="592">
        <v>93732</v>
      </c>
      <c r="DE14" s="587"/>
      <c r="DF14" s="587"/>
      <c r="DG14" s="587"/>
      <c r="DH14" s="587"/>
      <c r="DI14" s="587"/>
      <c r="DJ14" s="587"/>
      <c r="DK14" s="587"/>
      <c r="DL14" s="587"/>
      <c r="DM14" s="587"/>
      <c r="DN14" s="587"/>
      <c r="DO14" s="587"/>
      <c r="DP14" s="588"/>
      <c r="DQ14" s="592">
        <v>426229</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7357</v>
      </c>
      <c r="S15" s="587"/>
      <c r="T15" s="587"/>
      <c r="U15" s="587"/>
      <c r="V15" s="587"/>
      <c r="W15" s="587"/>
      <c r="X15" s="587"/>
      <c r="Y15" s="588"/>
      <c r="Z15" s="639">
        <v>0.1</v>
      </c>
      <c r="AA15" s="639"/>
      <c r="AB15" s="639"/>
      <c r="AC15" s="639"/>
      <c r="AD15" s="640">
        <v>7357</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149082</v>
      </c>
      <c r="BH15" s="587"/>
      <c r="BI15" s="587"/>
      <c r="BJ15" s="587"/>
      <c r="BK15" s="587"/>
      <c r="BL15" s="587"/>
      <c r="BM15" s="587"/>
      <c r="BN15" s="588"/>
      <c r="BO15" s="639">
        <v>7.4</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823656</v>
      </c>
      <c r="CS15" s="587"/>
      <c r="CT15" s="587"/>
      <c r="CU15" s="587"/>
      <c r="CV15" s="587"/>
      <c r="CW15" s="587"/>
      <c r="CX15" s="587"/>
      <c r="CY15" s="588"/>
      <c r="CZ15" s="639">
        <v>8.5</v>
      </c>
      <c r="DA15" s="639"/>
      <c r="DB15" s="639"/>
      <c r="DC15" s="639"/>
      <c r="DD15" s="592">
        <v>18300</v>
      </c>
      <c r="DE15" s="587"/>
      <c r="DF15" s="587"/>
      <c r="DG15" s="587"/>
      <c r="DH15" s="587"/>
      <c r="DI15" s="587"/>
      <c r="DJ15" s="587"/>
      <c r="DK15" s="587"/>
      <c r="DL15" s="587"/>
      <c r="DM15" s="587"/>
      <c r="DN15" s="587"/>
      <c r="DO15" s="587"/>
      <c r="DP15" s="588"/>
      <c r="DQ15" s="592">
        <v>706316</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4500782</v>
      </c>
      <c r="S16" s="587"/>
      <c r="T16" s="587"/>
      <c r="U16" s="587"/>
      <c r="V16" s="587"/>
      <c r="W16" s="587"/>
      <c r="X16" s="587"/>
      <c r="Y16" s="588"/>
      <c r="Z16" s="639">
        <v>45.5</v>
      </c>
      <c r="AA16" s="639"/>
      <c r="AB16" s="639"/>
      <c r="AC16" s="639"/>
      <c r="AD16" s="640">
        <v>4101877</v>
      </c>
      <c r="AE16" s="640"/>
      <c r="AF16" s="640"/>
      <c r="AG16" s="640"/>
      <c r="AH16" s="640"/>
      <c r="AI16" s="640"/>
      <c r="AJ16" s="640"/>
      <c r="AK16" s="640"/>
      <c r="AL16" s="609">
        <v>62.3</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61285</v>
      </c>
      <c r="CS16" s="587"/>
      <c r="CT16" s="587"/>
      <c r="CU16" s="587"/>
      <c r="CV16" s="587"/>
      <c r="CW16" s="587"/>
      <c r="CX16" s="587"/>
      <c r="CY16" s="588"/>
      <c r="CZ16" s="639">
        <v>0.6</v>
      </c>
      <c r="DA16" s="639"/>
      <c r="DB16" s="639"/>
      <c r="DC16" s="639"/>
      <c r="DD16" s="592" t="s">
        <v>112</v>
      </c>
      <c r="DE16" s="587"/>
      <c r="DF16" s="587"/>
      <c r="DG16" s="587"/>
      <c r="DH16" s="587"/>
      <c r="DI16" s="587"/>
      <c r="DJ16" s="587"/>
      <c r="DK16" s="587"/>
      <c r="DL16" s="587"/>
      <c r="DM16" s="587"/>
      <c r="DN16" s="587"/>
      <c r="DO16" s="587"/>
      <c r="DP16" s="588"/>
      <c r="DQ16" s="592">
        <v>858</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4101877</v>
      </c>
      <c r="S17" s="587"/>
      <c r="T17" s="587"/>
      <c r="U17" s="587"/>
      <c r="V17" s="587"/>
      <c r="W17" s="587"/>
      <c r="X17" s="587"/>
      <c r="Y17" s="588"/>
      <c r="Z17" s="639">
        <v>41.5</v>
      </c>
      <c r="AA17" s="639"/>
      <c r="AB17" s="639"/>
      <c r="AC17" s="639"/>
      <c r="AD17" s="640">
        <v>4101877</v>
      </c>
      <c r="AE17" s="640"/>
      <c r="AF17" s="640"/>
      <c r="AG17" s="640"/>
      <c r="AH17" s="640"/>
      <c r="AI17" s="640"/>
      <c r="AJ17" s="640"/>
      <c r="AK17" s="640"/>
      <c r="AL17" s="609">
        <v>62.3</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1352951</v>
      </c>
      <c r="CS17" s="587"/>
      <c r="CT17" s="587"/>
      <c r="CU17" s="587"/>
      <c r="CV17" s="587"/>
      <c r="CW17" s="587"/>
      <c r="CX17" s="587"/>
      <c r="CY17" s="588"/>
      <c r="CZ17" s="639">
        <v>13.9</v>
      </c>
      <c r="DA17" s="639"/>
      <c r="DB17" s="639"/>
      <c r="DC17" s="639"/>
      <c r="DD17" s="592" t="s">
        <v>112</v>
      </c>
      <c r="DE17" s="587"/>
      <c r="DF17" s="587"/>
      <c r="DG17" s="587"/>
      <c r="DH17" s="587"/>
      <c r="DI17" s="587"/>
      <c r="DJ17" s="587"/>
      <c r="DK17" s="587"/>
      <c r="DL17" s="587"/>
      <c r="DM17" s="587"/>
      <c r="DN17" s="587"/>
      <c r="DO17" s="587"/>
      <c r="DP17" s="588"/>
      <c r="DQ17" s="592">
        <v>1288499</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251011</v>
      </c>
      <c r="S18" s="587"/>
      <c r="T18" s="587"/>
      <c r="U18" s="587"/>
      <c r="V18" s="587"/>
      <c r="W18" s="587"/>
      <c r="X18" s="587"/>
      <c r="Y18" s="588"/>
      <c r="Z18" s="639">
        <v>2.5</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147894</v>
      </c>
      <c r="S19" s="587"/>
      <c r="T19" s="587"/>
      <c r="U19" s="587"/>
      <c r="V19" s="587"/>
      <c r="W19" s="587"/>
      <c r="X19" s="587"/>
      <c r="Y19" s="588"/>
      <c r="Z19" s="639">
        <v>1.5</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33116</v>
      </c>
      <c r="BH19" s="587"/>
      <c r="BI19" s="587"/>
      <c r="BJ19" s="587"/>
      <c r="BK19" s="587"/>
      <c r="BL19" s="587"/>
      <c r="BM19" s="587"/>
      <c r="BN19" s="588"/>
      <c r="BO19" s="639">
        <v>1.6</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6936290</v>
      </c>
      <c r="S20" s="587"/>
      <c r="T20" s="587"/>
      <c r="U20" s="587"/>
      <c r="V20" s="587"/>
      <c r="W20" s="587"/>
      <c r="X20" s="587"/>
      <c r="Y20" s="588"/>
      <c r="Z20" s="639">
        <v>70.2</v>
      </c>
      <c r="AA20" s="639"/>
      <c r="AB20" s="639"/>
      <c r="AC20" s="639"/>
      <c r="AD20" s="640">
        <v>6537385</v>
      </c>
      <c r="AE20" s="640"/>
      <c r="AF20" s="640"/>
      <c r="AG20" s="640"/>
      <c r="AH20" s="640"/>
      <c r="AI20" s="640"/>
      <c r="AJ20" s="640"/>
      <c r="AK20" s="640"/>
      <c r="AL20" s="609">
        <v>99.3</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33116</v>
      </c>
      <c r="BH20" s="587"/>
      <c r="BI20" s="587"/>
      <c r="BJ20" s="587"/>
      <c r="BK20" s="587"/>
      <c r="BL20" s="587"/>
      <c r="BM20" s="587"/>
      <c r="BN20" s="588"/>
      <c r="BO20" s="639">
        <v>1.6</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9738154</v>
      </c>
      <c r="CS20" s="587"/>
      <c r="CT20" s="587"/>
      <c r="CU20" s="587"/>
      <c r="CV20" s="587"/>
      <c r="CW20" s="587"/>
      <c r="CX20" s="587"/>
      <c r="CY20" s="588"/>
      <c r="CZ20" s="639">
        <v>100</v>
      </c>
      <c r="DA20" s="639"/>
      <c r="DB20" s="639"/>
      <c r="DC20" s="639"/>
      <c r="DD20" s="592">
        <v>1285619</v>
      </c>
      <c r="DE20" s="587"/>
      <c r="DF20" s="587"/>
      <c r="DG20" s="587"/>
      <c r="DH20" s="587"/>
      <c r="DI20" s="587"/>
      <c r="DJ20" s="587"/>
      <c r="DK20" s="587"/>
      <c r="DL20" s="587"/>
      <c r="DM20" s="587"/>
      <c r="DN20" s="587"/>
      <c r="DO20" s="587"/>
      <c r="DP20" s="588"/>
      <c r="DQ20" s="592">
        <v>7573635</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2724</v>
      </c>
      <c r="S21" s="587"/>
      <c r="T21" s="587"/>
      <c r="U21" s="587"/>
      <c r="V21" s="587"/>
      <c r="W21" s="587"/>
      <c r="X21" s="587"/>
      <c r="Y21" s="588"/>
      <c r="Z21" s="639">
        <v>0</v>
      </c>
      <c r="AA21" s="639"/>
      <c r="AB21" s="639"/>
      <c r="AC21" s="639"/>
      <c r="AD21" s="640">
        <v>2724</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33116</v>
      </c>
      <c r="BH21" s="587"/>
      <c r="BI21" s="587"/>
      <c r="BJ21" s="587"/>
      <c r="BK21" s="587"/>
      <c r="BL21" s="587"/>
      <c r="BM21" s="587"/>
      <c r="BN21" s="588"/>
      <c r="BO21" s="639">
        <v>1.6</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72827</v>
      </c>
      <c r="S22" s="587"/>
      <c r="T22" s="587"/>
      <c r="U22" s="587"/>
      <c r="V22" s="587"/>
      <c r="W22" s="587"/>
      <c r="X22" s="587"/>
      <c r="Y22" s="588"/>
      <c r="Z22" s="639">
        <v>0.7</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112775</v>
      </c>
      <c r="S23" s="587"/>
      <c r="T23" s="587"/>
      <c r="U23" s="587"/>
      <c r="V23" s="587"/>
      <c r="W23" s="587"/>
      <c r="X23" s="587"/>
      <c r="Y23" s="588"/>
      <c r="Z23" s="639">
        <v>1.1000000000000001</v>
      </c>
      <c r="AA23" s="639"/>
      <c r="AB23" s="639"/>
      <c r="AC23" s="639"/>
      <c r="AD23" s="640">
        <v>24142</v>
      </c>
      <c r="AE23" s="640"/>
      <c r="AF23" s="640"/>
      <c r="AG23" s="640"/>
      <c r="AH23" s="640"/>
      <c r="AI23" s="640"/>
      <c r="AJ23" s="640"/>
      <c r="AK23" s="640"/>
      <c r="AL23" s="609">
        <v>0.4</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55396</v>
      </c>
      <c r="S24" s="587"/>
      <c r="T24" s="587"/>
      <c r="U24" s="587"/>
      <c r="V24" s="587"/>
      <c r="W24" s="587"/>
      <c r="X24" s="587"/>
      <c r="Y24" s="588"/>
      <c r="Z24" s="639">
        <v>0.6</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4006523</v>
      </c>
      <c r="CS24" s="637"/>
      <c r="CT24" s="637"/>
      <c r="CU24" s="637"/>
      <c r="CV24" s="637"/>
      <c r="CW24" s="637"/>
      <c r="CX24" s="637"/>
      <c r="CY24" s="684"/>
      <c r="CZ24" s="688">
        <v>41.1</v>
      </c>
      <c r="DA24" s="689"/>
      <c r="DB24" s="689"/>
      <c r="DC24" s="690"/>
      <c r="DD24" s="683">
        <v>3172281</v>
      </c>
      <c r="DE24" s="637"/>
      <c r="DF24" s="637"/>
      <c r="DG24" s="637"/>
      <c r="DH24" s="637"/>
      <c r="DI24" s="637"/>
      <c r="DJ24" s="637"/>
      <c r="DK24" s="684"/>
      <c r="DL24" s="683">
        <v>3093388</v>
      </c>
      <c r="DM24" s="637"/>
      <c r="DN24" s="637"/>
      <c r="DO24" s="637"/>
      <c r="DP24" s="637"/>
      <c r="DQ24" s="637"/>
      <c r="DR24" s="637"/>
      <c r="DS24" s="637"/>
      <c r="DT24" s="637"/>
      <c r="DU24" s="637"/>
      <c r="DV24" s="684"/>
      <c r="DW24" s="685">
        <v>44</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823585</v>
      </c>
      <c r="S25" s="587"/>
      <c r="T25" s="587"/>
      <c r="U25" s="587"/>
      <c r="V25" s="587"/>
      <c r="W25" s="587"/>
      <c r="X25" s="587"/>
      <c r="Y25" s="588"/>
      <c r="Z25" s="639">
        <v>8.3000000000000007</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1679252</v>
      </c>
      <c r="CS25" s="605"/>
      <c r="CT25" s="605"/>
      <c r="CU25" s="605"/>
      <c r="CV25" s="605"/>
      <c r="CW25" s="605"/>
      <c r="CX25" s="605"/>
      <c r="CY25" s="606"/>
      <c r="CZ25" s="589">
        <v>17.2</v>
      </c>
      <c r="DA25" s="607"/>
      <c r="DB25" s="607"/>
      <c r="DC25" s="608"/>
      <c r="DD25" s="592">
        <v>1597607</v>
      </c>
      <c r="DE25" s="605"/>
      <c r="DF25" s="605"/>
      <c r="DG25" s="605"/>
      <c r="DH25" s="605"/>
      <c r="DI25" s="605"/>
      <c r="DJ25" s="605"/>
      <c r="DK25" s="606"/>
      <c r="DL25" s="592">
        <v>1540976</v>
      </c>
      <c r="DM25" s="605"/>
      <c r="DN25" s="605"/>
      <c r="DO25" s="605"/>
      <c r="DP25" s="605"/>
      <c r="DQ25" s="605"/>
      <c r="DR25" s="605"/>
      <c r="DS25" s="605"/>
      <c r="DT25" s="605"/>
      <c r="DU25" s="605"/>
      <c r="DV25" s="606"/>
      <c r="DW25" s="609">
        <v>21.9</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v>671</v>
      </c>
      <c r="S26" s="587"/>
      <c r="T26" s="587"/>
      <c r="U26" s="587"/>
      <c r="V26" s="587"/>
      <c r="W26" s="587"/>
      <c r="X26" s="587"/>
      <c r="Y26" s="588"/>
      <c r="Z26" s="639">
        <v>0</v>
      </c>
      <c r="AA26" s="639"/>
      <c r="AB26" s="639"/>
      <c r="AC26" s="639"/>
      <c r="AD26" s="640">
        <v>671</v>
      </c>
      <c r="AE26" s="640"/>
      <c r="AF26" s="640"/>
      <c r="AG26" s="640"/>
      <c r="AH26" s="640"/>
      <c r="AI26" s="640"/>
      <c r="AJ26" s="640"/>
      <c r="AK26" s="640"/>
      <c r="AL26" s="609">
        <v>0</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953522</v>
      </c>
      <c r="CS26" s="587"/>
      <c r="CT26" s="587"/>
      <c r="CU26" s="587"/>
      <c r="CV26" s="587"/>
      <c r="CW26" s="587"/>
      <c r="CX26" s="587"/>
      <c r="CY26" s="588"/>
      <c r="CZ26" s="589">
        <v>9.8000000000000007</v>
      </c>
      <c r="DA26" s="607"/>
      <c r="DB26" s="607"/>
      <c r="DC26" s="608"/>
      <c r="DD26" s="592">
        <v>878290</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491982</v>
      </c>
      <c r="S27" s="587"/>
      <c r="T27" s="587"/>
      <c r="U27" s="587"/>
      <c r="V27" s="587"/>
      <c r="W27" s="587"/>
      <c r="X27" s="587"/>
      <c r="Y27" s="588"/>
      <c r="Z27" s="639">
        <v>5</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2012063</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974325</v>
      </c>
      <c r="CS27" s="605"/>
      <c r="CT27" s="605"/>
      <c r="CU27" s="605"/>
      <c r="CV27" s="605"/>
      <c r="CW27" s="605"/>
      <c r="CX27" s="605"/>
      <c r="CY27" s="606"/>
      <c r="CZ27" s="589">
        <v>10</v>
      </c>
      <c r="DA27" s="607"/>
      <c r="DB27" s="607"/>
      <c r="DC27" s="608"/>
      <c r="DD27" s="592">
        <v>286180</v>
      </c>
      <c r="DE27" s="605"/>
      <c r="DF27" s="605"/>
      <c r="DG27" s="605"/>
      <c r="DH27" s="605"/>
      <c r="DI27" s="605"/>
      <c r="DJ27" s="605"/>
      <c r="DK27" s="606"/>
      <c r="DL27" s="592">
        <v>286118</v>
      </c>
      <c r="DM27" s="605"/>
      <c r="DN27" s="605"/>
      <c r="DO27" s="605"/>
      <c r="DP27" s="605"/>
      <c r="DQ27" s="605"/>
      <c r="DR27" s="605"/>
      <c r="DS27" s="605"/>
      <c r="DT27" s="605"/>
      <c r="DU27" s="605"/>
      <c r="DV27" s="606"/>
      <c r="DW27" s="609">
        <v>4.0999999999999996</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10330</v>
      </c>
      <c r="S28" s="587"/>
      <c r="T28" s="587"/>
      <c r="U28" s="587"/>
      <c r="V28" s="587"/>
      <c r="W28" s="587"/>
      <c r="X28" s="587"/>
      <c r="Y28" s="588"/>
      <c r="Z28" s="639">
        <v>0.1</v>
      </c>
      <c r="AA28" s="639"/>
      <c r="AB28" s="639"/>
      <c r="AC28" s="639"/>
      <c r="AD28" s="640">
        <v>3340</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1352946</v>
      </c>
      <c r="CS28" s="587"/>
      <c r="CT28" s="587"/>
      <c r="CU28" s="587"/>
      <c r="CV28" s="587"/>
      <c r="CW28" s="587"/>
      <c r="CX28" s="587"/>
      <c r="CY28" s="588"/>
      <c r="CZ28" s="589">
        <v>13.9</v>
      </c>
      <c r="DA28" s="607"/>
      <c r="DB28" s="607"/>
      <c r="DC28" s="608"/>
      <c r="DD28" s="592">
        <v>1288494</v>
      </c>
      <c r="DE28" s="587"/>
      <c r="DF28" s="587"/>
      <c r="DG28" s="587"/>
      <c r="DH28" s="587"/>
      <c r="DI28" s="587"/>
      <c r="DJ28" s="587"/>
      <c r="DK28" s="588"/>
      <c r="DL28" s="592">
        <v>1266294</v>
      </c>
      <c r="DM28" s="587"/>
      <c r="DN28" s="587"/>
      <c r="DO28" s="587"/>
      <c r="DP28" s="587"/>
      <c r="DQ28" s="587"/>
      <c r="DR28" s="587"/>
      <c r="DS28" s="587"/>
      <c r="DT28" s="587"/>
      <c r="DU28" s="587"/>
      <c r="DV28" s="588"/>
      <c r="DW28" s="609">
        <v>18</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13866</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1352946</v>
      </c>
      <c r="CS29" s="605"/>
      <c r="CT29" s="605"/>
      <c r="CU29" s="605"/>
      <c r="CV29" s="605"/>
      <c r="CW29" s="605"/>
      <c r="CX29" s="605"/>
      <c r="CY29" s="606"/>
      <c r="CZ29" s="589">
        <v>13.9</v>
      </c>
      <c r="DA29" s="607"/>
      <c r="DB29" s="607"/>
      <c r="DC29" s="608"/>
      <c r="DD29" s="592">
        <v>1288494</v>
      </c>
      <c r="DE29" s="605"/>
      <c r="DF29" s="605"/>
      <c r="DG29" s="605"/>
      <c r="DH29" s="605"/>
      <c r="DI29" s="605"/>
      <c r="DJ29" s="605"/>
      <c r="DK29" s="606"/>
      <c r="DL29" s="592">
        <v>1266294</v>
      </c>
      <c r="DM29" s="605"/>
      <c r="DN29" s="605"/>
      <c r="DO29" s="605"/>
      <c r="DP29" s="605"/>
      <c r="DQ29" s="605"/>
      <c r="DR29" s="605"/>
      <c r="DS29" s="605"/>
      <c r="DT29" s="605"/>
      <c r="DU29" s="605"/>
      <c r="DV29" s="606"/>
      <c r="DW29" s="609">
        <v>18</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97726</v>
      </c>
      <c r="S30" s="587"/>
      <c r="T30" s="587"/>
      <c r="U30" s="587"/>
      <c r="V30" s="587"/>
      <c r="W30" s="587"/>
      <c r="X30" s="587"/>
      <c r="Y30" s="588"/>
      <c r="Z30" s="639">
        <v>1</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96.3</v>
      </c>
      <c r="BH30" s="653"/>
      <c r="BI30" s="653"/>
      <c r="BJ30" s="653"/>
      <c r="BK30" s="653"/>
      <c r="BL30" s="653"/>
      <c r="BM30" s="654">
        <v>89.8</v>
      </c>
      <c r="BN30" s="653"/>
      <c r="BO30" s="653"/>
      <c r="BP30" s="653"/>
      <c r="BQ30" s="655"/>
      <c r="BR30" s="652">
        <v>96.3</v>
      </c>
      <c r="BS30" s="653"/>
      <c r="BT30" s="653"/>
      <c r="BU30" s="653"/>
      <c r="BV30" s="653"/>
      <c r="BW30" s="653"/>
      <c r="BX30" s="654">
        <v>89.8</v>
      </c>
      <c r="BY30" s="653"/>
      <c r="BZ30" s="653"/>
      <c r="CA30" s="653"/>
      <c r="CB30" s="655"/>
      <c r="CD30" s="658"/>
      <c r="CE30" s="659"/>
      <c r="CF30" s="623" t="s">
        <v>293</v>
      </c>
      <c r="CG30" s="620"/>
      <c r="CH30" s="620"/>
      <c r="CI30" s="620"/>
      <c r="CJ30" s="620"/>
      <c r="CK30" s="620"/>
      <c r="CL30" s="620"/>
      <c r="CM30" s="620"/>
      <c r="CN30" s="620"/>
      <c r="CO30" s="620"/>
      <c r="CP30" s="620"/>
      <c r="CQ30" s="621"/>
      <c r="CR30" s="586">
        <v>1197690</v>
      </c>
      <c r="CS30" s="587"/>
      <c r="CT30" s="587"/>
      <c r="CU30" s="587"/>
      <c r="CV30" s="587"/>
      <c r="CW30" s="587"/>
      <c r="CX30" s="587"/>
      <c r="CY30" s="588"/>
      <c r="CZ30" s="589">
        <v>12.3</v>
      </c>
      <c r="DA30" s="607"/>
      <c r="DB30" s="607"/>
      <c r="DC30" s="608"/>
      <c r="DD30" s="592">
        <v>1135193</v>
      </c>
      <c r="DE30" s="587"/>
      <c r="DF30" s="587"/>
      <c r="DG30" s="587"/>
      <c r="DH30" s="587"/>
      <c r="DI30" s="587"/>
      <c r="DJ30" s="587"/>
      <c r="DK30" s="588"/>
      <c r="DL30" s="592">
        <v>1112993</v>
      </c>
      <c r="DM30" s="587"/>
      <c r="DN30" s="587"/>
      <c r="DO30" s="587"/>
      <c r="DP30" s="587"/>
      <c r="DQ30" s="587"/>
      <c r="DR30" s="587"/>
      <c r="DS30" s="587"/>
      <c r="DT30" s="587"/>
      <c r="DU30" s="587"/>
      <c r="DV30" s="588"/>
      <c r="DW30" s="609">
        <v>15.8</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241687</v>
      </c>
      <c r="S31" s="587"/>
      <c r="T31" s="587"/>
      <c r="U31" s="587"/>
      <c r="V31" s="587"/>
      <c r="W31" s="587"/>
      <c r="X31" s="587"/>
      <c r="Y31" s="588"/>
      <c r="Z31" s="639">
        <v>2.4</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96.1</v>
      </c>
      <c r="BH31" s="605"/>
      <c r="BI31" s="605"/>
      <c r="BJ31" s="605"/>
      <c r="BK31" s="605"/>
      <c r="BL31" s="605"/>
      <c r="BM31" s="641">
        <v>90.8</v>
      </c>
      <c r="BN31" s="651"/>
      <c r="BO31" s="651"/>
      <c r="BP31" s="651"/>
      <c r="BQ31" s="615"/>
      <c r="BR31" s="650">
        <v>96.2</v>
      </c>
      <c r="BS31" s="605"/>
      <c r="BT31" s="605"/>
      <c r="BU31" s="605"/>
      <c r="BV31" s="605"/>
      <c r="BW31" s="605"/>
      <c r="BX31" s="641">
        <v>90.9</v>
      </c>
      <c r="BY31" s="651"/>
      <c r="BZ31" s="651"/>
      <c r="CA31" s="651"/>
      <c r="CB31" s="615"/>
      <c r="CD31" s="658"/>
      <c r="CE31" s="659"/>
      <c r="CF31" s="623" t="s">
        <v>297</v>
      </c>
      <c r="CG31" s="620"/>
      <c r="CH31" s="620"/>
      <c r="CI31" s="620"/>
      <c r="CJ31" s="620"/>
      <c r="CK31" s="620"/>
      <c r="CL31" s="620"/>
      <c r="CM31" s="620"/>
      <c r="CN31" s="620"/>
      <c r="CO31" s="620"/>
      <c r="CP31" s="620"/>
      <c r="CQ31" s="621"/>
      <c r="CR31" s="586">
        <v>155256</v>
      </c>
      <c r="CS31" s="605"/>
      <c r="CT31" s="605"/>
      <c r="CU31" s="605"/>
      <c r="CV31" s="605"/>
      <c r="CW31" s="605"/>
      <c r="CX31" s="605"/>
      <c r="CY31" s="606"/>
      <c r="CZ31" s="589">
        <v>1.6</v>
      </c>
      <c r="DA31" s="607"/>
      <c r="DB31" s="607"/>
      <c r="DC31" s="608"/>
      <c r="DD31" s="592">
        <v>153301</v>
      </c>
      <c r="DE31" s="605"/>
      <c r="DF31" s="605"/>
      <c r="DG31" s="605"/>
      <c r="DH31" s="605"/>
      <c r="DI31" s="605"/>
      <c r="DJ31" s="605"/>
      <c r="DK31" s="606"/>
      <c r="DL31" s="592">
        <v>153301</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322428</v>
      </c>
      <c r="S32" s="587"/>
      <c r="T32" s="587"/>
      <c r="U32" s="587"/>
      <c r="V32" s="587"/>
      <c r="W32" s="587"/>
      <c r="X32" s="587"/>
      <c r="Y32" s="588"/>
      <c r="Z32" s="639">
        <v>3.3</v>
      </c>
      <c r="AA32" s="639"/>
      <c r="AB32" s="639"/>
      <c r="AC32" s="639"/>
      <c r="AD32" s="640">
        <v>16789</v>
      </c>
      <c r="AE32" s="640"/>
      <c r="AF32" s="640"/>
      <c r="AG32" s="640"/>
      <c r="AH32" s="640"/>
      <c r="AI32" s="640"/>
      <c r="AJ32" s="640"/>
      <c r="AK32" s="640"/>
      <c r="AL32" s="609">
        <v>0.3</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95.5</v>
      </c>
      <c r="BH32" s="571"/>
      <c r="BI32" s="571"/>
      <c r="BJ32" s="571"/>
      <c r="BK32" s="571"/>
      <c r="BL32" s="571"/>
      <c r="BM32" s="634">
        <v>86.8</v>
      </c>
      <c r="BN32" s="571"/>
      <c r="BO32" s="571"/>
      <c r="BP32" s="571"/>
      <c r="BQ32" s="628"/>
      <c r="BR32" s="649">
        <v>95.6</v>
      </c>
      <c r="BS32" s="571"/>
      <c r="BT32" s="571"/>
      <c r="BU32" s="571"/>
      <c r="BV32" s="571"/>
      <c r="BW32" s="571"/>
      <c r="BX32" s="634">
        <v>86.9</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699292</v>
      </c>
      <c r="S33" s="587"/>
      <c r="T33" s="587"/>
      <c r="U33" s="587"/>
      <c r="V33" s="587"/>
      <c r="W33" s="587"/>
      <c r="X33" s="587"/>
      <c r="Y33" s="588"/>
      <c r="Z33" s="639">
        <v>7.1</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4384727</v>
      </c>
      <c r="CS33" s="605"/>
      <c r="CT33" s="605"/>
      <c r="CU33" s="605"/>
      <c r="CV33" s="605"/>
      <c r="CW33" s="605"/>
      <c r="CX33" s="605"/>
      <c r="CY33" s="606"/>
      <c r="CZ33" s="589">
        <v>45</v>
      </c>
      <c r="DA33" s="607"/>
      <c r="DB33" s="607"/>
      <c r="DC33" s="608"/>
      <c r="DD33" s="592">
        <v>3803520</v>
      </c>
      <c r="DE33" s="605"/>
      <c r="DF33" s="605"/>
      <c r="DG33" s="605"/>
      <c r="DH33" s="605"/>
      <c r="DI33" s="605"/>
      <c r="DJ33" s="605"/>
      <c r="DK33" s="606"/>
      <c r="DL33" s="592">
        <v>2936997</v>
      </c>
      <c r="DM33" s="605"/>
      <c r="DN33" s="605"/>
      <c r="DO33" s="605"/>
      <c r="DP33" s="605"/>
      <c r="DQ33" s="605"/>
      <c r="DR33" s="605"/>
      <c r="DS33" s="605"/>
      <c r="DT33" s="605"/>
      <c r="DU33" s="605"/>
      <c r="DV33" s="606"/>
      <c r="DW33" s="609">
        <v>41.8</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1267871</v>
      </c>
      <c r="CS34" s="587"/>
      <c r="CT34" s="587"/>
      <c r="CU34" s="587"/>
      <c r="CV34" s="587"/>
      <c r="CW34" s="587"/>
      <c r="CX34" s="587"/>
      <c r="CY34" s="588"/>
      <c r="CZ34" s="589">
        <v>13</v>
      </c>
      <c r="DA34" s="607"/>
      <c r="DB34" s="607"/>
      <c r="DC34" s="608"/>
      <c r="DD34" s="592">
        <v>1004033</v>
      </c>
      <c r="DE34" s="587"/>
      <c r="DF34" s="587"/>
      <c r="DG34" s="587"/>
      <c r="DH34" s="587"/>
      <c r="DI34" s="587"/>
      <c r="DJ34" s="587"/>
      <c r="DK34" s="588"/>
      <c r="DL34" s="592">
        <v>920385</v>
      </c>
      <c r="DM34" s="587"/>
      <c r="DN34" s="587"/>
      <c r="DO34" s="587"/>
      <c r="DP34" s="587"/>
      <c r="DQ34" s="587"/>
      <c r="DR34" s="587"/>
      <c r="DS34" s="587"/>
      <c r="DT34" s="587"/>
      <c r="DU34" s="587"/>
      <c r="DV34" s="588"/>
      <c r="DW34" s="609">
        <v>13.1</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442092</v>
      </c>
      <c r="S35" s="587"/>
      <c r="T35" s="587"/>
      <c r="U35" s="587"/>
      <c r="V35" s="587"/>
      <c r="W35" s="587"/>
      <c r="X35" s="587"/>
      <c r="Y35" s="588"/>
      <c r="Z35" s="639">
        <v>4.5</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1575066</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46039</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35613</v>
      </c>
      <c r="CS35" s="605"/>
      <c r="CT35" s="605"/>
      <c r="CU35" s="605"/>
      <c r="CV35" s="605"/>
      <c r="CW35" s="605"/>
      <c r="CX35" s="605"/>
      <c r="CY35" s="606"/>
      <c r="CZ35" s="589">
        <v>0.4</v>
      </c>
      <c r="DA35" s="607"/>
      <c r="DB35" s="607"/>
      <c r="DC35" s="608"/>
      <c r="DD35" s="592">
        <v>28763</v>
      </c>
      <c r="DE35" s="605"/>
      <c r="DF35" s="605"/>
      <c r="DG35" s="605"/>
      <c r="DH35" s="605"/>
      <c r="DI35" s="605"/>
      <c r="DJ35" s="605"/>
      <c r="DK35" s="606"/>
      <c r="DL35" s="592">
        <v>28763</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9881579</v>
      </c>
      <c r="S36" s="627"/>
      <c r="T36" s="627"/>
      <c r="U36" s="627"/>
      <c r="V36" s="627"/>
      <c r="W36" s="627"/>
      <c r="X36" s="627"/>
      <c r="Y36" s="630"/>
      <c r="Z36" s="631">
        <v>100</v>
      </c>
      <c r="AA36" s="631"/>
      <c r="AB36" s="631"/>
      <c r="AC36" s="631"/>
      <c r="AD36" s="632">
        <v>6585051</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577910</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26056</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988604</v>
      </c>
      <c r="CS36" s="587"/>
      <c r="CT36" s="587"/>
      <c r="CU36" s="587"/>
      <c r="CV36" s="587"/>
      <c r="CW36" s="587"/>
      <c r="CX36" s="587"/>
      <c r="CY36" s="588"/>
      <c r="CZ36" s="589">
        <v>10.199999999999999</v>
      </c>
      <c r="DA36" s="607"/>
      <c r="DB36" s="607"/>
      <c r="DC36" s="608"/>
      <c r="DD36" s="592">
        <v>900257</v>
      </c>
      <c r="DE36" s="587"/>
      <c r="DF36" s="587"/>
      <c r="DG36" s="587"/>
      <c r="DH36" s="587"/>
      <c r="DI36" s="587"/>
      <c r="DJ36" s="587"/>
      <c r="DK36" s="588"/>
      <c r="DL36" s="592">
        <v>831756</v>
      </c>
      <c r="DM36" s="587"/>
      <c r="DN36" s="587"/>
      <c r="DO36" s="587"/>
      <c r="DP36" s="587"/>
      <c r="DQ36" s="587"/>
      <c r="DR36" s="587"/>
      <c r="DS36" s="587"/>
      <c r="DT36" s="587"/>
      <c r="DU36" s="587"/>
      <c r="DV36" s="588"/>
      <c r="DW36" s="609">
        <v>11.8</v>
      </c>
      <c r="DX36" s="610"/>
      <c r="DY36" s="610"/>
      <c r="DZ36" s="610"/>
      <c r="EA36" s="610"/>
      <c r="EB36" s="610"/>
      <c r="EC36" s="611"/>
    </row>
    <row r="37" spans="2:133" ht="11.25" customHeight="1">
      <c r="AQ37" s="612" t="s">
        <v>315</v>
      </c>
      <c r="AR37" s="613"/>
      <c r="AS37" s="613"/>
      <c r="AT37" s="613"/>
      <c r="AU37" s="613"/>
      <c r="AV37" s="613"/>
      <c r="AW37" s="613"/>
      <c r="AX37" s="613"/>
      <c r="AY37" s="614"/>
      <c r="AZ37" s="586">
        <v>191297</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3597</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15433</v>
      </c>
      <c r="CS37" s="605"/>
      <c r="CT37" s="605"/>
      <c r="CU37" s="605"/>
      <c r="CV37" s="605"/>
      <c r="CW37" s="605"/>
      <c r="CX37" s="605"/>
      <c r="CY37" s="606"/>
      <c r="CZ37" s="589">
        <v>0.2</v>
      </c>
      <c r="DA37" s="607"/>
      <c r="DB37" s="607"/>
      <c r="DC37" s="608"/>
      <c r="DD37" s="592">
        <v>15433</v>
      </c>
      <c r="DE37" s="605"/>
      <c r="DF37" s="605"/>
      <c r="DG37" s="605"/>
      <c r="DH37" s="605"/>
      <c r="DI37" s="605"/>
      <c r="DJ37" s="605"/>
      <c r="DK37" s="606"/>
      <c r="DL37" s="592">
        <v>15433</v>
      </c>
      <c r="DM37" s="605"/>
      <c r="DN37" s="605"/>
      <c r="DO37" s="605"/>
      <c r="DP37" s="605"/>
      <c r="DQ37" s="605"/>
      <c r="DR37" s="605"/>
      <c r="DS37" s="605"/>
      <c r="DT37" s="605"/>
      <c r="DU37" s="605"/>
      <c r="DV37" s="606"/>
      <c r="DW37" s="609">
        <v>0.2</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6614</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1383769</v>
      </c>
      <c r="CS38" s="587"/>
      <c r="CT38" s="587"/>
      <c r="CU38" s="587"/>
      <c r="CV38" s="587"/>
      <c r="CW38" s="587"/>
      <c r="CX38" s="587"/>
      <c r="CY38" s="588"/>
      <c r="CZ38" s="589">
        <v>14.2</v>
      </c>
      <c r="DA38" s="607"/>
      <c r="DB38" s="607"/>
      <c r="DC38" s="608"/>
      <c r="DD38" s="592">
        <v>1277836</v>
      </c>
      <c r="DE38" s="587"/>
      <c r="DF38" s="587"/>
      <c r="DG38" s="587"/>
      <c r="DH38" s="587"/>
      <c r="DI38" s="587"/>
      <c r="DJ38" s="587"/>
      <c r="DK38" s="588"/>
      <c r="DL38" s="592">
        <v>1155848</v>
      </c>
      <c r="DM38" s="587"/>
      <c r="DN38" s="587"/>
      <c r="DO38" s="587"/>
      <c r="DP38" s="587"/>
      <c r="DQ38" s="587"/>
      <c r="DR38" s="587"/>
      <c r="DS38" s="587"/>
      <c r="DT38" s="587"/>
      <c r="DU38" s="587"/>
      <c r="DV38" s="588"/>
      <c r="DW38" s="609">
        <v>16.399999999999999</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89</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705625</v>
      </c>
      <c r="CS39" s="605"/>
      <c r="CT39" s="605"/>
      <c r="CU39" s="605"/>
      <c r="CV39" s="605"/>
      <c r="CW39" s="605"/>
      <c r="CX39" s="605"/>
      <c r="CY39" s="606"/>
      <c r="CZ39" s="589">
        <v>7.2</v>
      </c>
      <c r="DA39" s="607"/>
      <c r="DB39" s="607"/>
      <c r="DC39" s="608"/>
      <c r="DD39" s="592">
        <v>592386</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245450</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96</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3245</v>
      </c>
      <c r="CS40" s="587"/>
      <c r="CT40" s="587"/>
      <c r="CU40" s="587"/>
      <c r="CV40" s="587"/>
      <c r="CW40" s="587"/>
      <c r="CX40" s="587"/>
      <c r="CY40" s="588"/>
      <c r="CZ40" s="589">
        <v>0</v>
      </c>
      <c r="DA40" s="607"/>
      <c r="DB40" s="607"/>
      <c r="DC40" s="608"/>
      <c r="DD40" s="592">
        <v>245</v>
      </c>
      <c r="DE40" s="587"/>
      <c r="DF40" s="587"/>
      <c r="DG40" s="587"/>
      <c r="DH40" s="587"/>
      <c r="DI40" s="587"/>
      <c r="DJ40" s="587"/>
      <c r="DK40" s="588"/>
      <c r="DL40" s="592">
        <v>245</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560409</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236</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1346904</v>
      </c>
      <c r="CS42" s="587"/>
      <c r="CT42" s="587"/>
      <c r="CU42" s="587"/>
      <c r="CV42" s="587"/>
      <c r="CW42" s="587"/>
      <c r="CX42" s="587"/>
      <c r="CY42" s="588"/>
      <c r="CZ42" s="589">
        <v>13.8</v>
      </c>
      <c r="DA42" s="590"/>
      <c r="DB42" s="590"/>
      <c r="DC42" s="591"/>
      <c r="DD42" s="592">
        <v>597834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37207</v>
      </c>
      <c r="CS43" s="605"/>
      <c r="CT43" s="605"/>
      <c r="CU43" s="605"/>
      <c r="CV43" s="605"/>
      <c r="CW43" s="605"/>
      <c r="CX43" s="605"/>
      <c r="CY43" s="606"/>
      <c r="CZ43" s="589">
        <v>0.4</v>
      </c>
      <c r="DA43" s="607"/>
      <c r="DB43" s="607"/>
      <c r="DC43" s="608"/>
      <c r="DD43" s="592">
        <v>37207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1285619</v>
      </c>
      <c r="CS44" s="587"/>
      <c r="CT44" s="587"/>
      <c r="CU44" s="587"/>
      <c r="CV44" s="587"/>
      <c r="CW44" s="587"/>
      <c r="CX44" s="587"/>
      <c r="CY44" s="588"/>
      <c r="CZ44" s="589">
        <v>13.2</v>
      </c>
      <c r="DA44" s="590"/>
      <c r="DB44" s="590"/>
      <c r="DC44" s="591"/>
      <c r="DD44" s="592">
        <v>596976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458982</v>
      </c>
      <c r="CS45" s="605"/>
      <c r="CT45" s="605"/>
      <c r="CU45" s="605"/>
      <c r="CV45" s="605"/>
      <c r="CW45" s="605"/>
      <c r="CX45" s="605"/>
      <c r="CY45" s="606"/>
      <c r="CZ45" s="589">
        <v>4.7</v>
      </c>
      <c r="DA45" s="607"/>
      <c r="DB45" s="607"/>
      <c r="DC45" s="608"/>
      <c r="DD45" s="592">
        <v>33317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826418</v>
      </c>
      <c r="CS46" s="587"/>
      <c r="CT46" s="587"/>
      <c r="CU46" s="587"/>
      <c r="CV46" s="587"/>
      <c r="CW46" s="587"/>
      <c r="CX46" s="587"/>
      <c r="CY46" s="588"/>
      <c r="CZ46" s="589">
        <v>8.5</v>
      </c>
      <c r="DA46" s="590"/>
      <c r="DB46" s="590"/>
      <c r="DC46" s="591"/>
      <c r="DD46" s="592">
        <v>563440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61285</v>
      </c>
      <c r="CS47" s="605"/>
      <c r="CT47" s="605"/>
      <c r="CU47" s="605"/>
      <c r="CV47" s="605"/>
      <c r="CW47" s="605"/>
      <c r="CX47" s="605"/>
      <c r="CY47" s="606"/>
      <c r="CZ47" s="589">
        <v>0.6</v>
      </c>
      <c r="DA47" s="607"/>
      <c r="DB47" s="607"/>
      <c r="DC47" s="608"/>
      <c r="DD47" s="592">
        <v>858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9738154</v>
      </c>
      <c r="CS49" s="571"/>
      <c r="CT49" s="571"/>
      <c r="CU49" s="571"/>
      <c r="CV49" s="571"/>
      <c r="CW49" s="571"/>
      <c r="CX49" s="571"/>
      <c r="CY49" s="572"/>
      <c r="CZ49" s="573">
        <v>100</v>
      </c>
      <c r="DA49" s="574"/>
      <c r="DB49" s="574"/>
      <c r="DC49" s="575"/>
      <c r="DD49" s="576">
        <v>7573635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Q33" sqref="Q33:AE3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9888</v>
      </c>
      <c r="R7" s="1099"/>
      <c r="S7" s="1099"/>
      <c r="T7" s="1099"/>
      <c r="U7" s="1099"/>
      <c r="V7" s="1099">
        <v>9745</v>
      </c>
      <c r="W7" s="1099"/>
      <c r="X7" s="1099"/>
      <c r="Y7" s="1099"/>
      <c r="Z7" s="1099"/>
      <c r="AA7" s="1099">
        <v>143</v>
      </c>
      <c r="AB7" s="1099"/>
      <c r="AC7" s="1099"/>
      <c r="AD7" s="1099"/>
      <c r="AE7" s="1100"/>
      <c r="AF7" s="1101">
        <v>64</v>
      </c>
      <c r="AG7" s="1102"/>
      <c r="AH7" s="1102"/>
      <c r="AI7" s="1102"/>
      <c r="AJ7" s="1103"/>
      <c r="AK7" s="1085">
        <v>98</v>
      </c>
      <c r="AL7" s="1086"/>
      <c r="AM7" s="1086"/>
      <c r="AN7" s="1086"/>
      <c r="AO7" s="1086"/>
      <c r="AP7" s="1086">
        <v>10636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540</v>
      </c>
      <c r="BT7" s="1090"/>
      <c r="BU7" s="1090"/>
      <c r="BV7" s="1090"/>
      <c r="BW7" s="1090"/>
      <c r="BX7" s="1090"/>
      <c r="BY7" s="1090"/>
      <c r="BZ7" s="1090"/>
      <c r="CA7" s="1090"/>
      <c r="CB7" s="1090"/>
      <c r="CC7" s="1090"/>
      <c r="CD7" s="1090"/>
      <c r="CE7" s="1090"/>
      <c r="CF7" s="1090"/>
      <c r="CG7" s="1091"/>
      <c r="CH7" s="1082">
        <v>-19</v>
      </c>
      <c r="CI7" s="1083"/>
      <c r="CJ7" s="1083"/>
      <c r="CK7" s="1083"/>
      <c r="CL7" s="1084"/>
      <c r="CM7" s="1082">
        <v>19</v>
      </c>
      <c r="CN7" s="1083"/>
      <c r="CO7" s="1083"/>
      <c r="CP7" s="1083"/>
      <c r="CQ7" s="1084"/>
      <c r="CR7" s="1082">
        <v>20</v>
      </c>
      <c r="CS7" s="1083"/>
      <c r="CT7" s="1083"/>
      <c r="CU7" s="1083"/>
      <c r="CV7" s="1084"/>
      <c r="CW7" s="1082" t="s">
        <v>478</v>
      </c>
      <c r="CX7" s="1083"/>
      <c r="CY7" s="1083"/>
      <c r="CZ7" s="1083"/>
      <c r="DA7" s="1084"/>
      <c r="DB7" s="1082" t="s">
        <v>478</v>
      </c>
      <c r="DC7" s="1083"/>
      <c r="DD7" s="1083"/>
      <c r="DE7" s="1083"/>
      <c r="DF7" s="1084"/>
      <c r="DG7" s="1082" t="s">
        <v>478</v>
      </c>
      <c r="DH7" s="1083"/>
      <c r="DI7" s="1083"/>
      <c r="DJ7" s="1083"/>
      <c r="DK7" s="1084"/>
      <c r="DL7" s="1082" t="s">
        <v>478</v>
      </c>
      <c r="DM7" s="1083"/>
      <c r="DN7" s="1083"/>
      <c r="DO7" s="1083"/>
      <c r="DP7" s="1084"/>
      <c r="DQ7" s="1082" t="s">
        <v>478</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541</v>
      </c>
      <c r="BT8" s="1009"/>
      <c r="BU8" s="1009"/>
      <c r="BV8" s="1009"/>
      <c r="BW8" s="1009"/>
      <c r="BX8" s="1009"/>
      <c r="BY8" s="1009"/>
      <c r="BZ8" s="1009"/>
      <c r="CA8" s="1009"/>
      <c r="CB8" s="1009"/>
      <c r="CC8" s="1009"/>
      <c r="CD8" s="1009"/>
      <c r="CE8" s="1009"/>
      <c r="CF8" s="1009"/>
      <c r="CG8" s="1010"/>
      <c r="CH8" s="983">
        <v>0</v>
      </c>
      <c r="CI8" s="984"/>
      <c r="CJ8" s="984"/>
      <c r="CK8" s="984"/>
      <c r="CL8" s="985"/>
      <c r="CM8" s="983">
        <v>-14</v>
      </c>
      <c r="CN8" s="984"/>
      <c r="CO8" s="984"/>
      <c r="CP8" s="984"/>
      <c r="CQ8" s="985"/>
      <c r="CR8" s="983">
        <v>30</v>
      </c>
      <c r="CS8" s="984"/>
      <c r="CT8" s="984"/>
      <c r="CU8" s="984"/>
      <c r="CV8" s="985"/>
      <c r="CW8" s="983" t="s">
        <v>478</v>
      </c>
      <c r="CX8" s="984"/>
      <c r="CY8" s="984"/>
      <c r="CZ8" s="984"/>
      <c r="DA8" s="985"/>
      <c r="DB8" s="983" t="s">
        <v>478</v>
      </c>
      <c r="DC8" s="984"/>
      <c r="DD8" s="984"/>
      <c r="DE8" s="984"/>
      <c r="DF8" s="985"/>
      <c r="DG8" s="983" t="s">
        <v>478</v>
      </c>
      <c r="DH8" s="984"/>
      <c r="DI8" s="984"/>
      <c r="DJ8" s="984"/>
      <c r="DK8" s="985"/>
      <c r="DL8" s="983" t="s">
        <v>478</v>
      </c>
      <c r="DM8" s="984"/>
      <c r="DN8" s="984"/>
      <c r="DO8" s="984"/>
      <c r="DP8" s="985"/>
      <c r="DQ8" s="983" t="s">
        <v>478</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542</v>
      </c>
      <c r="BT9" s="1009"/>
      <c r="BU9" s="1009"/>
      <c r="BV9" s="1009"/>
      <c r="BW9" s="1009"/>
      <c r="BX9" s="1009"/>
      <c r="BY9" s="1009"/>
      <c r="BZ9" s="1009"/>
      <c r="CA9" s="1009"/>
      <c r="CB9" s="1009"/>
      <c r="CC9" s="1009"/>
      <c r="CD9" s="1009"/>
      <c r="CE9" s="1009"/>
      <c r="CF9" s="1009"/>
      <c r="CG9" s="1010"/>
      <c r="CH9" s="983">
        <v>1</v>
      </c>
      <c r="CI9" s="984"/>
      <c r="CJ9" s="984"/>
      <c r="CK9" s="984"/>
      <c r="CL9" s="985"/>
      <c r="CM9" s="983">
        <v>120</v>
      </c>
      <c r="CN9" s="984"/>
      <c r="CO9" s="984"/>
      <c r="CP9" s="984"/>
      <c r="CQ9" s="985"/>
      <c r="CR9" s="983">
        <v>35</v>
      </c>
      <c r="CS9" s="984"/>
      <c r="CT9" s="984"/>
      <c r="CU9" s="984"/>
      <c r="CV9" s="985"/>
      <c r="CW9" s="983" t="s">
        <v>478</v>
      </c>
      <c r="CX9" s="984"/>
      <c r="CY9" s="984"/>
      <c r="CZ9" s="984"/>
      <c r="DA9" s="985"/>
      <c r="DB9" s="983" t="s">
        <v>478</v>
      </c>
      <c r="DC9" s="984"/>
      <c r="DD9" s="984"/>
      <c r="DE9" s="984"/>
      <c r="DF9" s="985"/>
      <c r="DG9" s="983" t="s">
        <v>478</v>
      </c>
      <c r="DH9" s="984"/>
      <c r="DI9" s="984"/>
      <c r="DJ9" s="984"/>
      <c r="DK9" s="985"/>
      <c r="DL9" s="983" t="s">
        <v>478</v>
      </c>
      <c r="DM9" s="984"/>
      <c r="DN9" s="984"/>
      <c r="DO9" s="984"/>
      <c r="DP9" s="985"/>
      <c r="DQ9" s="983" t="s">
        <v>478</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543</v>
      </c>
      <c r="BT10" s="1009"/>
      <c r="BU10" s="1009"/>
      <c r="BV10" s="1009"/>
      <c r="BW10" s="1009"/>
      <c r="BX10" s="1009"/>
      <c r="BY10" s="1009"/>
      <c r="BZ10" s="1009"/>
      <c r="CA10" s="1009"/>
      <c r="CB10" s="1009"/>
      <c r="CC10" s="1009"/>
      <c r="CD10" s="1009"/>
      <c r="CE10" s="1009"/>
      <c r="CF10" s="1009"/>
      <c r="CG10" s="1010"/>
      <c r="CH10" s="983">
        <v>-6</v>
      </c>
      <c r="CI10" s="984"/>
      <c r="CJ10" s="984"/>
      <c r="CK10" s="984"/>
      <c r="CL10" s="985"/>
      <c r="CM10" s="983">
        <v>7</v>
      </c>
      <c r="CN10" s="984"/>
      <c r="CO10" s="984"/>
      <c r="CP10" s="984"/>
      <c r="CQ10" s="985"/>
      <c r="CR10" s="983">
        <v>28</v>
      </c>
      <c r="CS10" s="984"/>
      <c r="CT10" s="984"/>
      <c r="CU10" s="984"/>
      <c r="CV10" s="985"/>
      <c r="CW10" s="983" t="s">
        <v>478</v>
      </c>
      <c r="CX10" s="984"/>
      <c r="CY10" s="984"/>
      <c r="CZ10" s="984"/>
      <c r="DA10" s="985"/>
      <c r="DB10" s="983" t="s">
        <v>478</v>
      </c>
      <c r="DC10" s="984"/>
      <c r="DD10" s="984"/>
      <c r="DE10" s="984"/>
      <c r="DF10" s="985"/>
      <c r="DG10" s="983" t="s">
        <v>478</v>
      </c>
      <c r="DH10" s="984"/>
      <c r="DI10" s="984"/>
      <c r="DJ10" s="984"/>
      <c r="DK10" s="985"/>
      <c r="DL10" s="983" t="s">
        <v>478</v>
      </c>
      <c r="DM10" s="984"/>
      <c r="DN10" s="984"/>
      <c r="DO10" s="984"/>
      <c r="DP10" s="985"/>
      <c r="DQ10" s="983" t="s">
        <v>478</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9888</v>
      </c>
      <c r="R23" s="1063"/>
      <c r="S23" s="1063"/>
      <c r="T23" s="1063"/>
      <c r="U23" s="1063"/>
      <c r="V23" s="1063">
        <v>9745</v>
      </c>
      <c r="W23" s="1063"/>
      <c r="X23" s="1063"/>
      <c r="Y23" s="1063"/>
      <c r="Z23" s="1063"/>
      <c r="AA23" s="1063">
        <v>143</v>
      </c>
      <c r="AB23" s="1063"/>
      <c r="AC23" s="1063"/>
      <c r="AD23" s="1063"/>
      <c r="AE23" s="1064"/>
      <c r="AF23" s="1065">
        <v>64</v>
      </c>
      <c r="AG23" s="1063"/>
      <c r="AH23" s="1063"/>
      <c r="AI23" s="1063"/>
      <c r="AJ23" s="1066"/>
      <c r="AK23" s="1067"/>
      <c r="AL23" s="1068"/>
      <c r="AM23" s="1068"/>
      <c r="AN23" s="1068"/>
      <c r="AO23" s="1068"/>
      <c r="AP23" s="1063">
        <v>10636</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2494</v>
      </c>
      <c r="R28" s="1048"/>
      <c r="S28" s="1048"/>
      <c r="T28" s="1048"/>
      <c r="U28" s="1048"/>
      <c r="V28" s="1048">
        <v>2448</v>
      </c>
      <c r="W28" s="1048"/>
      <c r="X28" s="1048"/>
      <c r="Y28" s="1048"/>
      <c r="Z28" s="1048"/>
      <c r="AA28" s="1048">
        <v>46</v>
      </c>
      <c r="AB28" s="1048"/>
      <c r="AC28" s="1048"/>
      <c r="AD28" s="1048"/>
      <c r="AE28" s="1049"/>
      <c r="AF28" s="1050">
        <v>46</v>
      </c>
      <c r="AG28" s="1048"/>
      <c r="AH28" s="1048"/>
      <c r="AI28" s="1048"/>
      <c r="AJ28" s="1051"/>
      <c r="AK28" s="1052">
        <v>192</v>
      </c>
      <c r="AL28" s="1040"/>
      <c r="AM28" s="1040"/>
      <c r="AN28" s="1040"/>
      <c r="AO28" s="1040"/>
      <c r="AP28" s="1040" t="s">
        <v>478</v>
      </c>
      <c r="AQ28" s="1040"/>
      <c r="AR28" s="1040"/>
      <c r="AS28" s="1040"/>
      <c r="AT28" s="1040"/>
      <c r="AU28" s="1040" t="s">
        <v>478</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250</v>
      </c>
      <c r="R29" s="1038"/>
      <c r="S29" s="1038"/>
      <c r="T29" s="1038"/>
      <c r="U29" s="1038"/>
      <c r="V29" s="1038">
        <v>233</v>
      </c>
      <c r="W29" s="1038"/>
      <c r="X29" s="1038"/>
      <c r="Y29" s="1038"/>
      <c r="Z29" s="1038"/>
      <c r="AA29" s="1038">
        <v>17</v>
      </c>
      <c r="AB29" s="1038"/>
      <c r="AC29" s="1038"/>
      <c r="AD29" s="1038"/>
      <c r="AE29" s="1039"/>
      <c r="AF29" s="1013">
        <v>5</v>
      </c>
      <c r="AG29" s="1014"/>
      <c r="AH29" s="1014"/>
      <c r="AI29" s="1014"/>
      <c r="AJ29" s="1015"/>
      <c r="AK29" s="974">
        <v>62</v>
      </c>
      <c r="AL29" s="965"/>
      <c r="AM29" s="965"/>
      <c r="AN29" s="965"/>
      <c r="AO29" s="965"/>
      <c r="AP29" s="965">
        <v>17</v>
      </c>
      <c r="AQ29" s="965"/>
      <c r="AR29" s="965"/>
      <c r="AS29" s="965"/>
      <c r="AT29" s="965"/>
      <c r="AU29" s="965">
        <v>4</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1767</v>
      </c>
      <c r="R30" s="1038"/>
      <c r="S30" s="1038"/>
      <c r="T30" s="1038"/>
      <c r="U30" s="1038"/>
      <c r="V30" s="1038">
        <v>1762</v>
      </c>
      <c r="W30" s="1038"/>
      <c r="X30" s="1038"/>
      <c r="Y30" s="1038"/>
      <c r="Z30" s="1038"/>
      <c r="AA30" s="1038">
        <v>5</v>
      </c>
      <c r="AB30" s="1038"/>
      <c r="AC30" s="1038"/>
      <c r="AD30" s="1038"/>
      <c r="AE30" s="1039"/>
      <c r="AF30" s="1013">
        <v>5</v>
      </c>
      <c r="AG30" s="1014"/>
      <c r="AH30" s="1014"/>
      <c r="AI30" s="1014"/>
      <c r="AJ30" s="1015"/>
      <c r="AK30" s="974">
        <v>320</v>
      </c>
      <c r="AL30" s="965"/>
      <c r="AM30" s="965"/>
      <c r="AN30" s="965"/>
      <c r="AO30" s="965"/>
      <c r="AP30" s="965" t="s">
        <v>478</v>
      </c>
      <c r="AQ30" s="965"/>
      <c r="AR30" s="965"/>
      <c r="AS30" s="965"/>
      <c r="AT30" s="965"/>
      <c r="AU30" s="965" t="s">
        <v>478</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5</v>
      </c>
      <c r="R31" s="1038"/>
      <c r="S31" s="1038"/>
      <c r="T31" s="1038"/>
      <c r="U31" s="1038"/>
      <c r="V31" s="1038">
        <v>5</v>
      </c>
      <c r="W31" s="1038"/>
      <c r="X31" s="1038"/>
      <c r="Y31" s="1038"/>
      <c r="Z31" s="1038"/>
      <c r="AA31" s="1038">
        <v>0</v>
      </c>
      <c r="AB31" s="1038"/>
      <c r="AC31" s="1038"/>
      <c r="AD31" s="1038"/>
      <c r="AE31" s="1039"/>
      <c r="AF31" s="1013">
        <v>0</v>
      </c>
      <c r="AG31" s="1014"/>
      <c r="AH31" s="1014"/>
      <c r="AI31" s="1014"/>
      <c r="AJ31" s="1015"/>
      <c r="AK31" s="965" t="s">
        <v>478</v>
      </c>
      <c r="AL31" s="965"/>
      <c r="AM31" s="965"/>
      <c r="AN31" s="965"/>
      <c r="AO31" s="965"/>
      <c r="AP31" s="965" t="s">
        <v>478</v>
      </c>
      <c r="AQ31" s="965"/>
      <c r="AR31" s="965"/>
      <c r="AS31" s="965"/>
      <c r="AT31" s="965"/>
      <c r="AU31" s="965" t="s">
        <v>478</v>
      </c>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182</v>
      </c>
      <c r="R32" s="1038"/>
      <c r="S32" s="1038"/>
      <c r="T32" s="1038"/>
      <c r="U32" s="1038"/>
      <c r="V32" s="1038">
        <v>182</v>
      </c>
      <c r="W32" s="1038"/>
      <c r="X32" s="1038"/>
      <c r="Y32" s="1038"/>
      <c r="Z32" s="1038"/>
      <c r="AA32" s="1038">
        <v>0</v>
      </c>
      <c r="AB32" s="1038"/>
      <c r="AC32" s="1038"/>
      <c r="AD32" s="1038"/>
      <c r="AE32" s="1039"/>
      <c r="AF32" s="1013">
        <v>0</v>
      </c>
      <c r="AG32" s="1014"/>
      <c r="AH32" s="1014"/>
      <c r="AI32" s="1014"/>
      <c r="AJ32" s="1015"/>
      <c r="AK32" s="974">
        <v>61</v>
      </c>
      <c r="AL32" s="965"/>
      <c r="AM32" s="965"/>
      <c r="AN32" s="965"/>
      <c r="AO32" s="965"/>
      <c r="AP32" s="965" t="s">
        <v>478</v>
      </c>
      <c r="AQ32" s="965"/>
      <c r="AR32" s="965"/>
      <c r="AS32" s="965"/>
      <c r="AT32" s="965"/>
      <c r="AU32" s="965" t="s">
        <v>478</v>
      </c>
      <c r="AV32" s="965"/>
      <c r="AW32" s="965"/>
      <c r="AX32" s="965"/>
      <c r="AY32" s="965"/>
      <c r="AZ32" s="1036"/>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588</v>
      </c>
      <c r="R33" s="1038"/>
      <c r="S33" s="1038"/>
      <c r="T33" s="1038"/>
      <c r="U33" s="1038"/>
      <c r="V33" s="1038">
        <v>562</v>
      </c>
      <c r="W33" s="1038"/>
      <c r="X33" s="1038"/>
      <c r="Y33" s="1038"/>
      <c r="Z33" s="1038"/>
      <c r="AA33" s="1038">
        <v>26</v>
      </c>
      <c r="AB33" s="1038"/>
      <c r="AC33" s="1038"/>
      <c r="AD33" s="1038"/>
      <c r="AE33" s="1039"/>
      <c r="AF33" s="1013">
        <v>1314</v>
      </c>
      <c r="AG33" s="1014"/>
      <c r="AH33" s="1014"/>
      <c r="AI33" s="1014"/>
      <c r="AJ33" s="1015"/>
      <c r="AK33" s="974">
        <v>151</v>
      </c>
      <c r="AL33" s="965"/>
      <c r="AM33" s="965"/>
      <c r="AN33" s="965"/>
      <c r="AO33" s="965"/>
      <c r="AP33" s="965">
        <v>3801</v>
      </c>
      <c r="AQ33" s="965"/>
      <c r="AR33" s="965"/>
      <c r="AS33" s="965"/>
      <c r="AT33" s="965"/>
      <c r="AU33" s="965">
        <v>1646</v>
      </c>
      <c r="AV33" s="965"/>
      <c r="AW33" s="965"/>
      <c r="AX33" s="965"/>
      <c r="AY33" s="965"/>
      <c r="AZ33" s="1036"/>
      <c r="BA33" s="1036"/>
      <c r="BB33" s="1036"/>
      <c r="BC33" s="1036"/>
      <c r="BD33" s="1036"/>
      <c r="BE33" s="1026" t="s">
        <v>386</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1101</v>
      </c>
      <c r="R34" s="1038"/>
      <c r="S34" s="1038"/>
      <c r="T34" s="1038"/>
      <c r="U34" s="1038"/>
      <c r="V34" s="1038">
        <v>1082</v>
      </c>
      <c r="W34" s="1038"/>
      <c r="X34" s="1038"/>
      <c r="Y34" s="1038"/>
      <c r="Z34" s="1038"/>
      <c r="AA34" s="1038">
        <v>19</v>
      </c>
      <c r="AB34" s="1038"/>
      <c r="AC34" s="1038"/>
      <c r="AD34" s="1038"/>
      <c r="AE34" s="1039"/>
      <c r="AF34" s="1013">
        <v>10</v>
      </c>
      <c r="AG34" s="1014"/>
      <c r="AH34" s="1014"/>
      <c r="AI34" s="1014"/>
      <c r="AJ34" s="1015"/>
      <c r="AK34" s="974">
        <v>400</v>
      </c>
      <c r="AL34" s="965"/>
      <c r="AM34" s="965"/>
      <c r="AN34" s="965"/>
      <c r="AO34" s="965"/>
      <c r="AP34" s="965">
        <v>6388</v>
      </c>
      <c r="AQ34" s="965"/>
      <c r="AR34" s="965"/>
      <c r="AS34" s="965"/>
      <c r="AT34" s="965"/>
      <c r="AU34" s="965">
        <v>5647</v>
      </c>
      <c r="AV34" s="965"/>
      <c r="AW34" s="965"/>
      <c r="AX34" s="965"/>
      <c r="AY34" s="965"/>
      <c r="AZ34" s="1036"/>
      <c r="BA34" s="1036"/>
      <c r="BB34" s="1036"/>
      <c r="BC34" s="1036"/>
      <c r="BD34" s="1036"/>
      <c r="BE34" s="1026" t="s">
        <v>388</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389</v>
      </c>
      <c r="C35" s="1032"/>
      <c r="D35" s="1032"/>
      <c r="E35" s="1032"/>
      <c r="F35" s="1032"/>
      <c r="G35" s="1032"/>
      <c r="H35" s="1032"/>
      <c r="I35" s="1032"/>
      <c r="J35" s="1032"/>
      <c r="K35" s="1032"/>
      <c r="L35" s="1032"/>
      <c r="M35" s="1032"/>
      <c r="N35" s="1032"/>
      <c r="O35" s="1032"/>
      <c r="P35" s="1033"/>
      <c r="Q35" s="1037">
        <v>313</v>
      </c>
      <c r="R35" s="1038"/>
      <c r="S35" s="1038"/>
      <c r="T35" s="1038"/>
      <c r="U35" s="1038"/>
      <c r="V35" s="1038">
        <v>307</v>
      </c>
      <c r="W35" s="1038"/>
      <c r="X35" s="1038"/>
      <c r="Y35" s="1038"/>
      <c r="Z35" s="1038"/>
      <c r="AA35" s="1038">
        <v>7</v>
      </c>
      <c r="AB35" s="1038"/>
      <c r="AC35" s="1038"/>
      <c r="AD35" s="1038"/>
      <c r="AE35" s="1039"/>
      <c r="AF35" s="1013">
        <v>7</v>
      </c>
      <c r="AG35" s="1014"/>
      <c r="AH35" s="1014"/>
      <c r="AI35" s="1014"/>
      <c r="AJ35" s="1015"/>
      <c r="AK35" s="974">
        <v>194</v>
      </c>
      <c r="AL35" s="965"/>
      <c r="AM35" s="965"/>
      <c r="AN35" s="965"/>
      <c r="AO35" s="965"/>
      <c r="AP35" s="965">
        <v>2626</v>
      </c>
      <c r="AQ35" s="965"/>
      <c r="AR35" s="965"/>
      <c r="AS35" s="965"/>
      <c r="AT35" s="965"/>
      <c r="AU35" s="965">
        <v>2479</v>
      </c>
      <c r="AV35" s="965"/>
      <c r="AW35" s="965"/>
      <c r="AX35" s="965"/>
      <c r="AY35" s="965"/>
      <c r="AZ35" s="1036"/>
      <c r="BA35" s="1036"/>
      <c r="BB35" s="1036"/>
      <c r="BC35" s="1036"/>
      <c r="BD35" s="1036"/>
      <c r="BE35" s="1026" t="s">
        <v>388</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390</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1387</v>
      </c>
      <c r="AG63" s="953"/>
      <c r="AH63" s="953"/>
      <c r="AI63" s="953"/>
      <c r="AJ63" s="1024"/>
      <c r="AK63" s="1025"/>
      <c r="AL63" s="957"/>
      <c r="AM63" s="957"/>
      <c r="AN63" s="957"/>
      <c r="AO63" s="957"/>
      <c r="AP63" s="953">
        <v>12832</v>
      </c>
      <c r="AQ63" s="953"/>
      <c r="AR63" s="953"/>
      <c r="AS63" s="953"/>
      <c r="AT63" s="953"/>
      <c r="AU63" s="953">
        <v>9775</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394</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533</v>
      </c>
      <c r="C68" s="980"/>
      <c r="D68" s="980"/>
      <c r="E68" s="980"/>
      <c r="F68" s="980"/>
      <c r="G68" s="980"/>
      <c r="H68" s="980"/>
      <c r="I68" s="980"/>
      <c r="J68" s="980"/>
      <c r="K68" s="980"/>
      <c r="L68" s="980"/>
      <c r="M68" s="980"/>
      <c r="N68" s="980"/>
      <c r="O68" s="980"/>
      <c r="P68" s="981"/>
      <c r="Q68" s="982">
        <v>30422</v>
      </c>
      <c r="R68" s="976"/>
      <c r="S68" s="976"/>
      <c r="T68" s="976"/>
      <c r="U68" s="976"/>
      <c r="V68" s="976">
        <v>30397</v>
      </c>
      <c r="W68" s="976"/>
      <c r="X68" s="976"/>
      <c r="Y68" s="976"/>
      <c r="Z68" s="976"/>
      <c r="AA68" s="976">
        <v>26</v>
      </c>
      <c r="AB68" s="976"/>
      <c r="AC68" s="976"/>
      <c r="AD68" s="976"/>
      <c r="AE68" s="976"/>
      <c r="AF68" s="976">
        <v>26</v>
      </c>
      <c r="AG68" s="976"/>
      <c r="AH68" s="976"/>
      <c r="AI68" s="976"/>
      <c r="AJ68" s="976"/>
      <c r="AK68" s="976">
        <v>740</v>
      </c>
      <c r="AL68" s="976"/>
      <c r="AM68" s="976"/>
      <c r="AN68" s="976"/>
      <c r="AO68" s="976"/>
      <c r="AP68" s="976" t="s">
        <v>478</v>
      </c>
      <c r="AQ68" s="976"/>
      <c r="AR68" s="976"/>
      <c r="AS68" s="976"/>
      <c r="AT68" s="976"/>
      <c r="AU68" s="976" t="s">
        <v>478</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534</v>
      </c>
      <c r="C69" s="969"/>
      <c r="D69" s="969"/>
      <c r="E69" s="969"/>
      <c r="F69" s="969"/>
      <c r="G69" s="969"/>
      <c r="H69" s="969"/>
      <c r="I69" s="969"/>
      <c r="J69" s="969"/>
      <c r="K69" s="969"/>
      <c r="L69" s="969"/>
      <c r="M69" s="969"/>
      <c r="N69" s="969"/>
      <c r="O69" s="969"/>
      <c r="P69" s="970"/>
      <c r="Q69" s="971">
        <v>221</v>
      </c>
      <c r="R69" s="965"/>
      <c r="S69" s="965"/>
      <c r="T69" s="965"/>
      <c r="U69" s="965"/>
      <c r="V69" s="965">
        <v>221</v>
      </c>
      <c r="W69" s="965"/>
      <c r="X69" s="965"/>
      <c r="Y69" s="965"/>
      <c r="Z69" s="965"/>
      <c r="AA69" s="965">
        <v>1</v>
      </c>
      <c r="AB69" s="965"/>
      <c r="AC69" s="965"/>
      <c r="AD69" s="965"/>
      <c r="AE69" s="965"/>
      <c r="AF69" s="965">
        <v>1</v>
      </c>
      <c r="AG69" s="965"/>
      <c r="AH69" s="965"/>
      <c r="AI69" s="965"/>
      <c r="AJ69" s="965"/>
      <c r="AK69" s="965">
        <v>57</v>
      </c>
      <c r="AL69" s="965"/>
      <c r="AM69" s="965"/>
      <c r="AN69" s="965"/>
      <c r="AO69" s="965"/>
      <c r="AP69" s="965" t="s">
        <v>478</v>
      </c>
      <c r="AQ69" s="965"/>
      <c r="AR69" s="965"/>
      <c r="AS69" s="965"/>
      <c r="AT69" s="965"/>
      <c r="AU69" s="965" t="s">
        <v>478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535</v>
      </c>
      <c r="C70" s="969"/>
      <c r="D70" s="969"/>
      <c r="E70" s="969"/>
      <c r="F70" s="969"/>
      <c r="G70" s="969"/>
      <c r="H70" s="969"/>
      <c r="I70" s="969"/>
      <c r="J70" s="969"/>
      <c r="K70" s="969"/>
      <c r="L70" s="969"/>
      <c r="M70" s="969"/>
      <c r="N70" s="969"/>
      <c r="O70" s="969"/>
      <c r="P70" s="970"/>
      <c r="Q70" s="971">
        <v>511</v>
      </c>
      <c r="R70" s="965"/>
      <c r="S70" s="965"/>
      <c r="T70" s="965"/>
      <c r="U70" s="965"/>
      <c r="V70" s="965">
        <v>343</v>
      </c>
      <c r="W70" s="965"/>
      <c r="X70" s="965"/>
      <c r="Y70" s="965"/>
      <c r="Z70" s="965"/>
      <c r="AA70" s="965">
        <v>168</v>
      </c>
      <c r="AB70" s="965"/>
      <c r="AC70" s="965"/>
      <c r="AD70" s="965"/>
      <c r="AE70" s="965"/>
      <c r="AF70" s="965">
        <v>168</v>
      </c>
      <c r="AG70" s="965"/>
      <c r="AH70" s="965"/>
      <c r="AI70" s="965"/>
      <c r="AJ70" s="965"/>
      <c r="AK70" s="965" t="s">
        <v>478</v>
      </c>
      <c r="AL70" s="965"/>
      <c r="AM70" s="965"/>
      <c r="AN70" s="965"/>
      <c r="AO70" s="965"/>
      <c r="AP70" s="965" t="s">
        <v>478</v>
      </c>
      <c r="AQ70" s="965"/>
      <c r="AR70" s="965"/>
      <c r="AS70" s="965"/>
      <c r="AT70" s="965"/>
      <c r="AU70" s="965" t="s">
        <v>478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536</v>
      </c>
      <c r="C71" s="969"/>
      <c r="D71" s="969"/>
      <c r="E71" s="969"/>
      <c r="F71" s="969"/>
      <c r="G71" s="969"/>
      <c r="H71" s="969"/>
      <c r="I71" s="969"/>
      <c r="J71" s="969"/>
      <c r="K71" s="969"/>
      <c r="L71" s="969"/>
      <c r="M71" s="969"/>
      <c r="N71" s="969"/>
      <c r="O71" s="969"/>
      <c r="P71" s="970"/>
      <c r="Q71" s="971">
        <v>813</v>
      </c>
      <c r="R71" s="965"/>
      <c r="S71" s="965"/>
      <c r="T71" s="965"/>
      <c r="U71" s="965"/>
      <c r="V71" s="965">
        <v>808</v>
      </c>
      <c r="W71" s="965"/>
      <c r="X71" s="965"/>
      <c r="Y71" s="965"/>
      <c r="Z71" s="965"/>
      <c r="AA71" s="965">
        <v>5</v>
      </c>
      <c r="AB71" s="965"/>
      <c r="AC71" s="965"/>
      <c r="AD71" s="965"/>
      <c r="AE71" s="965"/>
      <c r="AF71" s="965">
        <v>5</v>
      </c>
      <c r="AG71" s="965"/>
      <c r="AH71" s="965"/>
      <c r="AI71" s="965"/>
      <c r="AJ71" s="965"/>
      <c r="AK71" s="965" t="s">
        <v>478</v>
      </c>
      <c r="AL71" s="965"/>
      <c r="AM71" s="965"/>
      <c r="AN71" s="965"/>
      <c r="AO71" s="965"/>
      <c r="AP71" s="965" t="s">
        <v>478</v>
      </c>
      <c r="AQ71" s="965"/>
      <c r="AR71" s="965"/>
      <c r="AS71" s="965"/>
      <c r="AT71" s="965"/>
      <c r="AU71" s="965" t="s">
        <v>478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537</v>
      </c>
      <c r="C72" s="969"/>
      <c r="D72" s="969"/>
      <c r="E72" s="969"/>
      <c r="F72" s="969"/>
      <c r="G72" s="969"/>
      <c r="H72" s="969"/>
      <c r="I72" s="969"/>
      <c r="J72" s="969"/>
      <c r="K72" s="969"/>
      <c r="L72" s="969"/>
      <c r="M72" s="969"/>
      <c r="N72" s="969"/>
      <c r="O72" s="969"/>
      <c r="P72" s="970"/>
      <c r="Q72" s="971">
        <v>280749</v>
      </c>
      <c r="R72" s="965"/>
      <c r="S72" s="965"/>
      <c r="T72" s="965"/>
      <c r="U72" s="965"/>
      <c r="V72" s="965">
        <v>275112</v>
      </c>
      <c r="W72" s="965"/>
      <c r="X72" s="965"/>
      <c r="Y72" s="965"/>
      <c r="Z72" s="965"/>
      <c r="AA72" s="965">
        <v>5638</v>
      </c>
      <c r="AB72" s="965"/>
      <c r="AC72" s="965"/>
      <c r="AD72" s="965"/>
      <c r="AE72" s="965"/>
      <c r="AF72" s="965">
        <v>5638</v>
      </c>
      <c r="AG72" s="965"/>
      <c r="AH72" s="965"/>
      <c r="AI72" s="965"/>
      <c r="AJ72" s="965"/>
      <c r="AK72" s="965">
        <v>2361</v>
      </c>
      <c r="AL72" s="965"/>
      <c r="AM72" s="965"/>
      <c r="AN72" s="965"/>
      <c r="AO72" s="965"/>
      <c r="AP72" s="965" t="s">
        <v>478</v>
      </c>
      <c r="AQ72" s="965"/>
      <c r="AR72" s="965"/>
      <c r="AS72" s="965"/>
      <c r="AT72" s="965"/>
      <c r="AU72" s="965" t="s">
        <v>478</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538</v>
      </c>
      <c r="C73" s="969"/>
      <c r="D73" s="969"/>
      <c r="E73" s="969"/>
      <c r="F73" s="969"/>
      <c r="G73" s="969"/>
      <c r="H73" s="969"/>
      <c r="I73" s="969"/>
      <c r="J73" s="969"/>
      <c r="K73" s="969"/>
      <c r="L73" s="969"/>
      <c r="M73" s="969"/>
      <c r="N73" s="969"/>
      <c r="O73" s="969"/>
      <c r="P73" s="970"/>
      <c r="Q73" s="971">
        <v>250</v>
      </c>
      <c r="R73" s="965"/>
      <c r="S73" s="965"/>
      <c r="T73" s="965"/>
      <c r="U73" s="965"/>
      <c r="V73" s="965">
        <v>240</v>
      </c>
      <c r="W73" s="965"/>
      <c r="X73" s="965"/>
      <c r="Y73" s="965"/>
      <c r="Z73" s="965"/>
      <c r="AA73" s="965">
        <v>11</v>
      </c>
      <c r="AB73" s="965"/>
      <c r="AC73" s="965"/>
      <c r="AD73" s="965"/>
      <c r="AE73" s="965"/>
      <c r="AF73" s="965">
        <v>11</v>
      </c>
      <c r="AG73" s="965"/>
      <c r="AH73" s="965"/>
      <c r="AI73" s="965"/>
      <c r="AJ73" s="965"/>
      <c r="AK73" s="965" t="s">
        <v>478</v>
      </c>
      <c r="AL73" s="965"/>
      <c r="AM73" s="965"/>
      <c r="AN73" s="965"/>
      <c r="AO73" s="965"/>
      <c r="AP73" s="965">
        <v>548</v>
      </c>
      <c r="AQ73" s="965"/>
      <c r="AR73" s="965"/>
      <c r="AS73" s="965"/>
      <c r="AT73" s="965"/>
      <c r="AU73" s="965">
        <v>25</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539</v>
      </c>
      <c r="C74" s="969"/>
      <c r="D74" s="969"/>
      <c r="E74" s="969"/>
      <c r="F74" s="969"/>
      <c r="G74" s="969"/>
      <c r="H74" s="969"/>
      <c r="I74" s="969"/>
      <c r="J74" s="969"/>
      <c r="K74" s="969"/>
      <c r="L74" s="969"/>
      <c r="M74" s="969"/>
      <c r="N74" s="969"/>
      <c r="O74" s="969"/>
      <c r="P74" s="970"/>
      <c r="Q74" s="971">
        <v>379</v>
      </c>
      <c r="R74" s="965"/>
      <c r="S74" s="965"/>
      <c r="T74" s="965"/>
      <c r="U74" s="965"/>
      <c r="V74" s="965">
        <v>372</v>
      </c>
      <c r="W74" s="965"/>
      <c r="X74" s="965"/>
      <c r="Y74" s="965"/>
      <c r="Z74" s="965"/>
      <c r="AA74" s="965">
        <v>7</v>
      </c>
      <c r="AB74" s="965"/>
      <c r="AC74" s="965"/>
      <c r="AD74" s="965"/>
      <c r="AE74" s="965"/>
      <c r="AF74" s="965">
        <v>7</v>
      </c>
      <c r="AG74" s="965"/>
      <c r="AH74" s="965"/>
      <c r="AI74" s="965"/>
      <c r="AJ74" s="965"/>
      <c r="AK74" s="965" t="s">
        <v>478</v>
      </c>
      <c r="AL74" s="965"/>
      <c r="AM74" s="965"/>
      <c r="AN74" s="965"/>
      <c r="AO74" s="965"/>
      <c r="AP74" s="965" t="s">
        <v>478</v>
      </c>
      <c r="AQ74" s="965"/>
      <c r="AR74" s="965"/>
      <c r="AS74" s="965"/>
      <c r="AT74" s="965"/>
      <c r="AU74" s="965" t="s">
        <v>478</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5855</v>
      </c>
      <c r="AG88" s="953"/>
      <c r="AH88" s="953"/>
      <c r="AI88" s="953"/>
      <c r="AJ88" s="953"/>
      <c r="AK88" s="957"/>
      <c r="AL88" s="957"/>
      <c r="AM88" s="957"/>
      <c r="AN88" s="957"/>
      <c r="AO88" s="957"/>
      <c r="AP88" s="953">
        <v>548</v>
      </c>
      <c r="AQ88" s="953"/>
      <c r="AR88" s="953"/>
      <c r="AS88" s="953"/>
      <c r="AT88" s="953"/>
      <c r="AU88" s="953">
        <v>25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113</v>
      </c>
      <c r="CS102" s="945"/>
      <c r="CT102" s="945"/>
      <c r="CU102" s="945"/>
      <c r="CV102" s="946"/>
      <c r="CW102" s="944" t="s">
        <v>478</v>
      </c>
      <c r="CX102" s="945"/>
      <c r="CY102" s="945"/>
      <c r="CZ102" s="945"/>
      <c r="DA102" s="946"/>
      <c r="DB102" s="944" t="s">
        <v>478</v>
      </c>
      <c r="DC102" s="945"/>
      <c r="DD102" s="945"/>
      <c r="DE102" s="945"/>
      <c r="DF102" s="946"/>
      <c r="DG102" s="944" t="s">
        <v>478</v>
      </c>
      <c r="DH102" s="945"/>
      <c r="DI102" s="945"/>
      <c r="DJ102" s="945"/>
      <c r="DK102" s="946"/>
      <c r="DL102" s="944" t="s">
        <v>478</v>
      </c>
      <c r="DM102" s="945"/>
      <c r="DN102" s="945"/>
      <c r="DO102" s="945"/>
      <c r="DP102" s="946"/>
      <c r="DQ102" s="944" t="s">
        <v>478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287</v>
      </c>
      <c r="AG109" s="886"/>
      <c r="AH109" s="886"/>
      <c r="AI109" s="886"/>
      <c r="AJ109" s="887"/>
      <c r="AK109" s="888" t="s">
        <v>286</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287</v>
      </c>
      <c r="BW109" s="886"/>
      <c r="BX109" s="886"/>
      <c r="BY109" s="886"/>
      <c r="BZ109" s="887"/>
      <c r="CA109" s="888" t="s">
        <v>286</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287</v>
      </c>
      <c r="DM109" s="886"/>
      <c r="DN109" s="886"/>
      <c r="DO109" s="886"/>
      <c r="DP109" s="887"/>
      <c r="DQ109" s="888" t="s">
        <v>286</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1416155</v>
      </c>
      <c r="AB110" s="871"/>
      <c r="AC110" s="871"/>
      <c r="AD110" s="871"/>
      <c r="AE110" s="872"/>
      <c r="AF110" s="873">
        <v>1387344</v>
      </c>
      <c r="AG110" s="871"/>
      <c r="AH110" s="871"/>
      <c r="AI110" s="871"/>
      <c r="AJ110" s="872"/>
      <c r="AK110" s="873">
        <v>1325487</v>
      </c>
      <c r="AL110" s="871"/>
      <c r="AM110" s="871"/>
      <c r="AN110" s="871"/>
      <c r="AO110" s="872"/>
      <c r="AP110" s="874">
        <v>23.1</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11656213</v>
      </c>
      <c r="BR110" s="798"/>
      <c r="BS110" s="798"/>
      <c r="BT110" s="798"/>
      <c r="BU110" s="798"/>
      <c r="BV110" s="798">
        <v>11112621</v>
      </c>
      <c r="BW110" s="798"/>
      <c r="BX110" s="798"/>
      <c r="BY110" s="798"/>
      <c r="BZ110" s="798"/>
      <c r="CA110" s="798">
        <v>10636423</v>
      </c>
      <c r="CB110" s="798"/>
      <c r="CC110" s="798"/>
      <c r="CD110" s="798"/>
      <c r="CE110" s="798"/>
      <c r="CF110" s="859">
        <v>185.1</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143492</v>
      </c>
      <c r="BR111" s="769"/>
      <c r="BS111" s="769"/>
      <c r="BT111" s="769"/>
      <c r="BU111" s="769"/>
      <c r="BV111" s="769">
        <v>130233</v>
      </c>
      <c r="BW111" s="769"/>
      <c r="BX111" s="769"/>
      <c r="BY111" s="769"/>
      <c r="BZ111" s="769"/>
      <c r="CA111" s="769">
        <v>117112</v>
      </c>
      <c r="CB111" s="769"/>
      <c r="CC111" s="769"/>
      <c r="CD111" s="769"/>
      <c r="CE111" s="769"/>
      <c r="CF111" s="846">
        <v>2</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10000</v>
      </c>
      <c r="AB112" s="782"/>
      <c r="AC112" s="782"/>
      <c r="AD112" s="782"/>
      <c r="AE112" s="783"/>
      <c r="AF112" s="784">
        <v>10000</v>
      </c>
      <c r="AG112" s="782"/>
      <c r="AH112" s="782"/>
      <c r="AI112" s="782"/>
      <c r="AJ112" s="783"/>
      <c r="AK112" s="784">
        <v>10000</v>
      </c>
      <c r="AL112" s="782"/>
      <c r="AM112" s="782"/>
      <c r="AN112" s="782"/>
      <c r="AO112" s="783"/>
      <c r="AP112" s="752">
        <v>0.2</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10716998</v>
      </c>
      <c r="BR112" s="769"/>
      <c r="BS112" s="769"/>
      <c r="BT112" s="769"/>
      <c r="BU112" s="769"/>
      <c r="BV112" s="769">
        <v>10560973</v>
      </c>
      <c r="BW112" s="769"/>
      <c r="BX112" s="769"/>
      <c r="BY112" s="769"/>
      <c r="BZ112" s="769"/>
      <c r="CA112" s="769">
        <v>9775372</v>
      </c>
      <c r="CB112" s="769"/>
      <c r="CC112" s="769"/>
      <c r="CD112" s="769"/>
      <c r="CE112" s="769"/>
      <c r="CF112" s="846">
        <v>170.1</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622035</v>
      </c>
      <c r="AB113" s="907"/>
      <c r="AC113" s="907"/>
      <c r="AD113" s="907"/>
      <c r="AE113" s="908"/>
      <c r="AF113" s="909">
        <v>594209</v>
      </c>
      <c r="AG113" s="907"/>
      <c r="AH113" s="907"/>
      <c r="AI113" s="907"/>
      <c r="AJ113" s="908"/>
      <c r="AK113" s="909">
        <v>647398</v>
      </c>
      <c r="AL113" s="907"/>
      <c r="AM113" s="907"/>
      <c r="AN113" s="907"/>
      <c r="AO113" s="908"/>
      <c r="AP113" s="910">
        <v>11.3</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40590</v>
      </c>
      <c r="BR113" s="769"/>
      <c r="BS113" s="769"/>
      <c r="BT113" s="769"/>
      <c r="BU113" s="769"/>
      <c r="BV113" s="769">
        <v>30760</v>
      </c>
      <c r="BW113" s="769"/>
      <c r="BX113" s="769"/>
      <c r="BY113" s="769"/>
      <c r="BZ113" s="769"/>
      <c r="CA113" s="769">
        <v>24668</v>
      </c>
      <c r="CB113" s="769"/>
      <c r="CC113" s="769"/>
      <c r="CD113" s="769"/>
      <c r="CE113" s="769"/>
      <c r="CF113" s="846">
        <v>0.4</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2778</v>
      </c>
      <c r="AB114" s="782"/>
      <c r="AC114" s="782"/>
      <c r="AD114" s="782"/>
      <c r="AE114" s="783"/>
      <c r="AF114" s="784">
        <v>1205</v>
      </c>
      <c r="AG114" s="782"/>
      <c r="AH114" s="782"/>
      <c r="AI114" s="782"/>
      <c r="AJ114" s="783"/>
      <c r="AK114" s="784">
        <v>63</v>
      </c>
      <c r="AL114" s="782"/>
      <c r="AM114" s="782"/>
      <c r="AN114" s="782"/>
      <c r="AO114" s="783"/>
      <c r="AP114" s="752">
        <v>0</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2338449</v>
      </c>
      <c r="BR114" s="769"/>
      <c r="BS114" s="769"/>
      <c r="BT114" s="769"/>
      <c r="BU114" s="769"/>
      <c r="BV114" s="769">
        <v>2261134</v>
      </c>
      <c r="BW114" s="769"/>
      <c r="BX114" s="769"/>
      <c r="BY114" s="769"/>
      <c r="BZ114" s="769"/>
      <c r="CA114" s="769">
        <v>2083842</v>
      </c>
      <c r="CB114" s="769"/>
      <c r="CC114" s="769"/>
      <c r="CD114" s="769"/>
      <c r="CE114" s="769"/>
      <c r="CF114" s="846">
        <v>36.299999999999997</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v>414</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2050968</v>
      </c>
      <c r="AB117" s="893"/>
      <c r="AC117" s="893"/>
      <c r="AD117" s="893"/>
      <c r="AE117" s="894"/>
      <c r="AF117" s="896">
        <v>1992758</v>
      </c>
      <c r="AG117" s="893"/>
      <c r="AH117" s="893"/>
      <c r="AI117" s="893"/>
      <c r="AJ117" s="894"/>
      <c r="AK117" s="896">
        <v>1982948</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287</v>
      </c>
      <c r="AG118" s="886"/>
      <c r="AH118" s="886"/>
      <c r="AI118" s="886"/>
      <c r="AJ118" s="887"/>
      <c r="AK118" s="888" t="s">
        <v>286</v>
      </c>
      <c r="AL118" s="886"/>
      <c r="AM118" s="886"/>
      <c r="AN118" s="886"/>
      <c r="AO118" s="887"/>
      <c r="AP118" s="889" t="s">
        <v>405</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433</v>
      </c>
      <c r="BP118" s="836"/>
      <c r="BQ118" s="855">
        <v>24896156</v>
      </c>
      <c r="BR118" s="856"/>
      <c r="BS118" s="856"/>
      <c r="BT118" s="856"/>
      <c r="BU118" s="856"/>
      <c r="BV118" s="856">
        <v>24095721</v>
      </c>
      <c r="BW118" s="856"/>
      <c r="BX118" s="856"/>
      <c r="BY118" s="856"/>
      <c r="BZ118" s="856"/>
      <c r="CA118" s="856">
        <v>22637417</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3961984</v>
      </c>
      <c r="BR119" s="798"/>
      <c r="BS119" s="798"/>
      <c r="BT119" s="798"/>
      <c r="BU119" s="798"/>
      <c r="BV119" s="798">
        <v>4699027</v>
      </c>
      <c r="BW119" s="798"/>
      <c r="BX119" s="798"/>
      <c r="BY119" s="798"/>
      <c r="BZ119" s="798"/>
      <c r="CA119" s="798">
        <v>5328688</v>
      </c>
      <c r="CB119" s="798"/>
      <c r="CC119" s="798"/>
      <c r="CD119" s="798"/>
      <c r="CE119" s="798"/>
      <c r="CF119" s="859">
        <v>92.7</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143492</v>
      </c>
      <c r="DH119" s="715"/>
      <c r="DI119" s="715"/>
      <c r="DJ119" s="715"/>
      <c r="DK119" s="716"/>
      <c r="DL119" s="717">
        <v>130233</v>
      </c>
      <c r="DM119" s="715"/>
      <c r="DN119" s="715"/>
      <c r="DO119" s="715"/>
      <c r="DP119" s="716"/>
      <c r="DQ119" s="717">
        <v>117112</v>
      </c>
      <c r="DR119" s="715"/>
      <c r="DS119" s="715"/>
      <c r="DT119" s="715"/>
      <c r="DU119" s="716"/>
      <c r="DV119" s="805">
        <v>2</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134220</v>
      </c>
      <c r="BR120" s="769"/>
      <c r="BS120" s="769"/>
      <c r="BT120" s="769"/>
      <c r="BU120" s="769"/>
      <c r="BV120" s="769">
        <v>149330</v>
      </c>
      <c r="BW120" s="769"/>
      <c r="BX120" s="769"/>
      <c r="BY120" s="769"/>
      <c r="BZ120" s="769"/>
      <c r="CA120" s="769">
        <v>569452</v>
      </c>
      <c r="CB120" s="769"/>
      <c r="CC120" s="769"/>
      <c r="CD120" s="769"/>
      <c r="CE120" s="769"/>
      <c r="CF120" s="846">
        <v>9.9</v>
      </c>
      <c r="CG120" s="847"/>
      <c r="CH120" s="847"/>
      <c r="CI120" s="847"/>
      <c r="CJ120" s="847"/>
      <c r="CK120" s="848" t="s">
        <v>439</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5999398</v>
      </c>
      <c r="DH120" s="798"/>
      <c r="DI120" s="798"/>
      <c r="DJ120" s="798"/>
      <c r="DK120" s="798"/>
      <c r="DL120" s="798">
        <v>6051364</v>
      </c>
      <c r="DM120" s="798"/>
      <c r="DN120" s="798"/>
      <c r="DO120" s="798"/>
      <c r="DP120" s="798"/>
      <c r="DQ120" s="798">
        <v>5646682</v>
      </c>
      <c r="DR120" s="798"/>
      <c r="DS120" s="798"/>
      <c r="DT120" s="798"/>
      <c r="DU120" s="798"/>
      <c r="DV120" s="799">
        <v>98.3</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12998380</v>
      </c>
      <c r="BR121" s="856"/>
      <c r="BS121" s="856"/>
      <c r="BT121" s="856"/>
      <c r="BU121" s="856"/>
      <c r="BV121" s="856">
        <v>12897936</v>
      </c>
      <c r="BW121" s="856"/>
      <c r="BX121" s="856"/>
      <c r="BY121" s="856"/>
      <c r="BZ121" s="856"/>
      <c r="CA121" s="856">
        <v>12678461</v>
      </c>
      <c r="CB121" s="856"/>
      <c r="CC121" s="856"/>
      <c r="CD121" s="856"/>
      <c r="CE121" s="856"/>
      <c r="CF121" s="857">
        <v>220.6</v>
      </c>
      <c r="CG121" s="858"/>
      <c r="CH121" s="858"/>
      <c r="CI121" s="858"/>
      <c r="CJ121" s="858"/>
      <c r="CK121" s="849"/>
      <c r="CL121" s="810"/>
      <c r="CM121" s="810"/>
      <c r="CN121" s="810"/>
      <c r="CO121" s="811"/>
      <c r="CP121" s="826" t="s">
        <v>389</v>
      </c>
      <c r="CQ121" s="827"/>
      <c r="CR121" s="827"/>
      <c r="CS121" s="827"/>
      <c r="CT121" s="827"/>
      <c r="CU121" s="827"/>
      <c r="CV121" s="827"/>
      <c r="CW121" s="827"/>
      <c r="CX121" s="827"/>
      <c r="CY121" s="827"/>
      <c r="CZ121" s="827"/>
      <c r="DA121" s="827"/>
      <c r="DB121" s="827"/>
      <c r="DC121" s="827"/>
      <c r="DD121" s="827"/>
      <c r="DE121" s="827"/>
      <c r="DF121" s="828"/>
      <c r="DG121" s="768">
        <v>2618811</v>
      </c>
      <c r="DH121" s="769"/>
      <c r="DI121" s="769"/>
      <c r="DJ121" s="769"/>
      <c r="DK121" s="769"/>
      <c r="DL121" s="769">
        <v>2722645</v>
      </c>
      <c r="DM121" s="769"/>
      <c r="DN121" s="769"/>
      <c r="DO121" s="769"/>
      <c r="DP121" s="769"/>
      <c r="DQ121" s="769">
        <v>2479141</v>
      </c>
      <c r="DR121" s="769"/>
      <c r="DS121" s="769"/>
      <c r="DT121" s="769"/>
      <c r="DU121" s="769"/>
      <c r="DV121" s="821">
        <v>43.1</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442</v>
      </c>
      <c r="BP122" s="836"/>
      <c r="BQ122" s="837">
        <v>17094584</v>
      </c>
      <c r="BR122" s="838"/>
      <c r="BS122" s="838"/>
      <c r="BT122" s="838"/>
      <c r="BU122" s="838"/>
      <c r="BV122" s="838">
        <v>17746293</v>
      </c>
      <c r="BW122" s="838"/>
      <c r="BX122" s="838"/>
      <c r="BY122" s="838"/>
      <c r="BZ122" s="838"/>
      <c r="CA122" s="838">
        <v>18576601</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v>2091937</v>
      </c>
      <c r="DH122" s="769"/>
      <c r="DI122" s="769"/>
      <c r="DJ122" s="769"/>
      <c r="DK122" s="769"/>
      <c r="DL122" s="769">
        <v>1782071</v>
      </c>
      <c r="DM122" s="769"/>
      <c r="DN122" s="769"/>
      <c r="DO122" s="769"/>
      <c r="DP122" s="769"/>
      <c r="DQ122" s="769">
        <v>1645940</v>
      </c>
      <c r="DR122" s="769"/>
      <c r="DS122" s="769"/>
      <c r="DT122" s="769"/>
      <c r="DU122" s="769"/>
      <c r="DV122" s="821">
        <v>28.6</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131.6</v>
      </c>
      <c r="BR123" s="830"/>
      <c r="BS123" s="830"/>
      <c r="BT123" s="830"/>
      <c r="BU123" s="830"/>
      <c r="BV123" s="830">
        <v>110.7</v>
      </c>
      <c r="BW123" s="830"/>
      <c r="BX123" s="830"/>
      <c r="BY123" s="830"/>
      <c r="BZ123" s="830"/>
      <c r="CA123" s="830">
        <v>70.599999999999994</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453</v>
      </c>
      <c r="AY127" s="756"/>
      <c r="AZ127" s="756"/>
      <c r="BA127" s="756"/>
      <c r="BB127" s="756"/>
      <c r="BC127" s="756"/>
      <c r="BD127" s="756"/>
      <c r="BE127" s="757"/>
      <c r="BF127" s="758" t="s">
        <v>112</v>
      </c>
      <c r="BG127" s="759"/>
      <c r="BH127" s="759"/>
      <c r="BI127" s="759"/>
      <c r="BJ127" s="759"/>
      <c r="BK127" s="759"/>
      <c r="BL127" s="760"/>
      <c r="BM127" s="758">
        <v>14.07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v>414</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54118</v>
      </c>
      <c r="AB128" s="722"/>
      <c r="AC128" s="722"/>
      <c r="AD128" s="722"/>
      <c r="AE128" s="723"/>
      <c r="AF128" s="724">
        <v>60060</v>
      </c>
      <c r="AG128" s="722"/>
      <c r="AH128" s="722"/>
      <c r="AI128" s="722"/>
      <c r="AJ128" s="723"/>
      <c r="AK128" s="724">
        <v>64452</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112</v>
      </c>
      <c r="BG128" s="789"/>
      <c r="BH128" s="789"/>
      <c r="BI128" s="789"/>
      <c r="BJ128" s="789"/>
      <c r="BK128" s="789"/>
      <c r="BL128" s="790"/>
      <c r="BM128" s="788">
        <v>19.07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7047930</v>
      </c>
      <c r="AB129" s="782"/>
      <c r="AC129" s="782"/>
      <c r="AD129" s="782"/>
      <c r="AE129" s="783"/>
      <c r="AF129" s="784">
        <v>6881813</v>
      </c>
      <c r="AG129" s="782"/>
      <c r="AH129" s="782"/>
      <c r="AI129" s="782"/>
      <c r="AJ129" s="783"/>
      <c r="AK129" s="784">
        <v>6934144</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13.7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1121359</v>
      </c>
      <c r="AB130" s="782"/>
      <c r="AC130" s="782"/>
      <c r="AD130" s="782"/>
      <c r="AE130" s="783"/>
      <c r="AF130" s="784">
        <v>1150007</v>
      </c>
      <c r="AG130" s="782"/>
      <c r="AH130" s="782"/>
      <c r="AI130" s="782"/>
      <c r="AJ130" s="783"/>
      <c r="AK130" s="784">
        <v>1187187</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70.599999999999994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5926571</v>
      </c>
      <c r="AB131" s="715"/>
      <c r="AC131" s="715"/>
      <c r="AD131" s="715"/>
      <c r="AE131" s="716"/>
      <c r="AF131" s="717">
        <v>5731806</v>
      </c>
      <c r="AG131" s="715"/>
      <c r="AH131" s="715"/>
      <c r="AI131" s="715"/>
      <c r="AJ131" s="716"/>
      <c r="AK131" s="717">
        <v>5746957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14.772302570000001</v>
      </c>
      <c r="AB132" s="738"/>
      <c r="AC132" s="738"/>
      <c r="AD132" s="738"/>
      <c r="AE132" s="739"/>
      <c r="AF132" s="740">
        <v>13.6552249</v>
      </c>
      <c r="AG132" s="738"/>
      <c r="AH132" s="738"/>
      <c r="AI132" s="738"/>
      <c r="AJ132" s="739"/>
      <c r="AK132" s="740">
        <v>12.725151759999999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15</v>
      </c>
      <c r="AB133" s="747"/>
      <c r="AC133" s="747"/>
      <c r="AD133" s="747"/>
      <c r="AE133" s="748"/>
      <c r="AF133" s="746">
        <v>14.3</v>
      </c>
      <c r="AG133" s="747"/>
      <c r="AH133" s="747"/>
      <c r="AI133" s="747"/>
      <c r="AJ133" s="748"/>
      <c r="AK133" s="746">
        <v>13.7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1" zoomScale="70" zoomScaleNormal="85" zoomScaleSheetLayoutView="70" workbookViewId="0">
      <selection activeCell="X4" sqref="X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BreakPreview" zoomScale="80" zoomScaleNormal="100" zoomScaleSheetLayoutView="80" workbookViewId="0">
      <selection activeCell="T3" sqref="T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2"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31" t="s">
        <v>474</v>
      </c>
      <c r="H9" s="1132"/>
      <c r="I9" s="1132"/>
      <c r="J9" s="1133"/>
      <c r="K9" s="263">
        <v>1679252</v>
      </c>
      <c r="L9" s="264">
        <v>78569</v>
      </c>
      <c r="M9" s="265">
        <v>58739</v>
      </c>
      <c r="N9" s="266">
        <v>33.799999999999997</v>
      </c>
    </row>
    <row r="10" spans="1:16">
      <c r="A10" s="248"/>
      <c r="B10" s="244"/>
      <c r="C10" s="244"/>
      <c r="D10" s="244"/>
      <c r="E10" s="244"/>
      <c r="F10" s="244"/>
      <c r="G10" s="1131" t="s">
        <v>475</v>
      </c>
      <c r="H10" s="1132"/>
      <c r="I10" s="1132"/>
      <c r="J10" s="1133"/>
      <c r="K10" s="267">
        <v>18788</v>
      </c>
      <c r="L10" s="268">
        <v>879</v>
      </c>
      <c r="M10" s="269">
        <v>5215</v>
      </c>
      <c r="N10" s="270">
        <v>-83.1</v>
      </c>
    </row>
    <row r="11" spans="1:16" ht="13.5" customHeight="1">
      <c r="A11" s="248"/>
      <c r="B11" s="244"/>
      <c r="C11" s="244"/>
      <c r="D11" s="244"/>
      <c r="E11" s="244"/>
      <c r="F11" s="244"/>
      <c r="G11" s="1131" t="s">
        <v>476</v>
      </c>
      <c r="H11" s="1132"/>
      <c r="I11" s="1132"/>
      <c r="J11" s="1133"/>
      <c r="K11" s="267">
        <v>15024</v>
      </c>
      <c r="L11" s="268">
        <v>703</v>
      </c>
      <c r="M11" s="269">
        <v>7772</v>
      </c>
      <c r="N11" s="270">
        <v>-91</v>
      </c>
    </row>
    <row r="12" spans="1:16" ht="13.5" customHeight="1">
      <c r="A12" s="248"/>
      <c r="B12" s="244"/>
      <c r="C12" s="244"/>
      <c r="D12" s="244"/>
      <c r="E12" s="244"/>
      <c r="F12" s="244"/>
      <c r="G12" s="1131" t="s">
        <v>477</v>
      </c>
      <c r="H12" s="1132"/>
      <c r="I12" s="1132"/>
      <c r="J12" s="1133"/>
      <c r="K12" s="267" t="s">
        <v>478</v>
      </c>
      <c r="L12" s="268" t="s">
        <v>478</v>
      </c>
      <c r="M12" s="269">
        <v>135</v>
      </c>
      <c r="N12" s="270" t="s">
        <v>478</v>
      </c>
    </row>
    <row r="13" spans="1:16" ht="13.5" customHeight="1">
      <c r="A13" s="248"/>
      <c r="B13" s="244"/>
      <c r="C13" s="244"/>
      <c r="D13" s="244"/>
      <c r="E13" s="244"/>
      <c r="F13" s="244"/>
      <c r="G13" s="1131" t="s">
        <v>479</v>
      </c>
      <c r="H13" s="1132"/>
      <c r="I13" s="1132"/>
      <c r="J13" s="1133"/>
      <c r="K13" s="267" t="s">
        <v>478</v>
      </c>
      <c r="L13" s="268" t="s">
        <v>478</v>
      </c>
      <c r="M13" s="269">
        <v>6</v>
      </c>
      <c r="N13" s="270" t="s">
        <v>478</v>
      </c>
    </row>
    <row r="14" spans="1:16" ht="13.5" customHeight="1">
      <c r="A14" s="248"/>
      <c r="B14" s="244"/>
      <c r="C14" s="244"/>
      <c r="D14" s="244"/>
      <c r="E14" s="244"/>
      <c r="F14" s="244"/>
      <c r="G14" s="1131" t="s">
        <v>480</v>
      </c>
      <c r="H14" s="1132"/>
      <c r="I14" s="1132"/>
      <c r="J14" s="1133"/>
      <c r="K14" s="267">
        <v>117419</v>
      </c>
      <c r="L14" s="268">
        <v>5494</v>
      </c>
      <c r="M14" s="269">
        <v>2905</v>
      </c>
      <c r="N14" s="270">
        <v>89.1</v>
      </c>
    </row>
    <row r="15" spans="1:16" ht="13.5" customHeight="1">
      <c r="A15" s="248"/>
      <c r="B15" s="244"/>
      <c r="C15" s="244"/>
      <c r="D15" s="244"/>
      <c r="E15" s="244"/>
      <c r="F15" s="244"/>
      <c r="G15" s="1131" t="s">
        <v>481</v>
      </c>
      <c r="H15" s="1132"/>
      <c r="I15" s="1132"/>
      <c r="J15" s="1133"/>
      <c r="K15" s="267">
        <v>37207</v>
      </c>
      <c r="L15" s="268">
        <v>1741</v>
      </c>
      <c r="M15" s="269">
        <v>1221</v>
      </c>
      <c r="N15" s="270">
        <v>42.6</v>
      </c>
    </row>
    <row r="16" spans="1:16">
      <c r="A16" s="248"/>
      <c r="B16" s="244"/>
      <c r="C16" s="244"/>
      <c r="D16" s="244"/>
      <c r="E16" s="244"/>
      <c r="F16" s="244"/>
      <c r="G16" s="1134" t="s">
        <v>482</v>
      </c>
      <c r="H16" s="1135"/>
      <c r="I16" s="1135"/>
      <c r="J16" s="1136"/>
      <c r="K16" s="268">
        <v>-206426</v>
      </c>
      <c r="L16" s="268">
        <v>-9658</v>
      </c>
      <c r="M16" s="269">
        <v>-6578</v>
      </c>
      <c r="N16" s="270">
        <v>46.8</v>
      </c>
    </row>
    <row r="17" spans="1:16">
      <c r="A17" s="248"/>
      <c r="B17" s="244"/>
      <c r="C17" s="244"/>
      <c r="D17" s="244"/>
      <c r="E17" s="244"/>
      <c r="F17" s="244"/>
      <c r="G17" s="1134" t="s">
        <v>171</v>
      </c>
      <c r="H17" s="1135"/>
      <c r="I17" s="1135"/>
      <c r="J17" s="1136"/>
      <c r="K17" s="268">
        <v>1661264</v>
      </c>
      <c r="L17" s="268">
        <v>77727</v>
      </c>
      <c r="M17" s="269">
        <v>69416</v>
      </c>
      <c r="N17" s="270">
        <v>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7.77</v>
      </c>
      <c r="L21" s="281">
        <v>6.74</v>
      </c>
      <c r="M21" s="282">
        <v>1.03</v>
      </c>
      <c r="N21" s="249"/>
      <c r="O21" s="283"/>
      <c r="P21" s="279"/>
    </row>
    <row r="22" spans="1:16" s="284" customFormat="1">
      <c r="A22" s="279"/>
      <c r="B22" s="249"/>
      <c r="C22" s="249"/>
      <c r="D22" s="249"/>
      <c r="E22" s="249"/>
      <c r="F22" s="249"/>
      <c r="G22" s="1128" t="s">
        <v>488</v>
      </c>
      <c r="H22" s="1129"/>
      <c r="I22" s="1129"/>
      <c r="J22" s="1130"/>
      <c r="K22" s="285">
        <v>96</v>
      </c>
      <c r="L22" s="286">
        <v>96.7</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19" t="s">
        <v>492</v>
      </c>
      <c r="H32" s="1120"/>
      <c r="I32" s="1120"/>
      <c r="J32" s="1121"/>
      <c r="K32" s="294">
        <v>1325487</v>
      </c>
      <c r="L32" s="294">
        <v>62017</v>
      </c>
      <c r="M32" s="295">
        <v>33867</v>
      </c>
      <c r="N32" s="296">
        <v>83.1</v>
      </c>
    </row>
    <row r="33" spans="1:16" ht="13.5" customHeight="1">
      <c r="A33" s="248"/>
      <c r="B33" s="244"/>
      <c r="C33" s="244"/>
      <c r="D33" s="244"/>
      <c r="E33" s="244"/>
      <c r="F33" s="244"/>
      <c r="G33" s="1119" t="s">
        <v>493</v>
      </c>
      <c r="H33" s="1120"/>
      <c r="I33" s="1120"/>
      <c r="J33" s="1121"/>
      <c r="K33" s="294" t="s">
        <v>478</v>
      </c>
      <c r="L33" s="294" t="s">
        <v>478</v>
      </c>
      <c r="M33" s="295" t="s">
        <v>478</v>
      </c>
      <c r="N33" s="296" t="s">
        <v>478</v>
      </c>
    </row>
    <row r="34" spans="1:16" ht="27" customHeight="1">
      <c r="A34" s="248"/>
      <c r="B34" s="244"/>
      <c r="C34" s="244"/>
      <c r="D34" s="244"/>
      <c r="E34" s="244"/>
      <c r="F34" s="244"/>
      <c r="G34" s="1119" t="s">
        <v>494</v>
      </c>
      <c r="H34" s="1120"/>
      <c r="I34" s="1120"/>
      <c r="J34" s="1121"/>
      <c r="K34" s="294">
        <v>10000</v>
      </c>
      <c r="L34" s="294">
        <v>468</v>
      </c>
      <c r="M34" s="295">
        <v>5</v>
      </c>
      <c r="N34" s="296">
        <v>9260</v>
      </c>
    </row>
    <row r="35" spans="1:16" ht="27" customHeight="1">
      <c r="A35" s="248"/>
      <c r="B35" s="244"/>
      <c r="C35" s="244"/>
      <c r="D35" s="244"/>
      <c r="E35" s="244"/>
      <c r="F35" s="244"/>
      <c r="G35" s="1119" t="s">
        <v>495</v>
      </c>
      <c r="H35" s="1120"/>
      <c r="I35" s="1120"/>
      <c r="J35" s="1121"/>
      <c r="K35" s="294">
        <v>647398</v>
      </c>
      <c r="L35" s="294">
        <v>30290</v>
      </c>
      <c r="M35" s="295">
        <v>10553</v>
      </c>
      <c r="N35" s="296">
        <v>187</v>
      </c>
    </row>
    <row r="36" spans="1:16" ht="27" customHeight="1">
      <c r="A36" s="248"/>
      <c r="B36" s="244"/>
      <c r="C36" s="244"/>
      <c r="D36" s="244"/>
      <c r="E36" s="244"/>
      <c r="F36" s="244"/>
      <c r="G36" s="1119" t="s">
        <v>496</v>
      </c>
      <c r="H36" s="1120"/>
      <c r="I36" s="1120"/>
      <c r="J36" s="1121"/>
      <c r="K36" s="294">
        <v>63</v>
      </c>
      <c r="L36" s="294">
        <v>3</v>
      </c>
      <c r="M36" s="295">
        <v>2741</v>
      </c>
      <c r="N36" s="296">
        <v>-99.9</v>
      </c>
    </row>
    <row r="37" spans="1:16" ht="13.5" customHeight="1">
      <c r="A37" s="248"/>
      <c r="B37" s="244"/>
      <c r="C37" s="244"/>
      <c r="D37" s="244"/>
      <c r="E37" s="244"/>
      <c r="F37" s="244"/>
      <c r="G37" s="1119" t="s">
        <v>497</v>
      </c>
      <c r="H37" s="1120"/>
      <c r="I37" s="1120"/>
      <c r="J37" s="1121"/>
      <c r="K37" s="294" t="s">
        <v>478</v>
      </c>
      <c r="L37" s="294" t="s">
        <v>478</v>
      </c>
      <c r="M37" s="295">
        <v>1442</v>
      </c>
      <c r="N37" s="296" t="s">
        <v>478</v>
      </c>
    </row>
    <row r="38" spans="1:16" ht="27" customHeight="1">
      <c r="A38" s="248"/>
      <c r="B38" s="244"/>
      <c r="C38" s="244"/>
      <c r="D38" s="244"/>
      <c r="E38" s="244"/>
      <c r="F38" s="244"/>
      <c r="G38" s="1122" t="s">
        <v>498</v>
      </c>
      <c r="H38" s="1123"/>
      <c r="I38" s="1123"/>
      <c r="J38" s="1124"/>
      <c r="K38" s="297" t="s">
        <v>478</v>
      </c>
      <c r="L38" s="297" t="s">
        <v>478</v>
      </c>
      <c r="M38" s="298">
        <v>2</v>
      </c>
      <c r="N38" s="299" t="s">
        <v>478</v>
      </c>
      <c r="O38" s="293"/>
    </row>
    <row r="39" spans="1:16">
      <c r="A39" s="248"/>
      <c r="B39" s="244"/>
      <c r="C39" s="244"/>
      <c r="D39" s="244"/>
      <c r="E39" s="244"/>
      <c r="F39" s="244"/>
      <c r="G39" s="1122" t="s">
        <v>499</v>
      </c>
      <c r="H39" s="1123"/>
      <c r="I39" s="1123"/>
      <c r="J39" s="1124"/>
      <c r="K39" s="300">
        <v>-64452</v>
      </c>
      <c r="L39" s="300">
        <v>-3016</v>
      </c>
      <c r="M39" s="301">
        <v>-3178</v>
      </c>
      <c r="N39" s="302">
        <v>-5.0999999999999996</v>
      </c>
      <c r="O39" s="293"/>
    </row>
    <row r="40" spans="1:16" ht="27" customHeight="1">
      <c r="A40" s="248"/>
      <c r="B40" s="244"/>
      <c r="C40" s="244"/>
      <c r="D40" s="244"/>
      <c r="E40" s="244"/>
      <c r="F40" s="244"/>
      <c r="G40" s="1119" t="s">
        <v>500</v>
      </c>
      <c r="H40" s="1120"/>
      <c r="I40" s="1120"/>
      <c r="J40" s="1121"/>
      <c r="K40" s="300">
        <v>-1187187</v>
      </c>
      <c r="L40" s="300">
        <v>-55546</v>
      </c>
      <c r="M40" s="301">
        <v>-30469</v>
      </c>
      <c r="N40" s="302">
        <v>82.3</v>
      </c>
      <c r="O40" s="293"/>
    </row>
    <row r="41" spans="1:16">
      <c r="A41" s="248"/>
      <c r="B41" s="244"/>
      <c r="C41" s="244"/>
      <c r="D41" s="244"/>
      <c r="E41" s="244"/>
      <c r="F41" s="244"/>
      <c r="G41" s="1125" t="s">
        <v>281</v>
      </c>
      <c r="H41" s="1126"/>
      <c r="I41" s="1126"/>
      <c r="J41" s="1127"/>
      <c r="K41" s="294">
        <v>731309</v>
      </c>
      <c r="L41" s="300">
        <v>34216</v>
      </c>
      <c r="M41" s="301">
        <v>14963</v>
      </c>
      <c r="N41" s="302">
        <v>128.69999999999999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2" t="s">
        <v>469</v>
      </c>
      <c r="J49" s="1114" t="s">
        <v>504</v>
      </c>
      <c r="K49" s="1115"/>
      <c r="L49" s="1115"/>
      <c r="M49" s="1115"/>
      <c r="N49" s="1116"/>
    </row>
    <row r="50" spans="1:14">
      <c r="A50" s="248"/>
      <c r="B50" s="244"/>
      <c r="C50" s="244"/>
      <c r="D50" s="244"/>
      <c r="E50" s="244"/>
      <c r="F50" s="244"/>
      <c r="G50" s="312"/>
      <c r="H50" s="313"/>
      <c r="I50" s="1113"/>
      <c r="J50" s="314" t="s">
        <v>505</v>
      </c>
      <c r="K50" s="315" t="s">
        <v>506</v>
      </c>
      <c r="L50" s="316" t="s">
        <v>507</v>
      </c>
      <c r="M50" s="317" t="s">
        <v>508</v>
      </c>
      <c r="N50" s="318" t="s">
        <v>509</v>
      </c>
    </row>
    <row r="51" spans="1:14">
      <c r="A51" s="248"/>
      <c r="B51" s="244"/>
      <c r="C51" s="244"/>
      <c r="D51" s="244"/>
      <c r="E51" s="244"/>
      <c r="F51" s="244"/>
      <c r="G51" s="310" t="s">
        <v>510</v>
      </c>
      <c r="H51" s="311"/>
      <c r="I51" s="319">
        <v>1250414</v>
      </c>
      <c r="J51" s="320">
        <v>55907</v>
      </c>
      <c r="K51" s="321">
        <v>21.1</v>
      </c>
      <c r="L51" s="322">
        <v>47258</v>
      </c>
      <c r="M51" s="323">
        <v>34.5</v>
      </c>
      <c r="N51" s="324">
        <v>-13.4</v>
      </c>
    </row>
    <row r="52" spans="1:14">
      <c r="A52" s="248"/>
      <c r="B52" s="244"/>
      <c r="C52" s="244"/>
      <c r="D52" s="244"/>
      <c r="E52" s="244"/>
      <c r="F52" s="244"/>
      <c r="G52" s="325"/>
      <c r="H52" s="326" t="s">
        <v>511</v>
      </c>
      <c r="I52" s="327">
        <v>1194267</v>
      </c>
      <c r="J52" s="328">
        <v>53397</v>
      </c>
      <c r="K52" s="329">
        <v>21.8</v>
      </c>
      <c r="L52" s="330">
        <v>27842</v>
      </c>
      <c r="M52" s="331">
        <v>35.9</v>
      </c>
      <c r="N52" s="332">
        <v>-14.1</v>
      </c>
    </row>
    <row r="53" spans="1:14">
      <c r="A53" s="248"/>
      <c r="B53" s="244"/>
      <c r="C53" s="244"/>
      <c r="D53" s="244"/>
      <c r="E53" s="244"/>
      <c r="F53" s="244"/>
      <c r="G53" s="310" t="s">
        <v>512</v>
      </c>
      <c r="H53" s="311"/>
      <c r="I53" s="319">
        <v>1331256</v>
      </c>
      <c r="J53" s="320">
        <v>60235</v>
      </c>
      <c r="K53" s="321">
        <v>7.7</v>
      </c>
      <c r="L53" s="322">
        <v>49426</v>
      </c>
      <c r="M53" s="323">
        <v>4.5999999999999996</v>
      </c>
      <c r="N53" s="324">
        <v>3.1</v>
      </c>
    </row>
    <row r="54" spans="1:14">
      <c r="A54" s="248"/>
      <c r="B54" s="244"/>
      <c r="C54" s="244"/>
      <c r="D54" s="244"/>
      <c r="E54" s="244"/>
      <c r="F54" s="244"/>
      <c r="G54" s="325"/>
      <c r="H54" s="326" t="s">
        <v>511</v>
      </c>
      <c r="I54" s="327">
        <v>843904</v>
      </c>
      <c r="J54" s="328">
        <v>38184</v>
      </c>
      <c r="K54" s="329">
        <v>-28.5</v>
      </c>
      <c r="L54" s="330">
        <v>26568</v>
      </c>
      <c r="M54" s="331">
        <v>-4.5999999999999996</v>
      </c>
      <c r="N54" s="332">
        <v>-23.9</v>
      </c>
    </row>
    <row r="55" spans="1:14">
      <c r="A55" s="248"/>
      <c r="B55" s="244"/>
      <c r="C55" s="244"/>
      <c r="D55" s="244"/>
      <c r="E55" s="244"/>
      <c r="F55" s="244"/>
      <c r="G55" s="310" t="s">
        <v>513</v>
      </c>
      <c r="H55" s="311"/>
      <c r="I55" s="319">
        <v>1804205</v>
      </c>
      <c r="J55" s="320">
        <v>82504</v>
      </c>
      <c r="K55" s="321">
        <v>37</v>
      </c>
      <c r="L55" s="322">
        <v>42839</v>
      </c>
      <c r="M55" s="323">
        <v>-13.3</v>
      </c>
      <c r="N55" s="324">
        <v>50.3</v>
      </c>
    </row>
    <row r="56" spans="1:14">
      <c r="A56" s="248"/>
      <c r="B56" s="244"/>
      <c r="C56" s="244"/>
      <c r="D56" s="244"/>
      <c r="E56" s="244"/>
      <c r="F56" s="244"/>
      <c r="G56" s="325"/>
      <c r="H56" s="326" t="s">
        <v>511</v>
      </c>
      <c r="I56" s="327">
        <v>483677</v>
      </c>
      <c r="J56" s="328">
        <v>22118</v>
      </c>
      <c r="K56" s="329">
        <v>-42.1</v>
      </c>
      <c r="L56" s="330">
        <v>22027</v>
      </c>
      <c r="M56" s="331">
        <v>-17.100000000000001</v>
      </c>
      <c r="N56" s="332">
        <v>-25</v>
      </c>
    </row>
    <row r="57" spans="1:14">
      <c r="A57" s="248"/>
      <c r="B57" s="244"/>
      <c r="C57" s="244"/>
      <c r="D57" s="244"/>
      <c r="E57" s="244"/>
      <c r="F57" s="244"/>
      <c r="G57" s="310" t="s">
        <v>514</v>
      </c>
      <c r="H57" s="311"/>
      <c r="I57" s="319">
        <v>808342</v>
      </c>
      <c r="J57" s="320">
        <v>37505</v>
      </c>
      <c r="K57" s="321">
        <v>-54.5</v>
      </c>
      <c r="L57" s="322">
        <v>46819</v>
      </c>
      <c r="M57" s="323">
        <v>9.3000000000000007</v>
      </c>
      <c r="N57" s="324">
        <v>-63.8</v>
      </c>
    </row>
    <row r="58" spans="1:14">
      <c r="A58" s="248"/>
      <c r="B58" s="244"/>
      <c r="C58" s="244"/>
      <c r="D58" s="244"/>
      <c r="E58" s="244"/>
      <c r="F58" s="244"/>
      <c r="G58" s="325"/>
      <c r="H58" s="326" t="s">
        <v>511</v>
      </c>
      <c r="I58" s="327">
        <v>412011</v>
      </c>
      <c r="J58" s="328">
        <v>19116</v>
      </c>
      <c r="K58" s="329">
        <v>-13.6</v>
      </c>
      <c r="L58" s="330">
        <v>24121</v>
      </c>
      <c r="M58" s="331">
        <v>9.5</v>
      </c>
      <c r="N58" s="332">
        <v>-23.1</v>
      </c>
    </row>
    <row r="59" spans="1:14">
      <c r="A59" s="248"/>
      <c r="B59" s="244"/>
      <c r="C59" s="244"/>
      <c r="D59" s="244"/>
      <c r="E59" s="244"/>
      <c r="F59" s="244"/>
      <c r="G59" s="310" t="s">
        <v>515</v>
      </c>
      <c r="H59" s="311"/>
      <c r="I59" s="319">
        <v>1285619</v>
      </c>
      <c r="J59" s="320">
        <v>60152</v>
      </c>
      <c r="K59" s="321">
        <v>60.4</v>
      </c>
      <c r="L59" s="322">
        <v>53270</v>
      </c>
      <c r="M59" s="323">
        <v>13.8</v>
      </c>
      <c r="N59" s="324">
        <v>46.6</v>
      </c>
    </row>
    <row r="60" spans="1:14">
      <c r="A60" s="248"/>
      <c r="B60" s="244"/>
      <c r="C60" s="244"/>
      <c r="D60" s="244"/>
      <c r="E60" s="244"/>
      <c r="F60" s="244"/>
      <c r="G60" s="325"/>
      <c r="H60" s="326" t="s">
        <v>511</v>
      </c>
      <c r="I60" s="333">
        <v>826418</v>
      </c>
      <c r="J60" s="328">
        <v>38666</v>
      </c>
      <c r="K60" s="329">
        <v>102.3</v>
      </c>
      <c r="L60" s="330">
        <v>24316</v>
      </c>
      <c r="M60" s="331">
        <v>0.8</v>
      </c>
      <c r="N60" s="332">
        <v>101.5</v>
      </c>
    </row>
    <row r="61" spans="1:14">
      <c r="A61" s="248"/>
      <c r="B61" s="244"/>
      <c r="C61" s="244"/>
      <c r="D61" s="244"/>
      <c r="E61" s="244"/>
      <c r="F61" s="244"/>
      <c r="G61" s="310" t="s">
        <v>516</v>
      </c>
      <c r="H61" s="334"/>
      <c r="I61" s="335">
        <v>1295967</v>
      </c>
      <c r="J61" s="336">
        <v>59261</v>
      </c>
      <c r="K61" s="337">
        <v>14.3</v>
      </c>
      <c r="L61" s="338">
        <v>47922</v>
      </c>
      <c r="M61" s="339">
        <v>9.8000000000000007</v>
      </c>
      <c r="N61" s="324">
        <v>4.5</v>
      </c>
    </row>
    <row r="62" spans="1:14">
      <c r="A62" s="248"/>
      <c r="B62" s="244"/>
      <c r="C62" s="244"/>
      <c r="D62" s="244"/>
      <c r="E62" s="244"/>
      <c r="F62" s="244"/>
      <c r="G62" s="325"/>
      <c r="H62" s="326" t="s">
        <v>511</v>
      </c>
      <c r="I62" s="327">
        <v>752055</v>
      </c>
      <c r="J62" s="328">
        <v>34296</v>
      </c>
      <c r="K62" s="329">
        <v>8</v>
      </c>
      <c r="L62" s="330">
        <v>24975</v>
      </c>
      <c r="M62" s="331">
        <v>4.9000000000000004</v>
      </c>
      <c r="N62" s="332">
        <v>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3" zoomScale="110" zoomScaleNormal="110" zoomScaleSheetLayoutView="100" workbookViewId="0">
      <selection activeCell="P43" sqref="P4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22.93</v>
      </c>
      <c r="G47" s="12">
        <v>24.72</v>
      </c>
      <c r="H47" s="12">
        <v>35.409999999999997</v>
      </c>
      <c r="I47" s="12">
        <v>46.2</v>
      </c>
      <c r="J47" s="13">
        <v>54.24</v>
      </c>
    </row>
    <row r="48" spans="2:10" ht="57.75" customHeight="1">
      <c r="B48" s="14"/>
      <c r="C48" s="1139" t="s">
        <v>4</v>
      </c>
      <c r="D48" s="1139"/>
      <c r="E48" s="1140"/>
      <c r="F48" s="15">
        <v>1.93</v>
      </c>
      <c r="G48" s="16">
        <v>0.63</v>
      </c>
      <c r="H48" s="16">
        <v>3.78</v>
      </c>
      <c r="I48" s="16">
        <v>0.54</v>
      </c>
      <c r="J48" s="17">
        <v>0.93</v>
      </c>
    </row>
    <row r="49" spans="2:10" ht="57.75" customHeight="1" thickBot="1">
      <c r="B49" s="18"/>
      <c r="C49" s="1141" t="s">
        <v>5</v>
      </c>
      <c r="D49" s="1141"/>
      <c r="E49" s="1142"/>
      <c r="F49" s="19">
        <v>3.29</v>
      </c>
      <c r="G49" s="20">
        <v>1.31</v>
      </c>
      <c r="H49" s="20">
        <v>13.07</v>
      </c>
      <c r="I49" s="20">
        <v>6.52</v>
      </c>
      <c r="J49" s="21">
        <v>8.85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523</v>
      </c>
      <c r="D34" s="1149"/>
      <c r="E34" s="1150"/>
      <c r="F34" s="32">
        <v>14.1</v>
      </c>
      <c r="G34" s="33">
        <v>1.1399999999999999</v>
      </c>
      <c r="H34" s="33">
        <v>17.38</v>
      </c>
      <c r="I34" s="33">
        <v>18.82</v>
      </c>
      <c r="J34" s="34">
        <v>18.95</v>
      </c>
      <c r="K34" s="22"/>
      <c r="L34" s="22"/>
      <c r="M34" s="22"/>
      <c r="N34" s="22"/>
      <c r="O34" s="22"/>
      <c r="P34" s="22"/>
    </row>
    <row r="35" spans="1:16" ht="39" customHeight="1">
      <c r="A35" s="22"/>
      <c r="B35" s="35"/>
      <c r="C35" s="1143" t="s">
        <v>524</v>
      </c>
      <c r="D35" s="1144"/>
      <c r="E35" s="1145"/>
      <c r="F35" s="36">
        <v>1.93</v>
      </c>
      <c r="G35" s="37">
        <v>0.63</v>
      </c>
      <c r="H35" s="37">
        <v>3.78</v>
      </c>
      <c r="I35" s="37">
        <v>0.54</v>
      </c>
      <c r="J35" s="38">
        <v>0.93</v>
      </c>
      <c r="K35" s="22"/>
      <c r="L35" s="22"/>
      <c r="M35" s="22"/>
      <c r="N35" s="22"/>
      <c r="O35" s="22"/>
      <c r="P35" s="22"/>
    </row>
    <row r="36" spans="1:16" ht="39" customHeight="1">
      <c r="A36" s="22"/>
      <c r="B36" s="35"/>
      <c r="C36" s="1143" t="s">
        <v>525</v>
      </c>
      <c r="D36" s="1144"/>
      <c r="E36" s="1145"/>
      <c r="F36" s="36">
        <v>0.19</v>
      </c>
      <c r="G36" s="37">
        <v>0.2</v>
      </c>
      <c r="H36" s="37">
        <v>0.22</v>
      </c>
      <c r="I36" s="37">
        <v>0.4</v>
      </c>
      <c r="J36" s="38">
        <v>0.66</v>
      </c>
      <c r="K36" s="22"/>
      <c r="L36" s="22"/>
      <c r="M36" s="22"/>
      <c r="N36" s="22"/>
      <c r="O36" s="22"/>
      <c r="P36" s="22"/>
    </row>
    <row r="37" spans="1:16" ht="39" customHeight="1">
      <c r="A37" s="22"/>
      <c r="B37" s="35"/>
      <c r="C37" s="1143" t="s">
        <v>526</v>
      </c>
      <c r="D37" s="1144"/>
      <c r="E37" s="1145"/>
      <c r="F37" s="36">
        <v>0.22</v>
      </c>
      <c r="G37" s="37">
        <v>0.21</v>
      </c>
      <c r="H37" s="37">
        <v>0.19</v>
      </c>
      <c r="I37" s="37">
        <v>0.55000000000000004</v>
      </c>
      <c r="J37" s="38">
        <v>0.15</v>
      </c>
      <c r="K37" s="22"/>
      <c r="L37" s="22"/>
      <c r="M37" s="22"/>
      <c r="N37" s="22"/>
      <c r="O37" s="22"/>
      <c r="P37" s="22"/>
    </row>
    <row r="38" spans="1:16" ht="39" customHeight="1">
      <c r="A38" s="22"/>
      <c r="B38" s="35"/>
      <c r="C38" s="1143" t="s">
        <v>527</v>
      </c>
      <c r="D38" s="1144"/>
      <c r="E38" s="1145"/>
      <c r="F38" s="36">
        <v>0.06</v>
      </c>
      <c r="G38" s="37">
        <v>0.05</v>
      </c>
      <c r="H38" s="37">
        <v>0.13</v>
      </c>
      <c r="I38" s="37">
        <v>0.08</v>
      </c>
      <c r="J38" s="38">
        <v>0.09</v>
      </c>
      <c r="K38" s="22"/>
      <c r="L38" s="22"/>
      <c r="M38" s="22"/>
      <c r="N38" s="22"/>
      <c r="O38" s="22"/>
      <c r="P38" s="22"/>
    </row>
    <row r="39" spans="1:16" ht="39" customHeight="1">
      <c r="A39" s="22"/>
      <c r="B39" s="35"/>
      <c r="C39" s="1143" t="s">
        <v>528</v>
      </c>
      <c r="D39" s="1144"/>
      <c r="E39" s="1145"/>
      <c r="F39" s="36">
        <v>0.13</v>
      </c>
      <c r="G39" s="37">
        <v>0.1</v>
      </c>
      <c r="H39" s="37">
        <v>0.06</v>
      </c>
      <c r="I39" s="37">
        <v>0.08</v>
      </c>
      <c r="J39" s="38">
        <v>7.0000000000000007E-2</v>
      </c>
      <c r="K39" s="22"/>
      <c r="L39" s="22"/>
      <c r="M39" s="22"/>
      <c r="N39" s="22"/>
      <c r="O39" s="22"/>
      <c r="P39" s="22"/>
    </row>
    <row r="40" spans="1:16" ht="39" customHeight="1">
      <c r="A40" s="22"/>
      <c r="B40" s="35"/>
      <c r="C40" s="1143" t="s">
        <v>529</v>
      </c>
      <c r="D40" s="1144"/>
      <c r="E40" s="1145"/>
      <c r="F40" s="36">
        <v>0.28000000000000003</v>
      </c>
      <c r="G40" s="37">
        <v>7.0000000000000007E-2</v>
      </c>
      <c r="H40" s="37">
        <v>0.06</v>
      </c>
      <c r="I40" s="37">
        <v>0.02</v>
      </c>
      <c r="J40" s="38">
        <v>7.0000000000000007E-2</v>
      </c>
      <c r="K40" s="22"/>
      <c r="L40" s="22"/>
      <c r="M40" s="22"/>
      <c r="N40" s="22"/>
      <c r="O40" s="22"/>
      <c r="P40" s="22"/>
    </row>
    <row r="41" spans="1:16" ht="39" customHeight="1">
      <c r="A41" s="22"/>
      <c r="B41" s="35"/>
      <c r="C41" s="1143" t="s">
        <v>530</v>
      </c>
      <c r="D41" s="1144"/>
      <c r="E41" s="1145"/>
      <c r="F41" s="36">
        <v>0.02</v>
      </c>
      <c r="G41" s="37">
        <v>0</v>
      </c>
      <c r="H41" s="37">
        <v>0</v>
      </c>
      <c r="I41" s="37">
        <v>0</v>
      </c>
      <c r="J41" s="38">
        <v>0</v>
      </c>
      <c r="K41" s="22"/>
      <c r="L41" s="22"/>
      <c r="M41" s="22"/>
      <c r="N41" s="22"/>
      <c r="O41" s="22"/>
      <c r="P41" s="22"/>
    </row>
    <row r="42" spans="1:16" ht="39" customHeight="1">
      <c r="A42" s="22"/>
      <c r="B42" s="39"/>
      <c r="C42" s="1143" t="s">
        <v>531</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532</v>
      </c>
      <c r="D43" s="1147"/>
      <c r="E43" s="114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1498</v>
      </c>
      <c r="L45" s="60">
        <v>1466</v>
      </c>
      <c r="M45" s="60">
        <v>1416</v>
      </c>
      <c r="N45" s="60">
        <v>1387</v>
      </c>
      <c r="O45" s="61">
        <v>1325</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v>7</v>
      </c>
      <c r="M47" s="64">
        <v>10</v>
      </c>
      <c r="N47" s="64">
        <v>10</v>
      </c>
      <c r="O47" s="65">
        <v>10</v>
      </c>
      <c r="P47" s="48"/>
      <c r="Q47" s="48"/>
      <c r="R47" s="48"/>
      <c r="S47" s="48"/>
      <c r="T47" s="48"/>
      <c r="U47" s="48"/>
    </row>
    <row r="48" spans="1:21" ht="30.75" customHeight="1">
      <c r="A48" s="48"/>
      <c r="B48" s="1161"/>
      <c r="C48" s="1162"/>
      <c r="D48" s="62"/>
      <c r="E48" s="1153" t="s">
        <v>15</v>
      </c>
      <c r="F48" s="1153"/>
      <c r="G48" s="1153"/>
      <c r="H48" s="1153"/>
      <c r="I48" s="1153"/>
      <c r="J48" s="1154"/>
      <c r="K48" s="63">
        <v>623</v>
      </c>
      <c r="L48" s="64">
        <v>624</v>
      </c>
      <c r="M48" s="64">
        <v>622</v>
      </c>
      <c r="N48" s="64">
        <v>594</v>
      </c>
      <c r="O48" s="65">
        <v>647</v>
      </c>
      <c r="P48" s="48"/>
      <c r="Q48" s="48"/>
      <c r="R48" s="48"/>
      <c r="S48" s="48"/>
      <c r="T48" s="48"/>
      <c r="U48" s="48"/>
    </row>
    <row r="49" spans="1:21" ht="30.75" customHeight="1">
      <c r="A49" s="48"/>
      <c r="B49" s="1161"/>
      <c r="C49" s="1162"/>
      <c r="D49" s="62"/>
      <c r="E49" s="1153" t="s">
        <v>16</v>
      </c>
      <c r="F49" s="1153"/>
      <c r="G49" s="1153"/>
      <c r="H49" s="1153"/>
      <c r="I49" s="1153"/>
      <c r="J49" s="1154"/>
      <c r="K49" s="63">
        <v>7</v>
      </c>
      <c r="L49" s="64">
        <v>5</v>
      </c>
      <c r="M49" s="64">
        <v>3</v>
      </c>
      <c r="N49" s="64">
        <v>1</v>
      </c>
      <c r="O49" s="65">
        <v>0</v>
      </c>
      <c r="P49" s="48"/>
      <c r="Q49" s="48"/>
      <c r="R49" s="48"/>
      <c r="S49" s="48"/>
      <c r="T49" s="48"/>
      <c r="U49" s="48"/>
    </row>
    <row r="50" spans="1:21" ht="30.75" customHeight="1">
      <c r="A50" s="48"/>
      <c r="B50" s="1161"/>
      <c r="C50" s="1162"/>
      <c r="D50" s="62"/>
      <c r="E50" s="1153" t="s">
        <v>17</v>
      </c>
      <c r="F50" s="1153"/>
      <c r="G50" s="1153"/>
      <c r="H50" s="1153"/>
      <c r="I50" s="1153"/>
      <c r="J50" s="1154"/>
      <c r="K50" s="63" t="s">
        <v>478</v>
      </c>
      <c r="L50" s="64" t="s">
        <v>478</v>
      </c>
      <c r="M50" s="64" t="s">
        <v>478</v>
      </c>
      <c r="N50" s="64" t="s">
        <v>478</v>
      </c>
      <c r="O50" s="65" t="s">
        <v>478</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1193</v>
      </c>
      <c r="L52" s="64">
        <v>1215</v>
      </c>
      <c r="M52" s="64">
        <v>1176</v>
      </c>
      <c r="N52" s="64">
        <v>1210</v>
      </c>
      <c r="O52" s="65">
        <v>1252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935</v>
      </c>
      <c r="L53" s="69">
        <v>887</v>
      </c>
      <c r="M53" s="69">
        <v>875</v>
      </c>
      <c r="N53" s="69">
        <v>782</v>
      </c>
      <c r="O53" s="70">
        <v>730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2015-05-11T00:08:46Z</cp:lastPrinted>
  <dcterms:created xsi:type="dcterms:W3CDTF">2015-02-17T06:16:27Z</dcterms:created>
  <dcterms:modified xsi:type="dcterms:W3CDTF">2015-05-11T03:35:35Z</dcterms:modified>
  <cp:category/>
</cp:coreProperties>
</file>