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s="1"/>
  <c r="BE35" i="9" s="1"/>
  <c r="BE36" i="9" s="1"/>
  <c r="AM34" i="9"/>
</calcChain>
</file>

<file path=xl/sharedStrings.xml><?xml version="1.0" encoding="utf-8"?>
<sst xmlns="http://schemas.openxmlformats.org/spreadsheetml/2006/main" count="1030" uniqueCount="543">
  <si>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</si>
  <si>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</si>
  <si>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</si>
  <si>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</si>
  <si>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</si>
  <si>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</si>
  <si>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</si>
  <si>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</si>
  <si>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</si>
  <si>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</si>
  <si>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</si>
  <si>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</si>
  <si>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</si>
  <si>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</si>
  <si>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</si>
  <si>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</si>
  <si>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</si>
  <si>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</si>
  <si>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</si>
  <si>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</si>
  <si>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</si>
  <si>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</si>
  <si>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</si>
  <si>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</si>
  <si>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</si>
  <si>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</si>
  <si>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</si>
  <si>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</si>
  <si>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</si>
  <si>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</si>
  <si>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</si>
  <si>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</si>
  <si>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</si>
  <si>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</si>
  <si>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</si>
  <si>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</si>
  <si>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</si>
  <si>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</si>
  <si>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</si>
  <si>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</si>
  <si>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</si>
  <si>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</si>
  <si>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</si>
  <si>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</si>
  <si>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</si>
  <si>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</si>
  <si>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</si>
  <si>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</si>
  <si>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</si>
  <si>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</si>
  <si>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</si>
  <si>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</si>
  <si>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</si>
  <si>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</si>
  <si>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</si>
  <si>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</si>
  <si>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</si>
  <si>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</si>
  <si>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</si>
  <si>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</si>
  <si>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</si>
  <si>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</si>
  <si>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</si>
  <si>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</si>
  <si>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</si>
  <si>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</si>
  <si>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</si>
  <si>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</si>
  <si>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</si>
  <si>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</si>
  <si>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</si>
  <si>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</si>
  <si>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</si>
  <si>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</si>
  <si>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</si>
  <si>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</si>
  <si>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</si>
  <si>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</si>
  <si>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</si>
  <si>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</si>
  <si>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</si>
  <si>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</si>
  <si>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</si>
  <si>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</si>
  <si>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</si>
  <si>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</si>
  <si>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</si>
  <si>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</si>
  <si>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</si>
  <si>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</si>
  <si>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</si>
  <si>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</si>
  <si>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</si>
  <si>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</si>
  <si>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</si>
  <si>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</si>
  <si>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</si>
  <si>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</si>
  <si>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</si>
  <si>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</si>
  <si>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</si>
  <si>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</si>
  <si>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</si>
  <si>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</si>
  <si>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</si>
  <si>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</si>
  <si>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</si>
  <si>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</si>
  <si>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</si>
  <si>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</si>
  <si>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</si>
  <si>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</si>
  <si>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</si>
  <si>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</si>
  <si>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</si>
  <si>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</si>
  <si>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</si>
  <si>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</si>
  <si>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</si>
  <si>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</si>
  <si>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</si>
  <si>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</si>
  <si>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</si>
  <si>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</si>
  <si>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</si>
  <si>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</si>
  <si>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</si>
  <si>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</si>
  <si>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</si>
  <si>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</si>
  <si>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</si>
  <si>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</si>
  <si>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</si>
  <si>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</si>
  <si>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</si>
  <si>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</si>
  <si>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</si>
  <si>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</si>
  <si>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</si>
  <si>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</si>
  <si>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</si>
  <si>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</si>
  <si>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</si>
  <si>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</si>
  <si>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</si>
  <si>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</si>
  <si>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</si>
  <si>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</si>
  <si>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</si>
  <si>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</si>
  <si>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</si>
  <si>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</si>
  <si>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</si>
  <si>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</si>
  <si>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</si>
  <si>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</si>
  <si>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</si>
  <si>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</si>
  <si>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</si>
  <si>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</si>
  <si>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</si>
  <si>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</si>
  <si>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</si>
  <si>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</si>
  <si>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</si>
  <si>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</si>
  <si>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</si>
  <si>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</si>
  <si>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</si>
  <si>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</si>
  <si>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</si>
  <si>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</si>
  <si>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</si>
  <si>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</si>
  <si>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</si>
  <si>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</si>
  <si>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</si>
  <si>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</si>
  <si>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</si>
  <si>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</si>
  <si>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</si>
  <si>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</si>
  <si>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</si>
  <si>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</si>
  <si>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</si>
  <si>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</si>
  <si>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</si>
  <si>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</si>
  <si>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</si>
  <si>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</si>
  <si>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</si>
  <si>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</si>
  <si>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</si>
  <si>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</si>
  <si>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</si>
  <si>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茨城県阿見町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</si>
  <si>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</si>
  <si>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</si>
  <si>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</si>
  <si>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</si>
  <si>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</si>
  <si>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</si>
  <si>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</si>
  <si>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</si>
  <si>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</si>
  <si>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</si>
  <si>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</si>
  <si>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</si>
  <si>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</si>
  <si>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</si>
  <si>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</si>
  <si>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</si>
  <si>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</si>
  <si>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</si>
  <si>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</si>
  <si>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</si>
  <si>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</si>
  <si>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</si>
  <si>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</si>
  <si>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</si>
  <si>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</si>
  <si>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</si>
  <si>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</si>
  <si>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</si>
  <si>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</si>
  <si>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</si>
  <si>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</si>
  <si>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</si>
  <si>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</si>
  <si>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</si>
  <si>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</si>
  <si>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</si>
  <si>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</si>
  <si>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</si>
  <si>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</si>
  <si>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</si>
  <si>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</si>
  <si>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</si>
  <si>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</si>
  <si>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</si>
  <si>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</si>
  <si>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</si>
  <si>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</si>
  <si>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</si>
  <si>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</si>
  <si>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</si>
  <si>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</si>
  <si>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</si>
  <si>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</si>
  <si>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</si>
  <si>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</si>
  <si>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</si>
  <si>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</si>
  <si>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</si>
  <si>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</si>
  <si>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</si>
  <si>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</si>
  <si>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</si>
  <si>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</si>
  <si>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</si>
  <si>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</si>
  <si>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</si>
  <si>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</si>
  <si>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</si>
  <si>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</si>
  <si>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</si>
  <si>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</si>
  <si>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</si>
  <si>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</si>
  <si>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</si>
  <si>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</si>
  <si>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</si>
  <si>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</si>
  <si>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</si>
  <si>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</si>
  <si>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</si>
  <si>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</si>
  <si>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</si>
  <si>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</si>
  <si>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</si>
  <si>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</si>
  <si>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</si>
  <si>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</si>
  <si>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</si>
  <si>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</si>
  <si>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</si>
  <si>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</si>
  <si>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</si>
  <si>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</si>
  <si>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</si>
  <si>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</si>
  <si>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</si>
  <si>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</si>
  <si>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</si>
  <si>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</si>
  <si>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</si>
  <si>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</si>
  <si>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</si>
  <si>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</si>
  <si>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</si>
  <si>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</si>
  <si>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</si>
  <si>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</si>
  <si>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</si>
  <si>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</si>
  <si>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</si>
  <si>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</si>
  <si>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</si>
  <si>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</si>
  <si>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</si>
  <si>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</si>
  <si>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</si>
  <si>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</si>
  <si>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</si>
  <si>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</si>
  <si>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</si>
  <si>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</si>
  <si>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</si>
  <si>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</si>
  <si>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</si>
  <si>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</si>
  <si>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</si>
  <si>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</si>
  <si>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</si>
  <si>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</si>
  <si>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</si>
  <si>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</si>
  <si>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</si>
  <si>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</si>
  <si>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</si>
  <si>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</si>
  <si>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</si>
  <si>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</si>
  <si>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</si>
  <si>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</si>
  <si>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</si>
  <si>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</si>
  <si>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</si>
  <si>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</si>
  <si>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</si>
  <si>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</si>
  <si>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</si>
  <si>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</si>
  <si>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</si>
  <si>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</si>
  <si>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茨城県阿見町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</si>
  <si>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</si>
  <si>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</si>
  <si>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</si>
  <si>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</si>
  <si>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</si>
  <si>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</si>
  <si>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</si>
  <si>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</si>
  <si>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</si>
  <si>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</si>
  <si>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</si>
  <si>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</si>
  <si>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</si>
  <si>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</si>
  <si>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</si>
  <si>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</si>
  <si>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</si>
  <si>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</si>
  <si>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</si>
  <si>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</si>
  <si>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</si>
  <si>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</si>
  <si>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</si>
  <si>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</si>
  <si>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</si>
  <si>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</si>
  <si>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</si>
  <si>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</si>
  <si>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</si>
  <si>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</si>
  <si>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</si>
  <si>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</si>
  <si>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</si>
  <si>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</si>
  <si>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</si>
  <si>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</si>
  <si>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</si>
  <si>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</si>
  <si>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</si>
  <si>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</si>
  <si>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</si>
  <si>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</si>
  <si>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</si>
  <si>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</si>
  <si>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</si>
  <si>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</si>
  <si>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</si>
  <si>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</si>
  <si>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</si>
  <si>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</si>
  <si>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</si>
  <si>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</si>
  <si>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</si>
  <si>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</si>
  <si>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</si>
  <si>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</si>
  <si>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</si>
  <si>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</si>
  <si>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</si>
  <si>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</si>
  <si>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</si>
  <si>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</si>
  <si>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</si>
  <si>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</si>
  <si>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</si>
  <si>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</si>
  <si>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</si>
  <si>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</si>
  <si>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</si>
  <si>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</si>
  <si>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</si>
  <si>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</si>
  <si>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</si>
  <si>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</si>
  <si>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</si>
  <si>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</si>
  <si>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</si>
  <si>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</si>
  <si>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</si>
  <si>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</si>
  <si>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</si>
  <si>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</si>
  <si>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</si>
  <si>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</si>
  <si>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</si>
  <si>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</si>
  <si>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</si>
  <si>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</si>
  <si>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</si>
  <si>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</si>
  <si>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</si>
  <si>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</si>
  <si>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</si>
  <si>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</si>
  <si>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</si>
  <si>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</si>
  <si>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</si>
  <si>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</si>
  <si>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</si>
  <si>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</si>
  <si>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</si>
  <si>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</si>
  <si>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</si>
  <si>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</si>
  <si>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</si>
  <si>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</si>
  <si>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</si>
  <si>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</si>
  <si>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</si>
  <si>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</si>
  <si>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</si>
  <si>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</si>
  <si>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</si>
  <si>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</si>
  <si>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</si>
  <si>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</si>
  <si>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</si>
  <si>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</si>
  <si>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</si>
  <si>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</si>
  <si>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</si>
  <si>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</si>
  <si>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</si>
  <si>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</si>
  <si>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</si>
  <si>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</si>
  <si>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</si>
  <si>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</si>
  <si>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</si>
  <si>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</si>
  <si>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</si>
  <si>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</si>
  <si>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</si>
  <si>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</si>
  <si>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</si>
  <si>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</si>
  <si>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</si>
  <si>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</si>
  <si>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</si>
  <si>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</si>
  <si>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</si>
  <si>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</si>
  <si>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</si>
  <si>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</si>
  <si>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</si>
  <si>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</si>
  <si>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</si>
  <si>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</si>
  <si>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</si>
  <si>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</si>
  <si>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</si>
  <si>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</si>
  <si>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</si>
  <si>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</si>
  <si>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</si>
  <si>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</si>
  <si>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</si>
  <si>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</si>
  <si>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</si>
  <si>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</si>
  <si>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</si>
  <si>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</si>
  <si>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</si>
  <si>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</si>
  <si>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</si>
  <si>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</si>
  <si>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</si>
  <si>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</si>
  <si>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</si>
  <si>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</si>
  <si>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</si>
  <si>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</si>
  <si>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</si>
  <si>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</si>
  <si>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</si>
  <si>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</si>
  <si>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</si>
  <si>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</si>
  <si>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公共下水道事業特別会計</t>
  </si>
  <si>
    <t>土地区画整理事業特別会計</t>
  </si>
  <si>
    <t>介護保険特別会計</t>
  </si>
  <si>
    <t>農業集落排水事業特別会計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</si>
  <si>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</si>
  <si>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</si>
  <si>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</si>
  <si>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</si>
  <si>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</si>
  <si>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</si>
  <si>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</si>
  <si>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</si>
  <si>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龍ケ崎地方衛生組合</t>
    <rPh sb="0" eb="3">
      <t>リュウガサキ</t>
    </rPh>
    <rPh sb="3" eb="5">
      <t>チホウ</t>
    </rPh>
    <rPh sb="5" eb="7">
      <t>エイセイ</t>
    </rPh>
    <rPh sb="7" eb="9">
      <t>クミアイ</t>
    </rPh>
    <phoneticPr fontId="2"/>
  </si>
  <si>
    <t>牛久市・阿見町斎場組合</t>
    <rPh sb="0" eb="3">
      <t>ウシクシ</t>
    </rPh>
    <rPh sb="4" eb="7">
      <t>アミマチ</t>
    </rPh>
    <rPh sb="7" eb="9">
      <t>サイジョウ</t>
    </rPh>
    <rPh sb="9" eb="11">
      <t>クミアイ</t>
    </rPh>
    <phoneticPr fontId="2"/>
  </si>
  <si>
    <t>阿見町土地開発公社</t>
    <rPh sb="0" eb="3">
      <t>アミマチ</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</si>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</sst>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43904</c:v>
                </c:pt>
                <c:pt idx="1">
                  <c:v>32743</c:v>
                </c:pt>
                <c:pt idx="2">
                  <c:v>18567</c:v>
                </c:pt>
                <c:pt idx="3">
                  <c:v>63030</c:v>
                </c:pt>
                <c:pt idx="4">
                  <c:v>42647</c:v>
                </c:pt>
              </c:numCache>
            </c:numRef>
          </c:val>
          <c:smooth val="0"/>
        </c:ser>
        <c:dLbls>
          <c:showLegendKey val="0"/>
          <c:showVal val="0"/>
          <c:showCatName val="0"/>
          <c:showSerName val="0"/>
          <c:showPercent val="0"/>
          <c:showBubbleSize val="0"/>
        </c:dLbls>
        <c:marker val="1"/>
        <c:smooth val="0"/>
        <c:axId val="191363712"/>
        <c:axId val="192066304"/>
      </c:lineChart>
      <c:catAx>
        <c:axId val="191363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066304"/>
        <c:crosses val="autoZero"/>
        <c:auto val="1"/>
        <c:lblAlgn val="ctr"/>
        <c:lblOffset val="100"/>
        <c:tickLblSkip val="1"/>
        <c:tickMarkSkip val="1"/>
        <c:noMultiLvlLbl val="0"/>
      </c:catAx>
      <c:valAx>
        <c:axId val="192066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363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7.87</c:v>
                </c:pt>
                <c:pt idx="1">
                  <c:v>10.42</c:v>
                </c:pt>
                <c:pt idx="2">
                  <c:v>11.05</c:v>
                </c:pt>
                <c:pt idx="3">
                  <c:v>6.29</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11.94</c:v>
                </c:pt>
                <c:pt idx="1">
                  <c:v>18.059999999999999</c:v>
                </c:pt>
                <c:pt idx="2">
                  <c:v>29.11</c:v>
                </c:pt>
                <c:pt idx="3">
                  <c:v>38.96</c:v>
                </c:pt>
                <c:pt idx="4">
                  <c:v>40.229999999999997</c:v>
                </c:pt>
              </c:numCache>
            </c:numRef>
          </c:val>
        </c:ser>
        <c:dLbls>
          <c:showLegendKey val="0"/>
          <c:showVal val="0"/>
          <c:showCatName val="0"/>
          <c:showSerName val="0"/>
          <c:showPercent val="0"/>
          <c:showBubbleSize val="0"/>
        </c:dLbls>
        <c:gapWidth val="250"/>
        <c:overlap val="100"/>
        <c:axId val="192227968"/>
        <c:axId val="19223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2.4500000000000002</c:v>
                </c:pt>
                <c:pt idx="1">
                  <c:v>8.8000000000000007</c:v>
                </c:pt>
                <c:pt idx="2">
                  <c:v>11.51</c:v>
                </c:pt>
                <c:pt idx="3">
                  <c:v>4.95</c:v>
                </c:pt>
                <c:pt idx="4">
                  <c:v>3.9</c:v>
                </c:pt>
              </c:numCache>
            </c:numRef>
          </c:val>
          <c:smooth val="0"/>
        </c:ser>
        <c:dLbls>
          <c:showLegendKey val="0"/>
          <c:showVal val="0"/>
          <c:showCatName val="0"/>
          <c:showSerName val="0"/>
          <c:showPercent val="0"/>
          <c:showBubbleSize val="0"/>
        </c:dLbls>
        <c:marker val="1"/>
        <c:smooth val="0"/>
        <c:axId val="192227968"/>
        <c:axId val="192234240"/>
      </c:lineChart>
      <c:catAx>
        <c:axId val="19222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234240"/>
        <c:crosses val="autoZero"/>
        <c:auto val="1"/>
        <c:lblAlgn val="ctr"/>
        <c:lblOffset val="100"/>
        <c:tickLblSkip val="1"/>
        <c:tickMarkSkip val="1"/>
        <c:noMultiLvlLbl val="0"/>
      </c:catAx>
      <c:valAx>
        <c:axId val="19223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2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0.04</c:v>
                </c:pt>
                <c:pt idx="4">
                  <c:v>#N/A</c:v>
                </c:pt>
                <c:pt idx="5">
                  <c:v>0.12</c:v>
                </c:pt>
                <c:pt idx="6">
                  <c:v>#N/A</c:v>
                </c:pt>
                <c:pt idx="7">
                  <c:v>0.13</c:v>
                </c:pt>
                <c:pt idx="8">
                  <c:v>#N/A</c:v>
                </c:pt>
                <c:pt idx="9">
                  <c:v>0.17</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0.21</c:v>
                </c:pt>
                <c:pt idx="4">
                  <c:v>#N/A</c:v>
                </c:pt>
                <c:pt idx="5">
                  <c:v>0</c:v>
                </c:pt>
                <c:pt idx="6">
                  <c:v>#N/A</c:v>
                </c:pt>
                <c:pt idx="7">
                  <c:v>0.25</c:v>
                </c:pt>
                <c:pt idx="8">
                  <c:v>#N/A</c:v>
                </c:pt>
                <c:pt idx="9">
                  <c:v>0.61</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0.34</c:v>
                </c:pt>
                <c:pt idx="4">
                  <c:v>#N/A</c:v>
                </c:pt>
                <c:pt idx="5">
                  <c:v>0.25</c:v>
                </c:pt>
                <c:pt idx="6">
                  <c:v>#N/A</c:v>
                </c:pt>
                <c:pt idx="7">
                  <c:v>0.08</c:v>
                </c:pt>
                <c:pt idx="8">
                  <c:v>#N/A</c:v>
                </c:pt>
                <c:pt idx="9">
                  <c:v>0.92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0.52</c:v>
                </c:pt>
                <c:pt idx="4">
                  <c:v>#N/A</c:v>
                </c:pt>
                <c:pt idx="5">
                  <c:v>0.49</c:v>
                </c:pt>
                <c:pt idx="6">
                  <c:v>#N/A</c:v>
                </c:pt>
                <c:pt idx="7">
                  <c:v>0.86</c:v>
                </c:pt>
                <c:pt idx="8">
                  <c:v>#N/A</c:v>
                </c:pt>
                <c:pt idx="9">
                  <c:v>1.29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5.19</c:v>
                </c:pt>
                <c:pt idx="2">
                  <c:v>#N/A</c:v>
                </c:pt>
                <c:pt idx="3">
                  <c:v>6.34</c:v>
                </c:pt>
                <c:pt idx="4">
                  <c:v>#N/A</c:v>
                </c:pt>
                <c:pt idx="5">
                  <c:v>6.5</c:v>
                </c:pt>
                <c:pt idx="6">
                  <c:v>#N/A</c:v>
                </c:pt>
                <c:pt idx="7">
                  <c:v>8.35</c:v>
                </c:pt>
                <c:pt idx="8">
                  <c:v>#N/A</c:v>
                </c:pt>
                <c:pt idx="9">
                  <c:v>7.01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7.87</c:v>
                </c:pt>
                <c:pt idx="2">
                  <c:v>#N/A</c:v>
                </c:pt>
                <c:pt idx="3">
                  <c:v>10.42</c:v>
                </c:pt>
                <c:pt idx="4">
                  <c:v>#N/A</c:v>
                </c:pt>
                <c:pt idx="5">
                  <c:v>11.05</c:v>
                </c:pt>
                <c:pt idx="6">
                  <c:v>#N/A</c:v>
                </c:pt>
                <c:pt idx="7">
                  <c:v>6.29</c:v>
                </c:pt>
                <c:pt idx="8">
                  <c:v>#N/A</c:v>
                </c:pt>
                <c:pt idx="9">
                  <c:v>8.2899999999999991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15.31</c:v>
                </c:pt>
                <c:pt idx="2">
                  <c:v>#N/A</c:v>
                </c:pt>
                <c:pt idx="3">
                  <c:v>11.64</c:v>
                </c:pt>
                <c:pt idx="4">
                  <c:v>#N/A</c:v>
                </c:pt>
                <c:pt idx="5">
                  <c:v>9.66</c:v>
                </c:pt>
                <c:pt idx="6">
                  <c:v>#N/A</c:v>
                </c:pt>
                <c:pt idx="7">
                  <c:v>8.32</c:v>
                </c:pt>
                <c:pt idx="8">
                  <c:v>#N/A</c:v>
                </c:pt>
                <c:pt idx="9">
                  <c:v>9.18</c:v>
                </c:pt>
              </c:numCache>
            </c:numRef>
          </c:val>
        </c:ser>
        <c:dLbls>
          <c:showLegendKey val="0"/>
          <c:showVal val="0"/>
          <c:showCatName val="0"/>
          <c:showSerName val="0"/>
          <c:showPercent val="0"/>
          <c:showBubbleSize val="0"/>
        </c:dLbls>
        <c:gapWidth val="150"/>
        <c:overlap val="100"/>
        <c:axId val="191529728"/>
        <c:axId val="191531264"/>
      </c:barChart>
      <c:catAx>
        <c:axId val="1915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531264"/>
        <c:crosses val="autoZero"/>
        <c:auto val="1"/>
        <c:lblAlgn val="ctr"/>
        <c:lblOffset val="100"/>
        <c:tickLblSkip val="1"/>
        <c:tickMarkSkip val="1"/>
        <c:noMultiLvlLbl val="0"/>
      </c:catAx>
      <c:valAx>
        <c:axId val="19153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52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1706</c:v>
                </c:pt>
                <c:pt idx="5">
                  <c:v>1660</c:v>
                </c:pt>
                <c:pt idx="8">
                  <c:v>1568</c:v>
                </c:pt>
                <c:pt idx="11">
                  <c:v>1492</c:v>
                </c:pt>
                <c:pt idx="14">
                  <c:v>1528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146</c:v>
                </c:pt>
                <c:pt idx="3">
                  <c:v>142</c:v>
                </c:pt>
                <c:pt idx="6">
                  <c:v>129</c:v>
                </c:pt>
                <c:pt idx="9">
                  <c:v>105</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751</c:v>
                </c:pt>
                <c:pt idx="3">
                  <c:v>759</c:v>
                </c:pt>
                <c:pt idx="6">
                  <c:v>788</c:v>
                </c:pt>
                <c:pt idx="9">
                  <c:v>634</c:v>
                </c:pt>
                <c:pt idx="12">
                  <c:v>573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1596</c:v>
                </c:pt>
                <c:pt idx="3">
                  <c:v>1586</c:v>
                </c:pt>
                <c:pt idx="6">
                  <c:v>1325</c:v>
                </c:pt>
                <c:pt idx="9">
                  <c:v>1326</c:v>
                </c:pt>
                <c:pt idx="12">
                  <c:v>1354</c:v>
                </c:pt>
              </c:numCache>
            </c:numRef>
          </c:val>
        </c:ser>
        <c:dLbls>
          <c:showLegendKey val="0"/>
          <c:showVal val="0"/>
          <c:showCatName val="0"/>
          <c:showSerName val="0"/>
          <c:showPercent val="0"/>
          <c:showBubbleSize val="0"/>
        </c:dLbls>
        <c:gapWidth val="100"/>
        <c:overlap val="100"/>
        <c:axId val="192397312"/>
        <c:axId val="19239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787</c:v>
                </c:pt>
                <c:pt idx="2">
                  <c:v>#N/A</c:v>
                </c:pt>
                <c:pt idx="3">
                  <c:v>#N/A</c:v>
                </c:pt>
                <c:pt idx="4">
                  <c:v>827</c:v>
                </c:pt>
                <c:pt idx="5">
                  <c:v>#N/A</c:v>
                </c:pt>
                <c:pt idx="6">
                  <c:v>#N/A</c:v>
                </c:pt>
                <c:pt idx="7">
                  <c:v>674</c:v>
                </c:pt>
                <c:pt idx="8">
                  <c:v>#N/A</c:v>
                </c:pt>
                <c:pt idx="9">
                  <c:v>#N/A</c:v>
                </c:pt>
                <c:pt idx="10">
                  <c:v>573</c:v>
                </c:pt>
                <c:pt idx="11">
                  <c:v>#N/A</c:v>
                </c:pt>
                <c:pt idx="12">
                  <c:v>#N/A</c:v>
                </c:pt>
                <c:pt idx="13">
                  <c:v>486</c:v>
                </c:pt>
                <c:pt idx="14">
                  <c:v>#N/A</c:v>
                </c:pt>
              </c:numCache>
            </c:numRef>
          </c:val>
          <c:smooth val="0"/>
        </c:ser>
        <c:dLbls>
          <c:showLegendKey val="0"/>
          <c:showVal val="0"/>
          <c:showCatName val="0"/>
          <c:showSerName val="0"/>
          <c:showPercent val="0"/>
          <c:showBubbleSize val="0"/>
        </c:dLbls>
        <c:marker val="1"/>
        <c:smooth val="0"/>
        <c:axId val="192397312"/>
        <c:axId val="192399232"/>
      </c:lineChart>
      <c:catAx>
        <c:axId val="1923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99232"/>
        <c:crosses val="autoZero"/>
        <c:auto val="1"/>
        <c:lblAlgn val="ctr"/>
        <c:lblOffset val="100"/>
        <c:tickLblSkip val="1"/>
        <c:tickMarkSkip val="1"/>
        <c:noMultiLvlLbl val="0"/>
      </c:catAx>
      <c:valAx>
        <c:axId val="19239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9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12795</c:v>
                </c:pt>
                <c:pt idx="5">
                  <c:v>12822</c:v>
                </c:pt>
                <c:pt idx="8">
                  <c:v>13098</c:v>
                </c:pt>
                <c:pt idx="11">
                  <c:v>13208</c:v>
                </c:pt>
                <c:pt idx="14">
                  <c:v>13232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3611</c:v>
                </c:pt>
                <c:pt idx="5">
                  <c:v>3621</c:v>
                </c:pt>
                <c:pt idx="8">
                  <c:v>3580</c:v>
                </c:pt>
                <c:pt idx="11">
                  <c:v>3076</c:v>
                </c:pt>
                <c:pt idx="14">
                  <c:v>2956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3878</c:v>
                </c:pt>
                <c:pt idx="5">
                  <c:v>4451</c:v>
                </c:pt>
                <c:pt idx="8">
                  <c:v>5454</c:v>
                </c:pt>
                <c:pt idx="11">
                  <c:v>6308</c:v>
                </c:pt>
                <c:pt idx="14">
                  <c:v>6518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8</c:v>
                </c:pt>
                <c:pt idx="6">
                  <c:v>2</c:v>
                </c:pt>
                <c:pt idx="9">
                  <c:v>5</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2279</c:v>
                </c:pt>
                <c:pt idx="3">
                  <c:v>2265</c:v>
                </c:pt>
                <c:pt idx="6">
                  <c:v>2044</c:v>
                </c:pt>
                <c:pt idx="9">
                  <c:v>1891</c:v>
                </c:pt>
                <c:pt idx="12">
                  <c:v>1759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629</c:v>
                </c:pt>
                <c:pt idx="3">
                  <c:v>498</c:v>
                </c:pt>
                <c:pt idx="6">
                  <c:v>378</c:v>
                </c:pt>
                <c:pt idx="9">
                  <c:v>270</c:v>
                </c:pt>
                <c:pt idx="12">
                  <c:v>189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8713</c:v>
                </c:pt>
                <c:pt idx="3">
                  <c:v>8462</c:v>
                </c:pt>
                <c:pt idx="6">
                  <c:v>8492</c:v>
                </c:pt>
                <c:pt idx="9">
                  <c:v>7398</c:v>
                </c:pt>
                <c:pt idx="12">
                  <c:v>6843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c:v>
                </c:pt>
                <c:pt idx="3">
                  <c:v>14</c:v>
                </c:pt>
                <c:pt idx="6">
                  <c:v>207</c:v>
                </c:pt>
                <c:pt idx="9">
                  <c:v>14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10852</c:v>
                </c:pt>
                <c:pt idx="3">
                  <c:v>10848</c:v>
                </c:pt>
                <c:pt idx="6">
                  <c:v>10711</c:v>
                </c:pt>
                <c:pt idx="9">
                  <c:v>12398</c:v>
                </c:pt>
                <c:pt idx="12">
                  <c:v>12393</c:v>
                </c:pt>
              </c:numCache>
            </c:numRef>
          </c:val>
        </c:ser>
        <c:dLbls>
          <c:showLegendKey val="0"/>
          <c:showVal val="0"/>
          <c:showCatName val="0"/>
          <c:showSerName val="0"/>
          <c:showPercent val="0"/>
          <c:showBubbleSize val="0"/>
        </c:dLbls>
        <c:gapWidth val="100"/>
        <c:overlap val="100"/>
        <c:axId val="172212224"/>
        <c:axId val="17221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2210</c:v>
                </c:pt>
                <c:pt idx="2">
                  <c:v>#N/A</c:v>
                </c:pt>
                <c:pt idx="3">
                  <c:v>#N/A</c:v>
                </c:pt>
                <c:pt idx="4">
                  <c:v>1202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2212224"/>
        <c:axId val="172214144"/>
      </c:lineChart>
      <c:catAx>
        <c:axId val="1722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214144"/>
        <c:crosses val="autoZero"/>
        <c:auto val="1"/>
        <c:lblAlgn val="ctr"/>
        <c:lblOffset val="100"/>
        <c:tickLblSkip val="1"/>
        <c:tickMarkSkip val="1"/>
        <c:noMultiLvlLbl val="0"/>
      </c:catAx>
      <c:valAx>
        <c:axId val="17221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47,261
46,619
71.39
14,744,912
13,914,267
766,348
9,246,398
12,393,454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年度及び平成</a:t>
          </a:r>
          <a:r>
            <a:rPr kumimoji="1" lang="en-US" altLang="ja-JP" sz="1300">
              <a:latin typeface="ＭＳ Ｐゴシック"/>
            </a:rPr>
            <a:t>22</a:t>
          </a:r>
          <a:r>
            <a:rPr kumimoji="1" lang="ja-JP" altLang="en-US" sz="1300">
              <a:latin typeface="ＭＳ Ｐゴシック"/>
            </a:rPr>
            <a:t>年度に法人住民税の大幅減の影響があり、それ以降法人住民税は伸び悩んでいる。しかしながら、類似団体と比較して法人住民税収入が多いため、依然として高い数値となっている。</a:t>
          </a:r>
          <a:endParaRPr kumimoji="1" lang="en-US" altLang="ja-JP" sz="1300">
            <a:latin typeface="ＭＳ Ｐゴシック"/>
          </a:endParaRPr>
        </a:p>
        <a:p>
          <a:r>
            <a:rPr kumimoji="1" lang="ja-JP" altLang="en-US" sz="1300">
              <a:latin typeface="ＭＳ Ｐゴシック"/>
            </a:rPr>
            <a:t>　今後も財政基盤全体の安定・向上を図るため、歳出の徹底的な見直しと、企業誘致、徴収業務の強化等の歳入確保に努め、財政の健全化を推進する。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41</xdr:row>
      <xdr:rowOff>9172</xdr:rowOff>
    </xdr:to>
    <xdr:cxnSp macro="">
      <xdr:nvCxnSpPr>
        <xdr:cNvPr id="68" name="直線コネクタ 67"/>
        <xdr:cNvCxnSpPr/>
      </xdr:nvCxnSpPr>
      <xdr:spPr>
        <a:xfrm flipV="1">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9172</xdr:rowOff>
    </xdr:to>
    <xdr:cxnSp macro="">
      <xdr:nvCxnSpPr>
        <xdr:cNvPr id="71" name="直線コネクタ 70"/>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41</xdr:row>
      <xdr:rowOff>9172</xdr:rowOff>
    </xdr:to>
    <xdr:cxnSp macro="">
      <xdr:nvCxnSpPr>
        <xdr:cNvPr id="74" name="直線コネクタ 73"/>
        <xdr:cNvCxnSpPr/>
      </xdr:nvCxnSpPr>
      <xdr:spPr>
        <a:xfrm>
          <a:off x="2336800" y="695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100189</xdr:rowOff>
    </xdr:to>
    <xdr:cxnSp macro="">
      <xdr:nvCxnSpPr>
        <xdr:cNvPr id="77" name="直線コネクタ 76"/>
        <xdr:cNvCxnSpPr/>
      </xdr:nvCxnSpPr>
      <xdr:spPr>
        <a:xfrm>
          <a:off x="1447800" y="686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103011</xdr:rowOff>
    </xdr:from>
    <xdr:to>
      <xdr:col>7</xdr:col>
      <xdr:colOff>203200</xdr:colOff>
      <xdr:row>41</xdr:row>
      <xdr:rowOff>33161</xdr:rowOff>
    </xdr:to>
    <xdr:sp macro="" textlink="">
      <xdr:nvSpPr>
        <xdr:cNvPr id="87" name="円/楕円 86"/>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119538</xdr:rowOff>
    </xdr:from>
    <xdr:ext cx="762000" cy="259045"/>
    <xdr:sp macro="" textlink="">
      <xdr:nvSpPr>
        <xdr:cNvPr id="88"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9" name="円/楕円 88"/>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90" name="テキスト ボックス 89"/>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92.9%</a:t>
          </a:r>
          <a:r>
            <a:rPr kumimoji="1" lang="ja-JP" altLang="en-US" sz="1300">
              <a:latin typeface="ＭＳ Ｐゴシック"/>
            </a:rPr>
            <a:t>で、昨年度の</a:t>
          </a:r>
          <a:r>
            <a:rPr kumimoji="1" lang="en-US" altLang="ja-JP" sz="1300">
              <a:latin typeface="ＭＳ Ｐゴシック"/>
            </a:rPr>
            <a:t>92.5%</a:t>
          </a:r>
          <a:r>
            <a:rPr kumimoji="1" lang="ja-JP" altLang="en-US" sz="1300">
              <a:latin typeface="ＭＳ Ｐゴシック"/>
            </a:rPr>
            <a:t>と比較すると</a:t>
          </a:r>
          <a:r>
            <a:rPr kumimoji="1" lang="en-US" altLang="ja-JP" sz="1300">
              <a:latin typeface="ＭＳ Ｐゴシック"/>
            </a:rPr>
            <a:t>0.4</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この要因としては、歳入面で地方交付税が減するなど経常一般財源総額が減少したこと、歳出面においては社会福祉費などの扶助費が増加したことによるものである。</a:t>
          </a:r>
          <a:endParaRPr kumimoji="1" lang="en-US" altLang="ja-JP" sz="1300">
            <a:latin typeface="ＭＳ Ｐゴシック"/>
          </a:endParaRPr>
        </a:p>
        <a:p>
          <a:r>
            <a:rPr kumimoji="1" lang="ja-JP" altLang="en-US" sz="1300">
              <a:latin typeface="ＭＳ Ｐゴシック"/>
            </a:rPr>
            <a:t>　今後も「類似団体平均値以下」を目標に、経常経費の抑制・削減を図る。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32004</xdr:rowOff>
    </xdr:to>
    <xdr:cxnSp macro="">
      <xdr:nvCxnSpPr>
        <xdr:cNvPr id="129" name="直線コネクタ 128"/>
        <xdr:cNvCxnSpPr/>
      </xdr:nvCxnSpPr>
      <xdr:spPr>
        <a:xfrm>
          <a:off x="4114800" y="111569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77978</xdr:rowOff>
    </xdr:from>
    <xdr:to>
      <xdr:col>6</xdr:col>
      <xdr:colOff>0</xdr:colOff>
      <xdr:row>65</xdr:row>
      <xdr:rowOff>12700</xdr:rowOff>
    </xdr:to>
    <xdr:cxnSp macro="">
      <xdr:nvCxnSpPr>
        <xdr:cNvPr id="132" name="直線コネクタ 131"/>
        <xdr:cNvCxnSpPr/>
      </xdr:nvCxnSpPr>
      <xdr:spPr>
        <a:xfrm>
          <a:off x="3225800" y="110507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77978</xdr:rowOff>
    </xdr:to>
    <xdr:cxnSp macro="">
      <xdr:nvCxnSpPr>
        <xdr:cNvPr id="135" name="直線コネクタ 134"/>
        <xdr:cNvCxnSpPr/>
      </xdr:nvCxnSpPr>
      <xdr:spPr>
        <a:xfrm>
          <a:off x="2336800" y="1092047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65</xdr:row>
      <xdr:rowOff>99568</xdr:rowOff>
    </xdr:to>
    <xdr:cxnSp macro="">
      <xdr:nvCxnSpPr>
        <xdr:cNvPr id="138" name="直線コネクタ 137"/>
        <xdr:cNvCxnSpPr/>
      </xdr:nvCxnSpPr>
      <xdr:spPr>
        <a:xfrm flipV="1">
          <a:off x="1447800" y="109204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8" name="円/楕円 147"/>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9"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0" name="円/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2" name="円/楕円 151"/>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3" name="テキスト ボックス 152"/>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4" name="円/楕円 153"/>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5" name="テキスト ボックス 154"/>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48768</xdr:rowOff>
    </xdr:from>
    <xdr:to>
      <xdr:col>2</xdr:col>
      <xdr:colOff>127000</xdr:colOff>
      <xdr:row>65</xdr:row>
      <xdr:rowOff>150368</xdr:rowOff>
    </xdr:to>
    <xdr:sp macro="" textlink="">
      <xdr:nvSpPr>
        <xdr:cNvPr id="156" name="円/楕円 155"/>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135145</xdr:rowOff>
    </xdr:from>
    <xdr:ext cx="762000" cy="259045"/>
    <xdr:sp macro="" textlink="">
      <xdr:nvSpPr>
        <xdr:cNvPr id="157" name="テキスト ボックス 156"/>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消防及びごみ処理を単独で行っているため、類似団体平均値を若干上回っている。</a:t>
          </a:r>
          <a:endParaRPr kumimoji="1" lang="en-US" altLang="ja-JP" sz="1300" baseline="0">
            <a:latin typeface="ＭＳ Ｐゴシック"/>
          </a:endParaRPr>
        </a:p>
        <a:p>
          <a:r>
            <a:rPr kumimoji="1" lang="ja-JP" altLang="en-US" sz="1300" baseline="0">
              <a:latin typeface="ＭＳ Ｐゴシック"/>
            </a:rPr>
            <a:t>　人件費については、職員適正化計画に基づく適正管理を、維持補修費については、計画的な実施による歳出の平準化を図っていく。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125550</xdr:rowOff>
    </xdr:from>
    <xdr:to>
      <xdr:col>7</xdr:col>
      <xdr:colOff>152400</xdr:colOff>
      <xdr:row>80</xdr:row>
      <xdr:rowOff>131643</xdr:rowOff>
    </xdr:to>
    <xdr:cxnSp macro="">
      <xdr:nvCxnSpPr>
        <xdr:cNvPr id="192" name="直線コネクタ 191"/>
        <xdr:cNvCxnSpPr/>
      </xdr:nvCxnSpPr>
      <xdr:spPr>
        <a:xfrm>
          <a:off x="4114800" y="13841550"/>
          <a:ext cx="8382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125550</xdr:rowOff>
    </xdr:from>
    <xdr:to>
      <xdr:col>6</xdr:col>
      <xdr:colOff>0</xdr:colOff>
      <xdr:row>80</xdr:row>
      <xdr:rowOff>134713</xdr:rowOff>
    </xdr:to>
    <xdr:cxnSp macro="">
      <xdr:nvCxnSpPr>
        <xdr:cNvPr id="195" name="直線コネクタ 194"/>
        <xdr:cNvCxnSpPr/>
      </xdr:nvCxnSpPr>
      <xdr:spPr>
        <a:xfrm flipV="1">
          <a:off x="3225800" y="13841550"/>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134713</xdr:rowOff>
    </xdr:from>
    <xdr:to>
      <xdr:col>4</xdr:col>
      <xdr:colOff>482600</xdr:colOff>
      <xdr:row>80</xdr:row>
      <xdr:rowOff>139405</xdr:rowOff>
    </xdr:to>
    <xdr:cxnSp macro="">
      <xdr:nvCxnSpPr>
        <xdr:cNvPr id="198" name="直線コネクタ 197"/>
        <xdr:cNvCxnSpPr/>
      </xdr:nvCxnSpPr>
      <xdr:spPr>
        <a:xfrm flipV="1">
          <a:off x="2336800" y="13850713"/>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134049</xdr:rowOff>
    </xdr:from>
    <xdr:to>
      <xdr:col>3</xdr:col>
      <xdr:colOff>279400</xdr:colOff>
      <xdr:row>80</xdr:row>
      <xdr:rowOff>139405</xdr:rowOff>
    </xdr:to>
    <xdr:cxnSp macro="">
      <xdr:nvCxnSpPr>
        <xdr:cNvPr id="201" name="直線コネクタ 200"/>
        <xdr:cNvCxnSpPr/>
      </xdr:nvCxnSpPr>
      <xdr:spPr>
        <a:xfrm>
          <a:off x="1447800" y="13850049"/>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80843</xdr:rowOff>
    </xdr:from>
    <xdr:to>
      <xdr:col>7</xdr:col>
      <xdr:colOff>203200</xdr:colOff>
      <xdr:row>81</xdr:row>
      <xdr:rowOff>10993</xdr:rowOff>
    </xdr:to>
    <xdr:sp macro="" textlink="">
      <xdr:nvSpPr>
        <xdr:cNvPr id="211" name="円/楕円 210"/>
        <xdr:cNvSpPr/>
      </xdr:nvSpPr>
      <xdr:spPr>
        <a:xfrm>
          <a:off x="4902200" y="137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52920</xdr:rowOff>
    </xdr:from>
    <xdr:ext cx="762000" cy="259045"/>
    <xdr:sp macro="" textlink="">
      <xdr:nvSpPr>
        <xdr:cNvPr id="212" name="人件費・物件費等の状況該当値テキスト"/>
        <xdr:cNvSpPr txBox="1"/>
      </xdr:nvSpPr>
      <xdr:spPr>
        <a:xfrm>
          <a:off x="5041900" y="137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74750</xdr:rowOff>
    </xdr:from>
    <xdr:to>
      <xdr:col>6</xdr:col>
      <xdr:colOff>50800</xdr:colOff>
      <xdr:row>81</xdr:row>
      <xdr:rowOff>4900</xdr:rowOff>
    </xdr:to>
    <xdr:sp macro="" textlink="">
      <xdr:nvSpPr>
        <xdr:cNvPr id="213" name="円/楕円 212"/>
        <xdr:cNvSpPr/>
      </xdr:nvSpPr>
      <xdr:spPr>
        <a:xfrm>
          <a:off x="4064000" y="137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161127</xdr:rowOff>
    </xdr:from>
    <xdr:ext cx="736600" cy="259045"/>
    <xdr:sp macro="" textlink="">
      <xdr:nvSpPr>
        <xdr:cNvPr id="214" name="テキスト ボックス 213"/>
        <xdr:cNvSpPr txBox="1"/>
      </xdr:nvSpPr>
      <xdr:spPr>
        <a:xfrm>
          <a:off x="3733800" y="1387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83913</xdr:rowOff>
    </xdr:from>
    <xdr:to>
      <xdr:col>4</xdr:col>
      <xdr:colOff>533400</xdr:colOff>
      <xdr:row>81</xdr:row>
      <xdr:rowOff>14063</xdr:rowOff>
    </xdr:to>
    <xdr:sp macro="" textlink="">
      <xdr:nvSpPr>
        <xdr:cNvPr id="215" name="円/楕円 214"/>
        <xdr:cNvSpPr/>
      </xdr:nvSpPr>
      <xdr:spPr>
        <a:xfrm>
          <a:off x="3175000" y="137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170290</xdr:rowOff>
    </xdr:from>
    <xdr:ext cx="762000" cy="259045"/>
    <xdr:sp macro="" textlink="">
      <xdr:nvSpPr>
        <xdr:cNvPr id="216" name="テキスト ボックス 215"/>
        <xdr:cNvSpPr txBox="1"/>
      </xdr:nvSpPr>
      <xdr:spPr>
        <a:xfrm>
          <a:off x="2844800" y="138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88605</xdr:rowOff>
    </xdr:from>
    <xdr:to>
      <xdr:col>3</xdr:col>
      <xdr:colOff>330200</xdr:colOff>
      <xdr:row>81</xdr:row>
      <xdr:rowOff>18755</xdr:rowOff>
    </xdr:to>
    <xdr:sp macro="" textlink="">
      <xdr:nvSpPr>
        <xdr:cNvPr id="217" name="円/楕円 216"/>
        <xdr:cNvSpPr/>
      </xdr:nvSpPr>
      <xdr:spPr>
        <a:xfrm>
          <a:off x="2286000" y="13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3532</xdr:rowOff>
    </xdr:from>
    <xdr:ext cx="762000" cy="259045"/>
    <xdr:sp macro="" textlink="">
      <xdr:nvSpPr>
        <xdr:cNvPr id="218" name="テキスト ボックス 217"/>
        <xdr:cNvSpPr txBox="1"/>
      </xdr:nvSpPr>
      <xdr:spPr>
        <a:xfrm>
          <a:off x="1955800" y="1389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83249</xdr:rowOff>
    </xdr:from>
    <xdr:to>
      <xdr:col>2</xdr:col>
      <xdr:colOff>127000</xdr:colOff>
      <xdr:row>81</xdr:row>
      <xdr:rowOff>13399</xdr:rowOff>
    </xdr:to>
    <xdr:sp macro="" textlink="">
      <xdr:nvSpPr>
        <xdr:cNvPr id="219" name="円/楕円 218"/>
        <xdr:cNvSpPr/>
      </xdr:nvSpPr>
      <xdr:spPr>
        <a:xfrm>
          <a:off x="1397000" y="13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169626</xdr:rowOff>
    </xdr:from>
    <xdr:ext cx="762000" cy="259045"/>
    <xdr:sp macro="" textlink="">
      <xdr:nvSpPr>
        <xdr:cNvPr id="220" name="テキスト ボックス 219"/>
        <xdr:cNvSpPr txBox="1"/>
      </xdr:nvSpPr>
      <xdr:spPr>
        <a:xfrm>
          <a:off x="1066800" y="13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年度決算と比べ</a:t>
          </a:r>
          <a:r>
            <a:rPr kumimoji="1" lang="en-US" altLang="ja-JP" sz="1300">
              <a:latin typeface="ＭＳ Ｐゴシック"/>
            </a:rPr>
            <a:t>8.4</a:t>
          </a:r>
          <a:r>
            <a:rPr kumimoji="1" lang="ja-JP" altLang="en-US" sz="1300">
              <a:latin typeface="ＭＳ Ｐゴシック"/>
            </a:rPr>
            <a:t>ポイント減の</a:t>
          </a:r>
          <a:r>
            <a:rPr kumimoji="1" lang="en-US" altLang="ja-JP" sz="1300">
              <a:latin typeface="ＭＳ Ｐゴシック"/>
            </a:rPr>
            <a:t>98.8</a:t>
          </a:r>
          <a:r>
            <a:rPr kumimoji="1" lang="ja-JP" altLang="en-US" sz="1300">
              <a:latin typeface="ＭＳ Ｐゴシック"/>
            </a:rPr>
            <a:t>となっている。平成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年度は国の給与カットがあったため指数が高くなっている。</a:t>
          </a:r>
          <a:endParaRPr kumimoji="1" lang="en-US" altLang="ja-JP" sz="1300">
            <a:latin typeface="ＭＳ Ｐゴシック"/>
          </a:endParaRPr>
        </a:p>
        <a:p>
          <a:r>
            <a:rPr kumimoji="1" lang="ja-JP" altLang="en-US" sz="1300">
              <a:latin typeface="ＭＳ Ｐゴシック"/>
            </a:rPr>
            <a:t>　類似団体平均値を上回っているが、「人件費及び人件費に準ずる費用」の人口</a:t>
          </a:r>
          <a:r>
            <a:rPr kumimoji="1" lang="en-US" altLang="ja-JP" sz="1300">
              <a:latin typeface="ＭＳ Ｐゴシック"/>
            </a:rPr>
            <a:t>1</a:t>
          </a:r>
          <a:r>
            <a:rPr kumimoji="1" lang="ja-JP" altLang="en-US" sz="1300">
              <a:latin typeface="ＭＳ Ｐゴシック"/>
            </a:rPr>
            <a:t>人当たりの歳出決算額は、類似団体平均値を下回っている。</a:t>
          </a:r>
          <a:endParaRPr kumimoji="1" lang="en-US" altLang="ja-JP" sz="1300">
            <a:latin typeface="ＭＳ Ｐゴシック"/>
          </a:endParaRPr>
        </a:p>
        <a:p>
          <a:r>
            <a:rPr kumimoji="1" lang="ja-JP" altLang="en-US" sz="1300">
              <a:latin typeface="ＭＳ Ｐゴシック"/>
            </a:rPr>
            <a:t>　今後も給与の適正化に努めていく。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88</xdr:row>
      <xdr:rowOff>96520</xdr:rowOff>
    </xdr:to>
    <xdr:cxnSp macro="">
      <xdr:nvCxnSpPr>
        <xdr:cNvPr id="254" name="直線コネクタ 253"/>
        <xdr:cNvCxnSpPr/>
      </xdr:nvCxnSpPr>
      <xdr:spPr>
        <a:xfrm flipV="1">
          <a:off x="16179800" y="14508480"/>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136737</xdr:rowOff>
    </xdr:to>
    <xdr:cxnSp macro="">
      <xdr:nvCxnSpPr>
        <xdr:cNvPr id="257" name="直線コネクタ 256"/>
        <xdr:cNvCxnSpPr/>
      </xdr:nvCxnSpPr>
      <xdr:spPr>
        <a:xfrm flipV="1">
          <a:off x="15290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136737</xdr:rowOff>
    </xdr:to>
    <xdr:cxnSp macro="">
      <xdr:nvCxnSpPr>
        <xdr:cNvPr id="260" name="直線コネクタ 259"/>
        <xdr:cNvCxnSpPr/>
      </xdr:nvCxnSpPr>
      <xdr:spPr>
        <a:xfrm>
          <a:off x="14401800" y="1459695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23707</xdr:rowOff>
    </xdr:to>
    <xdr:cxnSp macro="">
      <xdr:nvCxnSpPr>
        <xdr:cNvPr id="263" name="直線コネクタ 262"/>
        <xdr:cNvCxnSpPr/>
      </xdr:nvCxnSpPr>
      <xdr:spPr>
        <a:xfrm>
          <a:off x="13512800" y="1459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4"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45720</xdr:rowOff>
    </xdr:from>
    <xdr:to>
      <xdr:col>23</xdr:col>
      <xdr:colOff>457200</xdr:colOff>
      <xdr:row>88</xdr:row>
      <xdr:rowOff>147320</xdr:rowOff>
    </xdr:to>
    <xdr:sp macro="" textlink="">
      <xdr:nvSpPr>
        <xdr:cNvPr id="275" name="円/楕円 274"/>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132097</xdr:rowOff>
    </xdr:from>
    <xdr:ext cx="736600" cy="259045"/>
    <xdr:sp macro="" textlink="">
      <xdr:nvSpPr>
        <xdr:cNvPr id="276" name="テキスト ボックス 275"/>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77" name="円/楕円 276"/>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78" name="テキスト ボックス 277"/>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0" name="テキスト ボックス 279"/>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1" name="円/楕円 280"/>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2" name="テキスト ボックス 281"/>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類似団体平均値を若干上回っていて、平成</a:t>
          </a:r>
          <a:r>
            <a:rPr kumimoji="1" lang="en-US" altLang="ja-JP" sz="1300">
              <a:latin typeface="ＭＳ Ｐゴシック"/>
            </a:rPr>
            <a:t>24</a:t>
          </a:r>
          <a:r>
            <a:rPr kumimoji="1" lang="ja-JP" altLang="en-US" sz="1300">
              <a:latin typeface="ＭＳ Ｐゴシック"/>
            </a:rPr>
            <a:t>年度決算と比べ</a:t>
          </a:r>
          <a:r>
            <a:rPr kumimoji="1" lang="en-US" altLang="ja-JP" sz="1300">
              <a:latin typeface="ＭＳ Ｐゴシック"/>
            </a:rPr>
            <a:t>0.08</a:t>
          </a:r>
          <a:r>
            <a:rPr kumimoji="1" lang="ja-JP" altLang="en-US" sz="1300">
              <a:latin typeface="ＭＳ Ｐゴシック"/>
            </a:rPr>
            <a:t>人増の</a:t>
          </a:r>
          <a:r>
            <a:rPr kumimoji="1" lang="en-US" altLang="ja-JP" sz="1300">
              <a:latin typeface="ＭＳ Ｐゴシック"/>
            </a:rPr>
            <a:t>6.96</a:t>
          </a:r>
          <a:r>
            <a:rPr kumimoji="1" lang="ja-JP" altLang="en-US" sz="1300">
              <a:latin typeface="ＭＳ Ｐゴシック"/>
            </a:rPr>
            <a:t>人となっている。これは会計間異動に伴う普通会計の職員数減によるものである。</a:t>
          </a:r>
          <a:endParaRPr kumimoji="1" lang="en-US" altLang="ja-JP" sz="1300">
            <a:latin typeface="ＭＳ Ｐゴシック"/>
          </a:endParaRPr>
        </a:p>
        <a:p>
          <a:r>
            <a:rPr kumimoji="1" lang="ja-JP" altLang="en-US" sz="1300">
              <a:latin typeface="ＭＳ Ｐゴシック"/>
            </a:rPr>
            <a:t>　職員削減計画の見直し等を含め、引き続き職員数の適正化に努める。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92045</xdr:rowOff>
    </xdr:from>
    <xdr:to>
      <xdr:col>24</xdr:col>
      <xdr:colOff>558800</xdr:colOff>
      <xdr:row>60</xdr:row>
      <xdr:rowOff>101237</xdr:rowOff>
    </xdr:to>
    <xdr:cxnSp macro="">
      <xdr:nvCxnSpPr>
        <xdr:cNvPr id="319" name="直線コネクタ 318"/>
        <xdr:cNvCxnSpPr/>
      </xdr:nvCxnSpPr>
      <xdr:spPr>
        <a:xfrm>
          <a:off x="16179800" y="1037904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92045</xdr:rowOff>
    </xdr:from>
    <xdr:to>
      <xdr:col>23</xdr:col>
      <xdr:colOff>406400</xdr:colOff>
      <xdr:row>60</xdr:row>
      <xdr:rowOff>105833</xdr:rowOff>
    </xdr:to>
    <xdr:cxnSp macro="">
      <xdr:nvCxnSpPr>
        <xdr:cNvPr id="322" name="直線コネクタ 321"/>
        <xdr:cNvCxnSpPr/>
      </xdr:nvCxnSpPr>
      <xdr:spPr>
        <a:xfrm flipV="1">
          <a:off x="15290800" y="1037904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86299</xdr:rowOff>
    </xdr:from>
    <xdr:to>
      <xdr:col>22</xdr:col>
      <xdr:colOff>203200</xdr:colOff>
      <xdr:row>60</xdr:row>
      <xdr:rowOff>105833</xdr:rowOff>
    </xdr:to>
    <xdr:cxnSp macro="">
      <xdr:nvCxnSpPr>
        <xdr:cNvPr id="325" name="直線コネクタ 324"/>
        <xdr:cNvCxnSpPr/>
      </xdr:nvCxnSpPr>
      <xdr:spPr>
        <a:xfrm>
          <a:off x="14401800" y="1037329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86299</xdr:rowOff>
    </xdr:from>
    <xdr:to>
      <xdr:col>21</xdr:col>
      <xdr:colOff>0</xdr:colOff>
      <xdr:row>60</xdr:row>
      <xdr:rowOff>89746</xdr:rowOff>
    </xdr:to>
    <xdr:cxnSp macro="">
      <xdr:nvCxnSpPr>
        <xdr:cNvPr id="328" name="直線コネクタ 327"/>
        <xdr:cNvCxnSpPr/>
      </xdr:nvCxnSpPr>
      <xdr:spPr>
        <a:xfrm flipV="1">
          <a:off x="13512800" y="103732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50437</xdr:rowOff>
    </xdr:from>
    <xdr:to>
      <xdr:col>24</xdr:col>
      <xdr:colOff>609600</xdr:colOff>
      <xdr:row>60</xdr:row>
      <xdr:rowOff>152037</xdr:rowOff>
    </xdr:to>
    <xdr:sp macro="" textlink="">
      <xdr:nvSpPr>
        <xdr:cNvPr id="338" name="円/楕円 337"/>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22514</xdr:rowOff>
    </xdr:from>
    <xdr:ext cx="762000" cy="259045"/>
    <xdr:sp macro="" textlink="">
      <xdr:nvSpPr>
        <xdr:cNvPr id="339" name="定員管理の状況該当値テキスト"/>
        <xdr:cNvSpPr txBox="1"/>
      </xdr:nvSpPr>
      <xdr:spPr>
        <a:xfrm>
          <a:off x="17106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41245</xdr:rowOff>
    </xdr:from>
    <xdr:to>
      <xdr:col>23</xdr:col>
      <xdr:colOff>457200</xdr:colOff>
      <xdr:row>60</xdr:row>
      <xdr:rowOff>142845</xdr:rowOff>
    </xdr:to>
    <xdr:sp macro="" textlink="">
      <xdr:nvSpPr>
        <xdr:cNvPr id="340" name="円/楕円 339"/>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127622</xdr:rowOff>
    </xdr:from>
    <xdr:ext cx="736600" cy="259045"/>
    <xdr:sp macro="" textlink="">
      <xdr:nvSpPr>
        <xdr:cNvPr id="341" name="テキスト ボックス 340"/>
        <xdr:cNvSpPr txBox="1"/>
      </xdr:nvSpPr>
      <xdr:spPr>
        <a:xfrm>
          <a:off x="15798800" y="1041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55033</xdr:rowOff>
    </xdr:from>
    <xdr:to>
      <xdr:col>22</xdr:col>
      <xdr:colOff>254000</xdr:colOff>
      <xdr:row>60</xdr:row>
      <xdr:rowOff>156633</xdr:rowOff>
    </xdr:to>
    <xdr:sp macro="" textlink="">
      <xdr:nvSpPr>
        <xdr:cNvPr id="342" name="円/楕円 341"/>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141410</xdr:rowOff>
    </xdr:from>
    <xdr:ext cx="762000" cy="259045"/>
    <xdr:sp macro="" textlink="">
      <xdr:nvSpPr>
        <xdr:cNvPr id="343" name="テキスト ボックス 342"/>
        <xdr:cNvSpPr txBox="1"/>
      </xdr:nvSpPr>
      <xdr:spPr>
        <a:xfrm>
          <a:off x="14909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35499</xdr:rowOff>
    </xdr:from>
    <xdr:to>
      <xdr:col>21</xdr:col>
      <xdr:colOff>50800</xdr:colOff>
      <xdr:row>60</xdr:row>
      <xdr:rowOff>137099</xdr:rowOff>
    </xdr:to>
    <xdr:sp macro="" textlink="">
      <xdr:nvSpPr>
        <xdr:cNvPr id="344" name="円/楕円 343"/>
        <xdr:cNvSpPr/>
      </xdr:nvSpPr>
      <xdr:spPr>
        <a:xfrm>
          <a:off x="14351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147276</xdr:rowOff>
    </xdr:from>
    <xdr:ext cx="762000" cy="259045"/>
    <xdr:sp macro="" textlink="">
      <xdr:nvSpPr>
        <xdr:cNvPr id="345" name="テキスト ボックス 344"/>
        <xdr:cNvSpPr txBox="1"/>
      </xdr:nvSpPr>
      <xdr:spPr>
        <a:xfrm>
          <a:off x="14020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38946</xdr:rowOff>
    </xdr:from>
    <xdr:to>
      <xdr:col>19</xdr:col>
      <xdr:colOff>533400</xdr:colOff>
      <xdr:row>60</xdr:row>
      <xdr:rowOff>140546</xdr:rowOff>
    </xdr:to>
    <xdr:sp macro="" textlink="">
      <xdr:nvSpPr>
        <xdr:cNvPr id="346" name="円/楕円 345"/>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125323</xdr:rowOff>
    </xdr:from>
    <xdr:ext cx="762000" cy="259045"/>
    <xdr:sp macro="" textlink="">
      <xdr:nvSpPr>
        <xdr:cNvPr id="347" name="テキスト ボックス 346"/>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起債事業の抑制等を継続し「平成</a:t>
          </a:r>
          <a:r>
            <a:rPr kumimoji="1" lang="en-US" altLang="ja-JP" sz="1300" baseline="0">
              <a:latin typeface="ＭＳ Ｐゴシック"/>
            </a:rPr>
            <a:t>23</a:t>
          </a:r>
          <a:r>
            <a:rPr kumimoji="1" lang="ja-JP" altLang="en-US" sz="1300" baseline="0">
              <a:latin typeface="ＭＳ Ｐゴシック"/>
            </a:rPr>
            <a:t>年度決算時までに実質公債費比率を全国平均以下にする。」を目標に改善を図った結果、平成</a:t>
          </a:r>
          <a:r>
            <a:rPr kumimoji="1" lang="en-US" altLang="ja-JP" sz="1300" baseline="0">
              <a:latin typeface="ＭＳ Ｐゴシック"/>
            </a:rPr>
            <a:t>21</a:t>
          </a:r>
          <a:r>
            <a:rPr kumimoji="1" lang="ja-JP" altLang="en-US" sz="1300" baseline="0">
              <a:latin typeface="ＭＳ Ｐゴシック"/>
            </a:rPr>
            <a:t>年度以降は類似団体平均値を下回る結果となり、平成</a:t>
          </a:r>
          <a:r>
            <a:rPr kumimoji="1" lang="en-US" altLang="ja-JP" sz="1300" baseline="0">
              <a:latin typeface="ＭＳ Ｐゴシック"/>
            </a:rPr>
            <a:t>25</a:t>
          </a:r>
          <a:r>
            <a:rPr kumimoji="1" lang="ja-JP" altLang="en-US" sz="1300" baseline="0">
              <a:latin typeface="ＭＳ Ｐゴシック"/>
            </a:rPr>
            <a:t>年度も平均値を下回っている。</a:t>
          </a:r>
          <a:endParaRPr kumimoji="1" lang="en-US" altLang="ja-JP" sz="1300" baseline="0">
            <a:latin typeface="ＭＳ Ｐゴシック"/>
          </a:endParaRPr>
        </a:p>
        <a:p>
          <a:r>
            <a:rPr kumimoji="1" lang="ja-JP" altLang="en-US" sz="1300" baseline="0">
              <a:latin typeface="ＭＳ Ｐゴシック"/>
            </a:rPr>
            <a:t>　今後も引き続き起債事業の抑制等を継続していく。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48578</xdr:rowOff>
    </xdr:to>
    <xdr:cxnSp macro="">
      <xdr:nvCxnSpPr>
        <xdr:cNvPr id="377" name="直線コネクタ 376"/>
        <xdr:cNvCxnSpPr/>
      </xdr:nvCxnSpPr>
      <xdr:spPr>
        <a:xfrm flipV="1">
          <a:off x="16179800" y="681609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102870</xdr:rowOff>
    </xdr:to>
    <xdr:cxnSp macro="">
      <xdr:nvCxnSpPr>
        <xdr:cNvPr id="380" name="直線コネクタ 379"/>
        <xdr:cNvCxnSpPr/>
      </xdr:nvCxnSpPr>
      <xdr:spPr>
        <a:xfrm flipV="1">
          <a:off x="15290800" y="69065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139065</xdr:rowOff>
    </xdr:to>
    <xdr:cxnSp macro="">
      <xdr:nvCxnSpPr>
        <xdr:cNvPr id="383" name="直線コネクタ 382"/>
        <xdr:cNvCxnSpPr/>
      </xdr:nvCxnSpPr>
      <xdr:spPr>
        <a:xfrm flipV="1">
          <a:off x="14401800" y="6960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139065</xdr:rowOff>
    </xdr:from>
    <xdr:to>
      <xdr:col>21</xdr:col>
      <xdr:colOff>0</xdr:colOff>
      <xdr:row>41</xdr:row>
      <xdr:rowOff>15875</xdr:rowOff>
    </xdr:to>
    <xdr:cxnSp macro="">
      <xdr:nvCxnSpPr>
        <xdr:cNvPr id="386" name="直線コネクタ 385"/>
        <xdr:cNvCxnSpPr/>
      </xdr:nvCxnSpPr>
      <xdr:spPr>
        <a:xfrm flipV="1">
          <a:off x="13512800" y="69970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6" name="円/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8" name="円/楕円 397"/>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399" name="テキスト ボックス 398"/>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0" name="円/楕円 399"/>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1" name="テキスト ボックス 400"/>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88265</xdr:rowOff>
    </xdr:from>
    <xdr:to>
      <xdr:col>21</xdr:col>
      <xdr:colOff>50800</xdr:colOff>
      <xdr:row>41</xdr:row>
      <xdr:rowOff>18415</xdr:rowOff>
    </xdr:to>
    <xdr:sp macro="" textlink="">
      <xdr:nvSpPr>
        <xdr:cNvPr id="402" name="円/楕円 401"/>
        <xdr:cNvSpPr/>
      </xdr:nvSpPr>
      <xdr:spPr>
        <a:xfrm>
          <a:off x="14351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403" name="テキスト ボックス 402"/>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4" name="円/楕円 403"/>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5" name="テキスト ボックス 404"/>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年度は充当可能財源が将来負担額を上回ったため算出されていない。</a:t>
          </a:r>
          <a:endParaRPr kumimoji="1" lang="en-US" altLang="ja-JP" sz="1300">
            <a:latin typeface="ＭＳ Ｐゴシック"/>
          </a:endParaRPr>
        </a:p>
        <a:p>
          <a:r>
            <a:rPr kumimoji="1" lang="ja-JP" altLang="en-US" sz="1300">
              <a:latin typeface="ＭＳ Ｐゴシック"/>
            </a:rPr>
            <a:t>　主な要因としては、下水道事業債の償還が進んだことによる公営企業債等繰入見込額の減少、また、財政調整基金の増による充当可能財源の増が挙げられる。</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92625</xdr:rowOff>
    </xdr:from>
    <xdr:to>
      <xdr:col>21</xdr:col>
      <xdr:colOff>0</xdr:colOff>
      <xdr:row>15</xdr:row>
      <xdr:rowOff>25739</xdr:rowOff>
    </xdr:to>
    <xdr:cxnSp macro="">
      <xdr:nvCxnSpPr>
        <xdr:cNvPr id="439" name="直線コネクタ 438"/>
        <xdr:cNvCxnSpPr/>
      </xdr:nvCxnSpPr>
      <xdr:spPr>
        <a:xfrm flipV="1">
          <a:off x="13512800" y="249292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40"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2" name="フローチャート : 判断 441"/>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3" name="テキスト ボックス 442"/>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6" name="フローチャート : 判断 445"/>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7" name="テキスト ボックス 446"/>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8" name="フローチャート : 判断 447"/>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9" name="テキスト ボックス 448"/>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41825</xdr:rowOff>
    </xdr:from>
    <xdr:to>
      <xdr:col>21</xdr:col>
      <xdr:colOff>50800</xdr:colOff>
      <xdr:row>14</xdr:row>
      <xdr:rowOff>143425</xdr:rowOff>
    </xdr:to>
    <xdr:sp macro="" textlink="">
      <xdr:nvSpPr>
        <xdr:cNvPr id="455" name="円/楕円 454"/>
        <xdr:cNvSpPr/>
      </xdr:nvSpPr>
      <xdr:spPr>
        <a:xfrm>
          <a:off x="14351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153602</xdr:rowOff>
    </xdr:from>
    <xdr:ext cx="762000" cy="259045"/>
    <xdr:sp macro="" textlink="">
      <xdr:nvSpPr>
        <xdr:cNvPr id="456" name="テキスト ボックス 455"/>
        <xdr:cNvSpPr txBox="1"/>
      </xdr:nvSpPr>
      <xdr:spPr>
        <a:xfrm>
          <a:off x="14020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146389</xdr:rowOff>
    </xdr:from>
    <xdr:to>
      <xdr:col>19</xdr:col>
      <xdr:colOff>533400</xdr:colOff>
      <xdr:row>15</xdr:row>
      <xdr:rowOff>76539</xdr:rowOff>
    </xdr:to>
    <xdr:sp macro="" textlink="">
      <xdr:nvSpPr>
        <xdr:cNvPr id="457" name="円/楕円 456"/>
        <xdr:cNvSpPr/>
      </xdr:nvSpPr>
      <xdr:spPr>
        <a:xfrm>
          <a:off x="13462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86716</xdr:rowOff>
    </xdr:from>
    <xdr:ext cx="762000" cy="259045"/>
    <xdr:sp macro="" textlink="">
      <xdr:nvSpPr>
        <xdr:cNvPr id="458" name="テキスト ボックス 457"/>
        <xdr:cNvSpPr txBox="1"/>
      </xdr:nvSpPr>
      <xdr:spPr>
        <a:xfrm>
          <a:off x="13131800" y="231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茨城県阿見町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47,261
46,619
71.39
14,744,912
13,914,267
766,348
9,246,398
12,393,454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ごみ処理業務を単独で行っているため、人件費に係る経常収支比率は類似団体平均値と比較すると高くなっているが、一部事務組合の人件費に充てる負担金等を加えた「人件費及び人件費に準ずる費用」の人口</a:t>
          </a:r>
          <a:r>
            <a:rPr kumimoji="1" lang="en-US" altLang="ja-JP" sz="1300">
              <a:latin typeface="ＭＳ Ｐゴシック"/>
            </a:rPr>
            <a:t>1</a:t>
          </a:r>
          <a:r>
            <a:rPr kumimoji="1" lang="ja-JP" altLang="en-US" sz="1300">
              <a:latin typeface="ＭＳ Ｐゴシック"/>
            </a:rPr>
            <a:t>人当たりの歳出決算額は、類似団体平均値を下回っている。</a:t>
          </a:r>
          <a:endParaRPr kumimoji="1" lang="en-US" altLang="ja-JP" sz="1300">
            <a:latin typeface="ＭＳ Ｐゴシック"/>
          </a:endParaRPr>
        </a:p>
        <a:p>
          <a:r>
            <a:rPr kumimoji="1" lang="ja-JP" altLang="en-US" sz="1300">
              <a:latin typeface="ＭＳ Ｐゴシック"/>
            </a:rPr>
            <a:t>　今後も適正な人件費の管理・抑制に努めていく。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104140</xdr:rowOff>
    </xdr:to>
    <xdr:cxnSp macro="">
      <xdr:nvCxnSpPr>
        <xdr:cNvPr id="63" name="直線コネクタ 62"/>
        <xdr:cNvCxnSpPr/>
      </xdr:nvCxnSpPr>
      <xdr:spPr>
        <a:xfrm flipV="1">
          <a:off x="3987800" y="657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38</xdr:row>
      <xdr:rowOff>104140</xdr:rowOff>
    </xdr:to>
    <xdr:cxnSp macro="">
      <xdr:nvCxnSpPr>
        <xdr:cNvPr id="66" name="直線コネクタ 65"/>
        <xdr:cNvCxnSpPr/>
      </xdr:nvCxnSpPr>
      <xdr:spPr>
        <a:xfrm>
          <a:off x="3098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124714</xdr:rowOff>
    </xdr:from>
    <xdr:to>
      <xdr:col>4</xdr:col>
      <xdr:colOff>346075</xdr:colOff>
      <xdr:row>38</xdr:row>
      <xdr:rowOff>30988</xdr:rowOff>
    </xdr:to>
    <xdr:cxnSp macro="">
      <xdr:nvCxnSpPr>
        <xdr:cNvPr id="69" name="直線コネクタ 68"/>
        <xdr:cNvCxnSpPr/>
      </xdr:nvCxnSpPr>
      <xdr:spPr>
        <a:xfrm>
          <a:off x="2209800" y="64683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38</xdr:row>
      <xdr:rowOff>58420</xdr:rowOff>
    </xdr:to>
    <xdr:cxnSp macro="">
      <xdr:nvCxnSpPr>
        <xdr:cNvPr id="72" name="直線コネクタ 71"/>
        <xdr:cNvCxnSpPr/>
      </xdr:nvCxnSpPr>
      <xdr:spPr>
        <a:xfrm flipV="1">
          <a:off x="1320800" y="64683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2" name="円/楕円 81"/>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3"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4" name="円/楕円 83"/>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5" name="テキスト ボックス 84"/>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6" name="円/楕円 85"/>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7" name="テキスト ボックス 86"/>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73914</xdr:rowOff>
    </xdr:from>
    <xdr:to>
      <xdr:col>3</xdr:col>
      <xdr:colOff>193675</xdr:colOff>
      <xdr:row>38</xdr:row>
      <xdr:rowOff>4064</xdr:rowOff>
    </xdr:to>
    <xdr:sp macro="" textlink="">
      <xdr:nvSpPr>
        <xdr:cNvPr id="88" name="円/楕円 87"/>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160291</xdr:rowOff>
    </xdr:from>
    <xdr:ext cx="762000" cy="259045"/>
    <xdr:sp macro="" textlink="">
      <xdr:nvSpPr>
        <xdr:cNvPr id="89" name="テキスト ボックス 88"/>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0" name="円/楕円 89"/>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1" name="テキスト ボックス 90"/>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類似団体平均値と比較すると高くなっているが、これは消防業務、ごみ処理業務を単独で行っているため、需用費の額が類似団体に比べ大きくなっているためと考えられる。</a:t>
          </a:r>
          <a:endParaRPr kumimoji="1" lang="en-US" altLang="ja-JP" sz="1300">
            <a:latin typeface="ＭＳ Ｐゴシック"/>
          </a:endParaRPr>
        </a:p>
        <a:p>
          <a:r>
            <a:rPr kumimoji="1" lang="ja-JP" altLang="en-US" sz="1300">
              <a:latin typeface="ＭＳ Ｐゴシック"/>
            </a:rPr>
            <a:t>　今後もコスト削減に取り組み、物件費の抑制に努めていく。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18</xdr:row>
      <xdr:rowOff>17272</xdr:rowOff>
    </xdr:to>
    <xdr:cxnSp macro="">
      <xdr:nvCxnSpPr>
        <xdr:cNvPr id="121" name="直線コネクタ 120"/>
        <xdr:cNvCxnSpPr/>
      </xdr:nvCxnSpPr>
      <xdr:spPr>
        <a:xfrm>
          <a:off x="15671800" y="30576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17</xdr:row>
      <xdr:rowOff>143002</xdr:rowOff>
    </xdr:to>
    <xdr:cxnSp macro="">
      <xdr:nvCxnSpPr>
        <xdr:cNvPr id="124" name="直線コネクタ 123"/>
        <xdr:cNvCxnSpPr/>
      </xdr:nvCxnSpPr>
      <xdr:spPr>
        <a:xfrm>
          <a:off x="14782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147574</xdr:rowOff>
    </xdr:to>
    <xdr:cxnSp macro="">
      <xdr:nvCxnSpPr>
        <xdr:cNvPr id="127" name="直線コネクタ 126"/>
        <xdr:cNvCxnSpPr/>
      </xdr:nvCxnSpPr>
      <xdr:spPr>
        <a:xfrm flipV="1">
          <a:off x="13893800" y="3048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18</xdr:row>
      <xdr:rowOff>21844</xdr:rowOff>
    </xdr:to>
    <xdr:cxnSp macro="">
      <xdr:nvCxnSpPr>
        <xdr:cNvPr id="130" name="直線コネクタ 129"/>
        <xdr:cNvCxnSpPr/>
      </xdr:nvCxnSpPr>
      <xdr:spPr>
        <a:xfrm flipV="1">
          <a:off x="13004800" y="3062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137922</xdr:rowOff>
    </xdr:from>
    <xdr:to>
      <xdr:col>24</xdr:col>
      <xdr:colOff>82550</xdr:colOff>
      <xdr:row>18</xdr:row>
      <xdr:rowOff>68072</xdr:rowOff>
    </xdr:to>
    <xdr:sp macro="" textlink="">
      <xdr:nvSpPr>
        <xdr:cNvPr id="140" name="円/楕円 139"/>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109999</xdr:rowOff>
    </xdr:from>
    <xdr:ext cx="762000" cy="259045"/>
    <xdr:sp macro="" textlink="">
      <xdr:nvSpPr>
        <xdr:cNvPr id="141"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2" name="円/楕円 141"/>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3" name="テキスト ボックス 142"/>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4" name="円/楕円 143"/>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5" name="テキスト ボックス 144"/>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6" name="円/楕円 145"/>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47" name="テキスト ボックス 146"/>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142494</xdr:rowOff>
    </xdr:from>
    <xdr:to>
      <xdr:col>19</xdr:col>
      <xdr:colOff>6350</xdr:colOff>
      <xdr:row>18</xdr:row>
      <xdr:rowOff>72644</xdr:rowOff>
    </xdr:to>
    <xdr:sp macro="" textlink="">
      <xdr:nvSpPr>
        <xdr:cNvPr id="148" name="円/楕円 147"/>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57421</xdr:rowOff>
    </xdr:from>
    <xdr:ext cx="762000" cy="259045"/>
    <xdr:sp macro="" textlink="">
      <xdr:nvSpPr>
        <xdr:cNvPr id="149" name="テキスト ボックス 148"/>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年度まで類似団体平均値より比較的低く推移してきたが、障害者介護給付費の増などにより上昇し、平成</a:t>
          </a:r>
          <a:r>
            <a:rPr kumimoji="1" lang="en-US" altLang="ja-JP" sz="1300">
              <a:latin typeface="ＭＳ Ｐゴシック"/>
            </a:rPr>
            <a:t>25</a:t>
          </a:r>
          <a:r>
            <a:rPr kumimoji="1" lang="ja-JP" altLang="en-US" sz="1300">
              <a:latin typeface="ＭＳ Ｐゴシック"/>
            </a:rPr>
            <a:t>年度は前年度と比べ</a:t>
          </a:r>
          <a:r>
            <a:rPr kumimoji="1" lang="en-US" altLang="ja-JP" sz="1300">
              <a:latin typeface="ＭＳ Ｐゴシック"/>
            </a:rPr>
            <a:t>0.2</a:t>
          </a:r>
          <a:r>
            <a:rPr kumimoji="1" lang="ja-JP" altLang="en-US" sz="1300">
              <a:latin typeface="ＭＳ Ｐゴシック"/>
            </a:rPr>
            <a:t>ポイント増の</a:t>
          </a:r>
          <a:r>
            <a:rPr kumimoji="1" lang="en-US" altLang="ja-JP" sz="1300">
              <a:latin typeface="ＭＳ Ｐゴシック"/>
            </a:rPr>
            <a:t>7.3%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扶助費は年々上昇傾向にあるため、社会情勢を注視しつつ適正化に努めていく。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118835</xdr:rowOff>
    </xdr:to>
    <xdr:cxnSp macro="">
      <xdr:nvCxnSpPr>
        <xdr:cNvPr id="184" name="直線コネクタ 183"/>
        <xdr:cNvCxnSpPr/>
      </xdr:nvCxnSpPr>
      <xdr:spPr>
        <a:xfrm>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86178</xdr:rowOff>
    </xdr:to>
    <xdr:cxnSp macro="">
      <xdr:nvCxnSpPr>
        <xdr:cNvPr id="187" name="直線コネクタ 186"/>
        <xdr:cNvCxnSpPr/>
      </xdr:nvCxnSpPr>
      <xdr:spPr>
        <a:xfrm>
          <a:off x="3098800" y="97282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127000</xdr:rowOff>
    </xdr:to>
    <xdr:cxnSp macro="">
      <xdr:nvCxnSpPr>
        <xdr:cNvPr id="190" name="直線コネクタ 189"/>
        <xdr:cNvCxnSpPr/>
      </xdr:nvCxnSpPr>
      <xdr:spPr>
        <a:xfrm>
          <a:off x="2209800" y="95159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86178</xdr:rowOff>
    </xdr:to>
    <xdr:cxnSp macro="">
      <xdr:nvCxnSpPr>
        <xdr:cNvPr id="193" name="直線コネクタ 192"/>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3" name="円/楕円 202"/>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4"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05" name="円/楕円 20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06" name="テキスト ボックス 20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7" name="円/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08" name="テキスト ボックス 20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09" name="円/楕円 20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0" name="テキスト ボックス 209"/>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1" name="円/楕円 21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2" name="テキスト ボックス 21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類似団体平均値と比較すると高くなっているが、これは下水道事業に対する繰出金が多くなっているためである。また、介護保険などの特別会計への繰出金についても増加傾向にある。</a:t>
          </a:r>
          <a:endParaRPr kumimoji="1" lang="en-US" altLang="ja-JP" sz="1300">
            <a:latin typeface="ＭＳ Ｐゴシック"/>
          </a:endParaRPr>
        </a:p>
        <a:p>
          <a:r>
            <a:rPr kumimoji="1" lang="ja-JP" altLang="en-US" sz="1300">
              <a:latin typeface="ＭＳ Ｐゴシック"/>
            </a:rPr>
            <a:t>　今後は下水道事業の効率化、健全化等を図るほか、介護予防事業の拡充などにより、繰出金の抑制に努めていく。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39370</xdr:rowOff>
    </xdr:from>
    <xdr:to>
      <xdr:col>24</xdr:col>
      <xdr:colOff>31750</xdr:colOff>
      <xdr:row>59</xdr:row>
      <xdr:rowOff>62230</xdr:rowOff>
    </xdr:to>
    <xdr:cxnSp macro="">
      <xdr:nvCxnSpPr>
        <xdr:cNvPr id="245" name="直線コネクタ 244"/>
        <xdr:cNvCxnSpPr/>
      </xdr:nvCxnSpPr>
      <xdr:spPr>
        <a:xfrm flipV="1">
          <a:off x="15671800" y="1015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62230</xdr:rowOff>
    </xdr:to>
    <xdr:cxnSp macro="">
      <xdr:nvCxnSpPr>
        <xdr:cNvPr id="248" name="直線コネクタ 247"/>
        <xdr:cNvCxnSpPr/>
      </xdr:nvCxnSpPr>
      <xdr:spPr>
        <a:xfrm>
          <a:off x="14782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59</xdr:row>
      <xdr:rowOff>31750</xdr:rowOff>
    </xdr:to>
    <xdr:cxnSp macro="">
      <xdr:nvCxnSpPr>
        <xdr:cNvPr id="251" name="直線コネクタ 250"/>
        <xdr:cNvCxnSpPr/>
      </xdr:nvCxnSpPr>
      <xdr:spPr>
        <a:xfrm>
          <a:off x="13893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59</xdr:row>
      <xdr:rowOff>24130</xdr:rowOff>
    </xdr:to>
    <xdr:cxnSp macro="">
      <xdr:nvCxnSpPr>
        <xdr:cNvPr id="254" name="直線コネクタ 253"/>
        <xdr:cNvCxnSpPr/>
      </xdr:nvCxnSpPr>
      <xdr:spPr>
        <a:xfrm flipV="1">
          <a:off x="13004800" y="1003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160020</xdr:rowOff>
    </xdr:from>
    <xdr:to>
      <xdr:col>24</xdr:col>
      <xdr:colOff>82550</xdr:colOff>
      <xdr:row>59</xdr:row>
      <xdr:rowOff>90170</xdr:rowOff>
    </xdr:to>
    <xdr:sp macro="" textlink="">
      <xdr:nvSpPr>
        <xdr:cNvPr id="264" name="円/楕円 263"/>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132097</xdr:rowOff>
    </xdr:from>
    <xdr:ext cx="762000" cy="259045"/>
    <xdr:sp macro="" textlink="">
      <xdr:nvSpPr>
        <xdr:cNvPr id="265"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66" name="円/楕円 265"/>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67" name="テキスト ボックス 266"/>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68" name="円/楕円 267"/>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69" name="テキスト ボックス 268"/>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0" name="円/楕円 26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1" name="テキスト ボックス 270"/>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2" name="円/楕円 271"/>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3" name="テキスト ボックス 272"/>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類似団体平均値と比べると低くなっているが、これは消防業務、ごみ処理業務を単独で行っているため、一部事務組合の負担金が類似団体と比較して低くなっていることによるものである。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46990</xdr:rowOff>
    </xdr:from>
    <xdr:to>
      <xdr:col>24</xdr:col>
      <xdr:colOff>31750</xdr:colOff>
      <xdr:row>33</xdr:row>
      <xdr:rowOff>77470</xdr:rowOff>
    </xdr:to>
    <xdr:cxnSp macro="">
      <xdr:nvCxnSpPr>
        <xdr:cNvPr id="306" name="直線コネクタ 305"/>
        <xdr:cNvCxnSpPr/>
      </xdr:nvCxnSpPr>
      <xdr:spPr>
        <a:xfrm>
          <a:off x="15671800" y="570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46990</xdr:rowOff>
    </xdr:from>
    <xdr:to>
      <xdr:col>22</xdr:col>
      <xdr:colOff>565150</xdr:colOff>
      <xdr:row>33</xdr:row>
      <xdr:rowOff>62230</xdr:rowOff>
    </xdr:to>
    <xdr:cxnSp macro="">
      <xdr:nvCxnSpPr>
        <xdr:cNvPr id="309" name="直線コネクタ 308"/>
        <xdr:cNvCxnSpPr/>
      </xdr:nvCxnSpPr>
      <xdr:spPr>
        <a:xfrm flipV="1">
          <a:off x="14782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46990</xdr:rowOff>
    </xdr:from>
    <xdr:to>
      <xdr:col>21</xdr:col>
      <xdr:colOff>361950</xdr:colOff>
      <xdr:row>33</xdr:row>
      <xdr:rowOff>62230</xdr:rowOff>
    </xdr:to>
    <xdr:cxnSp macro="">
      <xdr:nvCxnSpPr>
        <xdr:cNvPr id="312" name="直線コネクタ 311"/>
        <xdr:cNvCxnSpPr/>
      </xdr:nvCxnSpPr>
      <xdr:spPr>
        <a:xfrm>
          <a:off x="13893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46990</xdr:rowOff>
    </xdr:from>
    <xdr:to>
      <xdr:col>20</xdr:col>
      <xdr:colOff>158750</xdr:colOff>
      <xdr:row>33</xdr:row>
      <xdr:rowOff>77470</xdr:rowOff>
    </xdr:to>
    <xdr:cxnSp macro="">
      <xdr:nvCxnSpPr>
        <xdr:cNvPr id="315" name="直線コネクタ 314"/>
        <xdr:cNvCxnSpPr/>
      </xdr:nvCxnSpPr>
      <xdr:spPr>
        <a:xfrm flipV="1">
          <a:off x="13004800" y="570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26670</xdr:rowOff>
    </xdr:from>
    <xdr:to>
      <xdr:col>24</xdr:col>
      <xdr:colOff>82550</xdr:colOff>
      <xdr:row>33</xdr:row>
      <xdr:rowOff>128270</xdr:rowOff>
    </xdr:to>
    <xdr:sp macro="" textlink="">
      <xdr:nvSpPr>
        <xdr:cNvPr id="325" name="円/楕円 324"/>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43197</xdr:rowOff>
    </xdr:from>
    <xdr:ext cx="762000" cy="259045"/>
    <xdr:sp macro="" textlink="">
      <xdr:nvSpPr>
        <xdr:cNvPr id="326" name="補助費等該当値テキスト"/>
        <xdr:cNvSpPr txBox="1"/>
      </xdr:nvSpPr>
      <xdr:spPr>
        <a:xfrm>
          <a:off x="165989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167640</xdr:rowOff>
    </xdr:from>
    <xdr:to>
      <xdr:col>22</xdr:col>
      <xdr:colOff>615950</xdr:colOff>
      <xdr:row>33</xdr:row>
      <xdr:rowOff>97790</xdr:rowOff>
    </xdr:to>
    <xdr:sp macro="" textlink="">
      <xdr:nvSpPr>
        <xdr:cNvPr id="327" name="円/楕円 326"/>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107967</xdr:rowOff>
    </xdr:from>
    <xdr:ext cx="736600" cy="259045"/>
    <xdr:sp macro="" textlink="">
      <xdr:nvSpPr>
        <xdr:cNvPr id="328" name="テキスト ボックス 327"/>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xdr:rowOff>
    </xdr:from>
    <xdr:to>
      <xdr:col>21</xdr:col>
      <xdr:colOff>412750</xdr:colOff>
      <xdr:row>33</xdr:row>
      <xdr:rowOff>113030</xdr:rowOff>
    </xdr:to>
    <xdr:sp macro="" textlink="">
      <xdr:nvSpPr>
        <xdr:cNvPr id="329" name="円/楕円 328"/>
        <xdr:cNvSpPr/>
      </xdr:nvSpPr>
      <xdr:spPr>
        <a:xfrm>
          <a:off x="14732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123207</xdr:rowOff>
    </xdr:from>
    <xdr:ext cx="762000" cy="259045"/>
    <xdr:sp macro="" textlink="">
      <xdr:nvSpPr>
        <xdr:cNvPr id="330" name="テキスト ボックス 329"/>
        <xdr:cNvSpPr txBox="1"/>
      </xdr:nvSpPr>
      <xdr:spPr>
        <a:xfrm>
          <a:off x="14401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167640</xdr:rowOff>
    </xdr:from>
    <xdr:to>
      <xdr:col>20</xdr:col>
      <xdr:colOff>209550</xdr:colOff>
      <xdr:row>33</xdr:row>
      <xdr:rowOff>97790</xdr:rowOff>
    </xdr:to>
    <xdr:sp macro="" textlink="">
      <xdr:nvSpPr>
        <xdr:cNvPr id="331" name="円/楕円 330"/>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107967</xdr:rowOff>
    </xdr:from>
    <xdr:ext cx="762000" cy="259045"/>
    <xdr:sp macro="" textlink="">
      <xdr:nvSpPr>
        <xdr:cNvPr id="332" name="テキスト ボックス 331"/>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26670</xdr:rowOff>
    </xdr:from>
    <xdr:to>
      <xdr:col>19</xdr:col>
      <xdr:colOff>6350</xdr:colOff>
      <xdr:row>33</xdr:row>
      <xdr:rowOff>128270</xdr:rowOff>
    </xdr:to>
    <xdr:sp macro="" textlink="">
      <xdr:nvSpPr>
        <xdr:cNvPr id="333" name="円/楕円 332"/>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138447</xdr:rowOff>
    </xdr:from>
    <xdr:ext cx="762000" cy="259045"/>
    <xdr:sp macro="" textlink="">
      <xdr:nvSpPr>
        <xdr:cNvPr id="334" name="テキスト ボックス 333"/>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年度は昨年度と比べて</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14.3%</a:t>
          </a:r>
          <a:r>
            <a:rPr kumimoji="1" lang="ja-JP" altLang="en-US" sz="1300">
              <a:latin typeface="ＭＳ Ｐゴシック"/>
            </a:rPr>
            <a:t>となった。これは、過年度に借入した臨時財政対策債の償還が開始したことが主な要因である。</a:t>
          </a:r>
          <a:endParaRPr kumimoji="1" lang="en-US" altLang="ja-JP" sz="1300">
            <a:latin typeface="ＭＳ Ｐゴシック"/>
          </a:endParaRPr>
        </a:p>
        <a:p>
          <a:r>
            <a:rPr kumimoji="1" lang="ja-JP" altLang="en-US" sz="1300">
              <a:latin typeface="ＭＳ Ｐゴシック"/>
            </a:rPr>
            <a:t>　今後も、起債事業の抑制に努め、公債費の縮減に努めていく。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37846</xdr:rowOff>
    </xdr:to>
    <xdr:cxnSp macro="">
      <xdr:nvCxnSpPr>
        <xdr:cNvPr id="364" name="直線コネクタ 363"/>
        <xdr:cNvCxnSpPr/>
      </xdr:nvCxnSpPr>
      <xdr:spPr>
        <a:xfrm>
          <a:off x="3987800" y="13234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60706</xdr:rowOff>
    </xdr:to>
    <xdr:cxnSp macro="">
      <xdr:nvCxnSpPr>
        <xdr:cNvPr id="367" name="直線コネクタ 366"/>
        <xdr:cNvCxnSpPr/>
      </xdr:nvCxnSpPr>
      <xdr:spPr>
        <a:xfrm flipV="1">
          <a:off x="3098800" y="13234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138430</xdr:rowOff>
    </xdr:to>
    <xdr:cxnSp macro="">
      <xdr:nvCxnSpPr>
        <xdr:cNvPr id="370" name="直線コネクタ 369"/>
        <xdr:cNvCxnSpPr/>
      </xdr:nvCxnSpPr>
      <xdr:spPr>
        <a:xfrm flipV="1">
          <a:off x="2209800" y="13262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40132</xdr:rowOff>
    </xdr:to>
    <xdr:cxnSp macro="">
      <xdr:nvCxnSpPr>
        <xdr:cNvPr id="373" name="直線コネクタ 372"/>
        <xdr:cNvCxnSpPr/>
      </xdr:nvCxnSpPr>
      <xdr:spPr>
        <a:xfrm flipV="1">
          <a:off x="1320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3" name="円/楕円 382"/>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4"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5" name="円/楕円 384"/>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6" name="テキスト ボックス 385"/>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87" name="円/楕円 386"/>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88" name="テキスト ボックス 387"/>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9" name="円/楕円 388"/>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90" name="テキスト ボックス 38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1" name="円/楕円 390"/>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2" name="テキスト ボックス 391"/>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年度は昨年度と比べ</a:t>
          </a:r>
          <a:r>
            <a:rPr kumimoji="1" lang="en-US" altLang="ja-JP" sz="1300">
              <a:latin typeface="ＭＳ Ｐゴシック"/>
            </a:rPr>
            <a:t>0.3</a:t>
          </a:r>
          <a:r>
            <a:rPr kumimoji="1" lang="ja-JP" altLang="en-US" sz="1300">
              <a:latin typeface="ＭＳ Ｐゴシック"/>
            </a:rPr>
            <a:t>ポイント増の</a:t>
          </a:r>
          <a:r>
            <a:rPr kumimoji="1" lang="en-US" altLang="ja-JP" sz="1300">
              <a:latin typeface="ＭＳ Ｐゴシック"/>
            </a:rPr>
            <a:t>78.6%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これは町民税の増等による経常一般財源総額の回復が主な要因となっている。</a:t>
          </a:r>
          <a:endParaRPr kumimoji="1" lang="en-US" altLang="ja-JP" sz="1300">
            <a:latin typeface="ＭＳ Ｐゴシック"/>
          </a:endParaRPr>
        </a:p>
        <a:p>
          <a:r>
            <a:rPr kumimoji="1" lang="ja-JP" altLang="en-US" sz="1300">
              <a:latin typeface="ＭＳ Ｐゴシック"/>
            </a:rPr>
            <a:t>　今後も扶助費の増加が見込まれることから、事務事業の見直しによる効率化の徹底により歳出抑制に努めていく。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43180</xdr:rowOff>
    </xdr:from>
    <xdr:to>
      <xdr:col>24</xdr:col>
      <xdr:colOff>31750</xdr:colOff>
      <xdr:row>79</xdr:row>
      <xdr:rowOff>54611</xdr:rowOff>
    </xdr:to>
    <xdr:cxnSp macro="">
      <xdr:nvCxnSpPr>
        <xdr:cNvPr id="425" name="直線コネクタ 424"/>
        <xdr:cNvCxnSpPr/>
      </xdr:nvCxnSpPr>
      <xdr:spPr>
        <a:xfrm>
          <a:off x="15671800" y="13587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79</xdr:row>
      <xdr:rowOff>43180</xdr:rowOff>
    </xdr:to>
    <xdr:cxnSp macro="">
      <xdr:nvCxnSpPr>
        <xdr:cNvPr id="428" name="直線コネクタ 427"/>
        <xdr:cNvCxnSpPr/>
      </xdr:nvCxnSpPr>
      <xdr:spPr>
        <a:xfrm>
          <a:off x="14782800" y="13481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107950</xdr:rowOff>
    </xdr:to>
    <xdr:cxnSp macro="">
      <xdr:nvCxnSpPr>
        <xdr:cNvPr id="431" name="直線コネクタ 430"/>
        <xdr:cNvCxnSpPr/>
      </xdr:nvCxnSpPr>
      <xdr:spPr>
        <a:xfrm>
          <a:off x="13893800" y="133134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134620</xdr:rowOff>
    </xdr:to>
    <xdr:cxnSp macro="">
      <xdr:nvCxnSpPr>
        <xdr:cNvPr id="434" name="直線コネクタ 433"/>
        <xdr:cNvCxnSpPr/>
      </xdr:nvCxnSpPr>
      <xdr:spPr>
        <a:xfrm flipV="1">
          <a:off x="13004800" y="133134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44" name="円/楕円 443"/>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45"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6" name="円/楕円 445"/>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7" name="テキスト ボックス 446"/>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48" name="円/楕円 447"/>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49" name="テキスト ボックス 448"/>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0" name="円/楕円 449"/>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1" name="テキスト ボックス 450"/>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2" name="円/楕円 451"/>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3" name="テキスト ボックス 452"/>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茨城県阿見町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128949</xdr:rowOff>
    </xdr:from>
    <xdr:to>
      <xdr:col>4</xdr:col>
      <xdr:colOff>1117600</xdr:colOff>
      <xdr:row>18</xdr:row>
      <xdr:rowOff>170706</xdr:rowOff>
    </xdr:to>
    <xdr:cxnSp macro="">
      <xdr:nvCxnSpPr>
        <xdr:cNvPr id="52" name="直線コネクタ 51"/>
        <xdr:cNvCxnSpPr/>
      </xdr:nvCxnSpPr>
      <xdr:spPr bwMode="auto">
        <a:xfrm>
          <a:off x="5003800" y="3262674"/>
          <a:ext cx="6477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128949</xdr:rowOff>
    </xdr:from>
    <xdr:to>
      <xdr:col>4</xdr:col>
      <xdr:colOff>469900</xdr:colOff>
      <xdr:row>18</xdr:row>
      <xdr:rowOff>129645</xdr:rowOff>
    </xdr:to>
    <xdr:cxnSp macro="">
      <xdr:nvCxnSpPr>
        <xdr:cNvPr id="55" name="直線コネクタ 54"/>
        <xdr:cNvCxnSpPr/>
      </xdr:nvCxnSpPr>
      <xdr:spPr bwMode="auto">
        <a:xfrm flipV="1">
          <a:off x="4305300" y="3262674"/>
          <a:ext cx="698500" cy="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129645</xdr:rowOff>
    </xdr:from>
    <xdr:to>
      <xdr:col>3</xdr:col>
      <xdr:colOff>904875</xdr:colOff>
      <xdr:row>18</xdr:row>
      <xdr:rowOff>140607</xdr:rowOff>
    </xdr:to>
    <xdr:cxnSp macro="">
      <xdr:nvCxnSpPr>
        <xdr:cNvPr id="58" name="直線コネクタ 57"/>
        <xdr:cNvCxnSpPr/>
      </xdr:nvCxnSpPr>
      <xdr:spPr bwMode="auto">
        <a:xfrm flipV="1">
          <a:off x="3606800" y="3263370"/>
          <a:ext cx="698500" cy="1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140607</xdr:rowOff>
    </xdr:from>
    <xdr:to>
      <xdr:col>3</xdr:col>
      <xdr:colOff>206375</xdr:colOff>
      <xdr:row>18</xdr:row>
      <xdr:rowOff>157360</xdr:rowOff>
    </xdr:to>
    <xdr:cxnSp macro="">
      <xdr:nvCxnSpPr>
        <xdr:cNvPr id="61" name="直線コネクタ 60"/>
        <xdr:cNvCxnSpPr/>
      </xdr:nvCxnSpPr>
      <xdr:spPr bwMode="auto">
        <a:xfrm flipV="1">
          <a:off x="2908300" y="3274332"/>
          <a:ext cx="6985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119906</xdr:rowOff>
    </xdr:from>
    <xdr:to>
      <xdr:col>5</xdr:col>
      <xdr:colOff>34925</xdr:colOff>
      <xdr:row>19</xdr:row>
      <xdr:rowOff>50056</xdr:rowOff>
    </xdr:to>
    <xdr:sp macro="" textlink="">
      <xdr:nvSpPr>
        <xdr:cNvPr id="71" name="円/楕円 70"/>
        <xdr:cNvSpPr/>
      </xdr:nvSpPr>
      <xdr:spPr bwMode="auto">
        <a:xfrm>
          <a:off x="5600700" y="325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91983</xdr:rowOff>
    </xdr:from>
    <xdr:ext cx="762000" cy="259045"/>
    <xdr:sp macro="" textlink="">
      <xdr:nvSpPr>
        <xdr:cNvPr id="72" name="人口1人当たり決算額の推移該当値テキスト130"/>
        <xdr:cNvSpPr txBox="1"/>
      </xdr:nvSpPr>
      <xdr:spPr>
        <a:xfrm>
          <a:off x="5740400" y="322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78149</xdr:rowOff>
    </xdr:from>
    <xdr:to>
      <xdr:col>4</xdr:col>
      <xdr:colOff>520700</xdr:colOff>
      <xdr:row>19</xdr:row>
      <xdr:rowOff>8299</xdr:rowOff>
    </xdr:to>
    <xdr:sp macro="" textlink="">
      <xdr:nvSpPr>
        <xdr:cNvPr id="73" name="円/楕円 72"/>
        <xdr:cNvSpPr/>
      </xdr:nvSpPr>
      <xdr:spPr bwMode="auto">
        <a:xfrm>
          <a:off x="4953000" y="321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164526</xdr:rowOff>
    </xdr:from>
    <xdr:ext cx="736600" cy="259045"/>
    <xdr:sp macro="" textlink="">
      <xdr:nvSpPr>
        <xdr:cNvPr id="74" name="テキスト ボックス 73"/>
        <xdr:cNvSpPr txBox="1"/>
      </xdr:nvSpPr>
      <xdr:spPr>
        <a:xfrm>
          <a:off x="4622800" y="32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78845</xdr:rowOff>
    </xdr:from>
    <xdr:to>
      <xdr:col>3</xdr:col>
      <xdr:colOff>955675</xdr:colOff>
      <xdr:row>19</xdr:row>
      <xdr:rowOff>8995</xdr:rowOff>
    </xdr:to>
    <xdr:sp macro="" textlink="">
      <xdr:nvSpPr>
        <xdr:cNvPr id="75" name="円/楕円 74"/>
        <xdr:cNvSpPr/>
      </xdr:nvSpPr>
      <xdr:spPr bwMode="auto">
        <a:xfrm>
          <a:off x="4254500" y="321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165222</xdr:rowOff>
    </xdr:from>
    <xdr:ext cx="762000" cy="259045"/>
    <xdr:sp macro="" textlink="">
      <xdr:nvSpPr>
        <xdr:cNvPr id="76" name="テキスト ボックス 75"/>
        <xdr:cNvSpPr txBox="1"/>
      </xdr:nvSpPr>
      <xdr:spPr>
        <a:xfrm>
          <a:off x="3924300" y="3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89807</xdr:rowOff>
    </xdr:from>
    <xdr:to>
      <xdr:col>3</xdr:col>
      <xdr:colOff>257175</xdr:colOff>
      <xdr:row>19</xdr:row>
      <xdr:rowOff>19957</xdr:rowOff>
    </xdr:to>
    <xdr:sp macro="" textlink="">
      <xdr:nvSpPr>
        <xdr:cNvPr id="77" name="円/楕円 76"/>
        <xdr:cNvSpPr/>
      </xdr:nvSpPr>
      <xdr:spPr bwMode="auto">
        <a:xfrm>
          <a:off x="3556000" y="322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4734</xdr:rowOff>
    </xdr:from>
    <xdr:ext cx="762000" cy="259045"/>
    <xdr:sp macro="" textlink="">
      <xdr:nvSpPr>
        <xdr:cNvPr id="78" name="テキスト ボックス 77"/>
        <xdr:cNvSpPr txBox="1"/>
      </xdr:nvSpPr>
      <xdr:spPr>
        <a:xfrm>
          <a:off x="3225800" y="33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106560</xdr:rowOff>
    </xdr:from>
    <xdr:to>
      <xdr:col>2</xdr:col>
      <xdr:colOff>692150</xdr:colOff>
      <xdr:row>19</xdr:row>
      <xdr:rowOff>36710</xdr:rowOff>
    </xdr:to>
    <xdr:sp macro="" textlink="">
      <xdr:nvSpPr>
        <xdr:cNvPr id="79" name="円/楕円 78"/>
        <xdr:cNvSpPr/>
      </xdr:nvSpPr>
      <xdr:spPr bwMode="auto">
        <a:xfrm>
          <a:off x="2857500" y="324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21487</xdr:rowOff>
    </xdr:from>
    <xdr:ext cx="762000" cy="259045"/>
    <xdr:sp macro="" textlink="">
      <xdr:nvSpPr>
        <xdr:cNvPr id="80" name="テキスト ボックス 79"/>
        <xdr:cNvSpPr txBox="1"/>
      </xdr:nvSpPr>
      <xdr:spPr>
        <a:xfrm>
          <a:off x="2527300" y="33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333559</xdr:rowOff>
    </xdr:from>
    <xdr:to>
      <xdr:col>4</xdr:col>
      <xdr:colOff>1117600</xdr:colOff>
      <xdr:row>36</xdr:row>
      <xdr:rowOff>26606</xdr:rowOff>
    </xdr:to>
    <xdr:cxnSp macro="">
      <xdr:nvCxnSpPr>
        <xdr:cNvPr id="113" name="直線コネクタ 112"/>
        <xdr:cNvCxnSpPr/>
      </xdr:nvCxnSpPr>
      <xdr:spPr bwMode="auto">
        <a:xfrm>
          <a:off x="5003800" y="6943909"/>
          <a:ext cx="647700" cy="3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288772</xdr:rowOff>
    </xdr:from>
    <xdr:to>
      <xdr:col>4</xdr:col>
      <xdr:colOff>469900</xdr:colOff>
      <xdr:row>35</xdr:row>
      <xdr:rowOff>333559</xdr:rowOff>
    </xdr:to>
    <xdr:cxnSp macro="">
      <xdr:nvCxnSpPr>
        <xdr:cNvPr id="116" name="直線コネクタ 115"/>
        <xdr:cNvCxnSpPr/>
      </xdr:nvCxnSpPr>
      <xdr:spPr bwMode="auto">
        <a:xfrm>
          <a:off x="4305300" y="6899122"/>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228174</xdr:rowOff>
    </xdr:from>
    <xdr:to>
      <xdr:col>3</xdr:col>
      <xdr:colOff>904875</xdr:colOff>
      <xdr:row>35</xdr:row>
      <xdr:rowOff>288772</xdr:rowOff>
    </xdr:to>
    <xdr:cxnSp macro="">
      <xdr:nvCxnSpPr>
        <xdr:cNvPr id="119" name="直線コネクタ 118"/>
        <xdr:cNvCxnSpPr/>
      </xdr:nvCxnSpPr>
      <xdr:spPr bwMode="auto">
        <a:xfrm>
          <a:off x="3606800" y="6838524"/>
          <a:ext cx="698500" cy="6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228174</xdr:rowOff>
    </xdr:from>
    <xdr:to>
      <xdr:col>3</xdr:col>
      <xdr:colOff>206375</xdr:colOff>
      <xdr:row>35</xdr:row>
      <xdr:rowOff>244710</xdr:rowOff>
    </xdr:to>
    <xdr:cxnSp macro="">
      <xdr:nvCxnSpPr>
        <xdr:cNvPr id="122" name="直線コネクタ 121"/>
        <xdr:cNvCxnSpPr/>
      </xdr:nvCxnSpPr>
      <xdr:spPr bwMode="auto">
        <a:xfrm flipV="1">
          <a:off x="2908300" y="6838524"/>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318706</xdr:rowOff>
    </xdr:from>
    <xdr:to>
      <xdr:col>5</xdr:col>
      <xdr:colOff>34925</xdr:colOff>
      <xdr:row>36</xdr:row>
      <xdr:rowOff>77406</xdr:rowOff>
    </xdr:to>
    <xdr:sp macro="" textlink="">
      <xdr:nvSpPr>
        <xdr:cNvPr id="132" name="円/楕円 131"/>
        <xdr:cNvSpPr/>
      </xdr:nvSpPr>
      <xdr:spPr bwMode="auto">
        <a:xfrm>
          <a:off x="5600700" y="692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290783</xdr:rowOff>
    </xdr:from>
    <xdr:ext cx="762000" cy="259045"/>
    <xdr:sp macro="" textlink="">
      <xdr:nvSpPr>
        <xdr:cNvPr id="133" name="人口1人当たり決算額の推移該当値テキスト445"/>
        <xdr:cNvSpPr txBox="1"/>
      </xdr:nvSpPr>
      <xdr:spPr>
        <a:xfrm>
          <a:off x="5740400" y="690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282759</xdr:rowOff>
    </xdr:from>
    <xdr:to>
      <xdr:col>4</xdr:col>
      <xdr:colOff>520700</xdr:colOff>
      <xdr:row>36</xdr:row>
      <xdr:rowOff>41459</xdr:rowOff>
    </xdr:to>
    <xdr:sp macro="" textlink="">
      <xdr:nvSpPr>
        <xdr:cNvPr id="134" name="円/楕円 133"/>
        <xdr:cNvSpPr/>
      </xdr:nvSpPr>
      <xdr:spPr bwMode="auto">
        <a:xfrm>
          <a:off x="4953000" y="689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26236</xdr:rowOff>
    </xdr:from>
    <xdr:ext cx="736600" cy="259045"/>
    <xdr:sp macro="" textlink="">
      <xdr:nvSpPr>
        <xdr:cNvPr id="135" name="テキスト ボックス 134"/>
        <xdr:cNvSpPr txBox="1"/>
      </xdr:nvSpPr>
      <xdr:spPr>
        <a:xfrm>
          <a:off x="4622800" y="697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237972</xdr:rowOff>
    </xdr:from>
    <xdr:to>
      <xdr:col>3</xdr:col>
      <xdr:colOff>955675</xdr:colOff>
      <xdr:row>35</xdr:row>
      <xdr:rowOff>339572</xdr:rowOff>
    </xdr:to>
    <xdr:sp macro="" textlink="">
      <xdr:nvSpPr>
        <xdr:cNvPr id="136" name="円/楕円 135"/>
        <xdr:cNvSpPr/>
      </xdr:nvSpPr>
      <xdr:spPr bwMode="auto">
        <a:xfrm>
          <a:off x="4254500" y="684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324349</xdr:rowOff>
    </xdr:from>
    <xdr:ext cx="762000" cy="259045"/>
    <xdr:sp macro="" textlink="">
      <xdr:nvSpPr>
        <xdr:cNvPr id="137" name="テキスト ボックス 136"/>
        <xdr:cNvSpPr txBox="1"/>
      </xdr:nvSpPr>
      <xdr:spPr>
        <a:xfrm>
          <a:off x="3924300" y="693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177374</xdr:rowOff>
    </xdr:from>
    <xdr:to>
      <xdr:col>3</xdr:col>
      <xdr:colOff>257175</xdr:colOff>
      <xdr:row>35</xdr:row>
      <xdr:rowOff>278974</xdr:rowOff>
    </xdr:to>
    <xdr:sp macro="" textlink="">
      <xdr:nvSpPr>
        <xdr:cNvPr id="138" name="円/楕円 137"/>
        <xdr:cNvSpPr/>
      </xdr:nvSpPr>
      <xdr:spPr bwMode="auto">
        <a:xfrm>
          <a:off x="3556000" y="678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263751</xdr:rowOff>
    </xdr:from>
    <xdr:ext cx="762000" cy="259045"/>
    <xdr:sp macro="" textlink="">
      <xdr:nvSpPr>
        <xdr:cNvPr id="139" name="テキスト ボックス 138"/>
        <xdr:cNvSpPr txBox="1"/>
      </xdr:nvSpPr>
      <xdr:spPr>
        <a:xfrm>
          <a:off x="3225800" y="687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193910</xdr:rowOff>
    </xdr:from>
    <xdr:to>
      <xdr:col>2</xdr:col>
      <xdr:colOff>692150</xdr:colOff>
      <xdr:row>35</xdr:row>
      <xdr:rowOff>295510</xdr:rowOff>
    </xdr:to>
    <xdr:sp macro="" textlink="">
      <xdr:nvSpPr>
        <xdr:cNvPr id="140" name="円/楕円 139"/>
        <xdr:cNvSpPr/>
      </xdr:nvSpPr>
      <xdr:spPr bwMode="auto">
        <a:xfrm>
          <a:off x="2857500" y="680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280287</xdr:rowOff>
    </xdr:from>
    <xdr:ext cx="762000" cy="259045"/>
    <xdr:sp macro="" textlink="">
      <xdr:nvSpPr>
        <xdr:cNvPr id="141" name="テキスト ボックス 140"/>
        <xdr:cNvSpPr txBox="1"/>
      </xdr:nvSpPr>
      <xdr:spPr>
        <a:xfrm>
          <a:off x="2527300" y="689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財政調整基金残高は、積立により</a:t>
          </a:r>
          <a:r>
            <a:rPr kumimoji="1" lang="en-US" altLang="ja-JP" sz="1400" baseline="0">
              <a:latin typeface="ＭＳ ゴシック" pitchFamily="49" charset="-128"/>
              <a:ea typeface="ＭＳ ゴシック" pitchFamily="49" charset="-128"/>
            </a:rPr>
            <a:t>37</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千万円に増加している。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実質収支額は、普通建設事業費等の歳出減により、前年度と比較して増加している。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実質収支額が増となっているが、財政調整基金への積立額が前年度と比較して約</a:t>
          </a:r>
          <a:r>
            <a:rPr kumimoji="1" lang="en-US" altLang="ja-JP" sz="1400" baseline="0">
              <a:latin typeface="ＭＳ ゴシック" pitchFamily="49" charset="-128"/>
              <a:ea typeface="ＭＳ ゴシック" pitchFamily="49" charset="-128"/>
            </a:rPr>
            <a:t>7</a:t>
          </a:r>
          <a:r>
            <a:rPr kumimoji="1" lang="ja-JP" altLang="en-US" sz="1400" baseline="0">
              <a:latin typeface="ＭＳ ゴシック" pitchFamily="49" charset="-128"/>
              <a:ea typeface="ＭＳ ゴシック" pitchFamily="49" charset="-128"/>
            </a:rPr>
            <a:t>億円減となっているので、実質単年度収支は減となっている。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主な変動として、平成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年度の一般会計は、普通建設事業費等の増により黒字額が前年度と比較して減少している。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介護保険特別会計は、高齢者の急激な増加により、保険給付費の伸びが著しいため、平成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年度は黒字をかろうじて確保した状況であるが、平成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年度の介護保険料改正により解消されている。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全体としては、全ての会計において黒字を確保していて、連結赤字額がないため、連結実質赤字比率の該当はない。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今後も比率が生じないよう、適正規模の実質収支の確保等に努める。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元利償還金等の減少は、主に下水道事業債の償還が進んだことによる公営企業債の元利償還金に対する繰入金の減少によるものである。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算入公債費等の増加は、臨時財政対策債の増によるものである。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今後も公債費の縮減に努めていく。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将来負担額では、主に下水道事業債の償還が進んだことにより公営企業債等繰入見込額が減少している。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充当可能財源等では、財政調整基金が増加したことにより充当可能基金が増加している。また、臨時財政対策債の増により基準財政需要額算入見込額が増加している。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14744912</v>
      </c>
      <c r="BO4" s="349"/>
      <c r="BP4" s="349"/>
      <c r="BQ4" s="349"/>
      <c r="BR4" s="349"/>
      <c r="BS4" s="349"/>
      <c r="BT4" s="349"/>
      <c r="BU4" s="350"/>
      <c r="BV4" s="348">
        <v>16459783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13914267</v>
      </c>
      <c r="BO5" s="386"/>
      <c r="BP5" s="386"/>
      <c r="BQ5" s="386"/>
      <c r="BR5" s="386"/>
      <c r="BS5" s="386"/>
      <c r="BT5" s="386"/>
      <c r="BU5" s="387"/>
      <c r="BV5" s="385">
        <v>15513530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92.9</v>
      </c>
      <c r="CU5" s="383"/>
      <c r="CV5" s="383"/>
      <c r="CW5" s="383"/>
      <c r="CX5" s="383"/>
      <c r="CY5" s="383"/>
      <c r="CZ5" s="383"/>
      <c r="DA5" s="384"/>
      <c r="DB5" s="382">
        <v>92.5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830645</v>
      </c>
      <c r="BO6" s="386"/>
      <c r="BP6" s="386"/>
      <c r="BQ6" s="386"/>
      <c r="BR6" s="386"/>
      <c r="BS6" s="386"/>
      <c r="BT6" s="386"/>
      <c r="BU6" s="387"/>
      <c r="BV6" s="385">
        <v>946253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101.1</v>
      </c>
      <c r="CU6" s="423"/>
      <c r="CV6" s="423"/>
      <c r="CW6" s="423"/>
      <c r="CX6" s="423"/>
      <c r="CY6" s="423"/>
      <c r="CZ6" s="423"/>
      <c r="DA6" s="424"/>
      <c r="DB6" s="422">
        <v>100.9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64297</v>
      </c>
      <c r="BO7" s="386"/>
      <c r="BP7" s="386"/>
      <c r="BQ7" s="386"/>
      <c r="BR7" s="386"/>
      <c r="BS7" s="386"/>
      <c r="BT7" s="386"/>
      <c r="BU7" s="387"/>
      <c r="BV7" s="385">
        <v>372722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9246398</v>
      </c>
      <c r="CU7" s="386"/>
      <c r="CV7" s="386"/>
      <c r="CW7" s="386"/>
      <c r="CX7" s="386"/>
      <c r="CY7" s="386"/>
      <c r="CZ7" s="386"/>
      <c r="DA7" s="387"/>
      <c r="DB7" s="385">
        <v>9118923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766348</v>
      </c>
      <c r="BO8" s="386"/>
      <c r="BP8" s="386"/>
      <c r="BQ8" s="386"/>
      <c r="BR8" s="386"/>
      <c r="BS8" s="386"/>
      <c r="BT8" s="386"/>
      <c r="BU8" s="387"/>
      <c r="BV8" s="385">
        <v>573531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47940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192817</v>
      </c>
      <c r="BO9" s="386"/>
      <c r="BP9" s="386"/>
      <c r="BQ9" s="386"/>
      <c r="BR9" s="386"/>
      <c r="BS9" s="386"/>
      <c r="BT9" s="386"/>
      <c r="BU9" s="387"/>
      <c r="BV9" s="385">
        <v>-437669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47994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167700</v>
      </c>
      <c r="BO10" s="386"/>
      <c r="BP10" s="386"/>
      <c r="BQ10" s="386"/>
      <c r="BR10" s="386"/>
      <c r="BS10" s="386"/>
      <c r="BT10" s="386"/>
      <c r="BU10" s="387"/>
      <c r="BV10" s="385">
        <v>888600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47261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46619</v>
      </c>
      <c r="S13" s="467"/>
      <c r="T13" s="467"/>
      <c r="U13" s="467"/>
      <c r="V13" s="468"/>
      <c r="W13" s="401" t="s">
        <v>123</v>
      </c>
      <c r="X13" s="402"/>
      <c r="Y13" s="402"/>
      <c r="Z13" s="402"/>
      <c r="AA13" s="402"/>
      <c r="AB13" s="392"/>
      <c r="AC13" s="436">
        <v>890</v>
      </c>
      <c r="AD13" s="437"/>
      <c r="AE13" s="437"/>
      <c r="AF13" s="437"/>
      <c r="AG13" s="476"/>
      <c r="AH13" s="436">
        <v>1139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360517</v>
      </c>
      <c r="BO13" s="386"/>
      <c r="BP13" s="386"/>
      <c r="BQ13" s="386"/>
      <c r="BR13" s="386"/>
      <c r="BS13" s="386"/>
      <c r="BT13" s="386"/>
      <c r="BU13" s="387"/>
      <c r="BV13" s="385">
        <v>450931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7.2</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47092</v>
      </c>
      <c r="S14" s="467"/>
      <c r="T14" s="467"/>
      <c r="U14" s="467"/>
      <c r="V14" s="468"/>
      <c r="W14" s="375"/>
      <c r="X14" s="376"/>
      <c r="Y14" s="376"/>
      <c r="Z14" s="376"/>
      <c r="AA14" s="376"/>
      <c r="AB14" s="365"/>
      <c r="AC14" s="469">
        <v>3.9</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46476</v>
      </c>
      <c r="S15" s="467"/>
      <c r="T15" s="467"/>
      <c r="U15" s="467"/>
      <c r="V15" s="468"/>
      <c r="W15" s="401" t="s">
        <v>130</v>
      </c>
      <c r="X15" s="402"/>
      <c r="Y15" s="402"/>
      <c r="Z15" s="402"/>
      <c r="AA15" s="402"/>
      <c r="AB15" s="392"/>
      <c r="AC15" s="436">
        <v>6007</v>
      </c>
      <c r="AD15" s="437"/>
      <c r="AE15" s="437"/>
      <c r="AF15" s="437"/>
      <c r="AG15" s="476"/>
      <c r="AH15" s="436">
        <v>6565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6008899</v>
      </c>
      <c r="BO15" s="349"/>
      <c r="BP15" s="349"/>
      <c r="BQ15" s="349"/>
      <c r="BR15" s="349"/>
      <c r="BS15" s="349"/>
      <c r="BT15" s="349"/>
      <c r="BU15" s="350"/>
      <c r="BV15" s="348">
        <v>5869169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26.3</v>
      </c>
      <c r="AD16" s="470"/>
      <c r="AE16" s="470"/>
      <c r="AF16" s="470"/>
      <c r="AG16" s="471"/>
      <c r="AH16" s="469">
        <v>27.2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6724119</v>
      </c>
      <c r="BO16" s="386"/>
      <c r="BP16" s="386"/>
      <c r="BQ16" s="386"/>
      <c r="BR16" s="386"/>
      <c r="BS16" s="386"/>
      <c r="BT16" s="386"/>
      <c r="BU16" s="387"/>
      <c r="BV16" s="385">
        <v>6649377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15967</v>
      </c>
      <c r="AD17" s="437"/>
      <c r="AE17" s="437"/>
      <c r="AF17" s="437"/>
      <c r="AG17" s="476"/>
      <c r="AH17" s="436">
        <v>16252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7771860</v>
      </c>
      <c r="BO17" s="386"/>
      <c r="BP17" s="386"/>
      <c r="BQ17" s="386"/>
      <c r="BR17" s="386"/>
      <c r="BS17" s="386"/>
      <c r="BT17" s="386"/>
      <c r="BU17" s="387"/>
      <c r="BV17" s="385">
        <v>7577744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71.39</v>
      </c>
      <c r="M18" s="498"/>
      <c r="N18" s="498"/>
      <c r="O18" s="498"/>
      <c r="P18" s="498"/>
      <c r="Q18" s="498"/>
      <c r="R18" s="499"/>
      <c r="S18" s="499"/>
      <c r="T18" s="499"/>
      <c r="U18" s="499"/>
      <c r="V18" s="500"/>
      <c r="W18" s="403"/>
      <c r="X18" s="404"/>
      <c r="Y18" s="404"/>
      <c r="Z18" s="404"/>
      <c r="AA18" s="404"/>
      <c r="AB18" s="395"/>
      <c r="AC18" s="501">
        <v>69.8</v>
      </c>
      <c r="AD18" s="502"/>
      <c r="AE18" s="502"/>
      <c r="AF18" s="502"/>
      <c r="AG18" s="503"/>
      <c r="AH18" s="501">
        <v>67.400000000000006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8658574</v>
      </c>
      <c r="BO18" s="386"/>
      <c r="BP18" s="386"/>
      <c r="BQ18" s="386"/>
      <c r="BR18" s="386"/>
      <c r="BS18" s="386"/>
      <c r="BT18" s="386"/>
      <c r="BU18" s="387"/>
      <c r="BV18" s="385">
        <v>8589844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10806086</v>
      </c>
      <c r="BO19" s="386"/>
      <c r="BP19" s="386"/>
      <c r="BQ19" s="386"/>
      <c r="BR19" s="386"/>
      <c r="BS19" s="386"/>
      <c r="BT19" s="386"/>
      <c r="BU19" s="387"/>
      <c r="BV19" s="385">
        <v>11309614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17969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12393454</v>
      </c>
      <c r="BO23" s="386"/>
      <c r="BP23" s="386"/>
      <c r="BQ23" s="386"/>
      <c r="BR23" s="386"/>
      <c r="BS23" s="386"/>
      <c r="BT23" s="386"/>
      <c r="BU23" s="387"/>
      <c r="BV23" s="385">
        <v>12397751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7220</v>
      </c>
      <c r="R24" s="437"/>
      <c r="S24" s="437"/>
      <c r="T24" s="437"/>
      <c r="U24" s="437"/>
      <c r="V24" s="476"/>
      <c r="W24" s="531"/>
      <c r="X24" s="519"/>
      <c r="Y24" s="520"/>
      <c r="Z24" s="435" t="s">
        <v>154</v>
      </c>
      <c r="AA24" s="415"/>
      <c r="AB24" s="415"/>
      <c r="AC24" s="415"/>
      <c r="AD24" s="415"/>
      <c r="AE24" s="415"/>
      <c r="AF24" s="415"/>
      <c r="AG24" s="416"/>
      <c r="AH24" s="436">
        <v>329</v>
      </c>
      <c r="AI24" s="437"/>
      <c r="AJ24" s="437"/>
      <c r="AK24" s="437"/>
      <c r="AL24" s="476"/>
      <c r="AM24" s="436">
        <v>1056419</v>
      </c>
      <c r="AN24" s="437"/>
      <c r="AO24" s="437"/>
      <c r="AP24" s="437"/>
      <c r="AQ24" s="437"/>
      <c r="AR24" s="476"/>
      <c r="AS24" s="436">
        <v>3211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10422891</v>
      </c>
      <c r="BO24" s="386"/>
      <c r="BP24" s="386"/>
      <c r="BQ24" s="386"/>
      <c r="BR24" s="386"/>
      <c r="BS24" s="386"/>
      <c r="BT24" s="386"/>
      <c r="BU24" s="387"/>
      <c r="BV24" s="385">
        <v>10499456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5850</v>
      </c>
      <c r="R25" s="437"/>
      <c r="S25" s="437"/>
      <c r="T25" s="437"/>
      <c r="U25" s="437"/>
      <c r="V25" s="476"/>
      <c r="W25" s="531"/>
      <c r="X25" s="519"/>
      <c r="Y25" s="520"/>
      <c r="Z25" s="435" t="s">
        <v>157</v>
      </c>
      <c r="AA25" s="415"/>
      <c r="AB25" s="415"/>
      <c r="AC25" s="415"/>
      <c r="AD25" s="415"/>
      <c r="AE25" s="415"/>
      <c r="AF25" s="415"/>
      <c r="AG25" s="416"/>
      <c r="AH25" s="436">
        <v>64</v>
      </c>
      <c r="AI25" s="437"/>
      <c r="AJ25" s="437"/>
      <c r="AK25" s="437"/>
      <c r="AL25" s="476"/>
      <c r="AM25" s="436">
        <v>218304</v>
      </c>
      <c r="AN25" s="437"/>
      <c r="AO25" s="437"/>
      <c r="AP25" s="437"/>
      <c r="AQ25" s="437"/>
      <c r="AR25" s="476"/>
      <c r="AS25" s="436">
        <v>3411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378709</v>
      </c>
      <c r="BO25" s="349"/>
      <c r="BP25" s="349"/>
      <c r="BQ25" s="349"/>
      <c r="BR25" s="349"/>
      <c r="BS25" s="349"/>
      <c r="BT25" s="349"/>
      <c r="BU25" s="350"/>
      <c r="BV25" s="348">
        <v>1088179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5310</v>
      </c>
      <c r="R26" s="437"/>
      <c r="S26" s="437"/>
      <c r="T26" s="437"/>
      <c r="U26" s="437"/>
      <c r="V26" s="476"/>
      <c r="W26" s="531"/>
      <c r="X26" s="519"/>
      <c r="Y26" s="520"/>
      <c r="Z26" s="435" t="s">
        <v>160</v>
      </c>
      <c r="AA26" s="539"/>
      <c r="AB26" s="539"/>
      <c r="AC26" s="539"/>
      <c r="AD26" s="539"/>
      <c r="AE26" s="539"/>
      <c r="AF26" s="539"/>
      <c r="AG26" s="540"/>
      <c r="AH26" s="436">
        <v>14</v>
      </c>
      <c r="AI26" s="437"/>
      <c r="AJ26" s="437"/>
      <c r="AK26" s="437"/>
      <c r="AL26" s="476"/>
      <c r="AM26" s="436">
        <v>44170</v>
      </c>
      <c r="AN26" s="437"/>
      <c r="AO26" s="437"/>
      <c r="AP26" s="437"/>
      <c r="AQ26" s="437"/>
      <c r="AR26" s="476"/>
      <c r="AS26" s="436">
        <v>3155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3690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1390152</v>
      </c>
      <c r="BO27" s="553"/>
      <c r="BP27" s="553"/>
      <c r="BQ27" s="553"/>
      <c r="BR27" s="553"/>
      <c r="BS27" s="553"/>
      <c r="BT27" s="553"/>
      <c r="BU27" s="554"/>
      <c r="BV27" s="552">
        <v>1390152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3720000</v>
      </c>
      <c r="BO28" s="349"/>
      <c r="BP28" s="349"/>
      <c r="BQ28" s="349"/>
      <c r="BR28" s="349"/>
      <c r="BS28" s="349"/>
      <c r="BT28" s="349"/>
      <c r="BU28" s="350"/>
      <c r="BV28" s="348">
        <v>3552300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3130</v>
      </c>
      <c r="R29" s="437"/>
      <c r="S29" s="437"/>
      <c r="T29" s="437"/>
      <c r="U29" s="437"/>
      <c r="V29" s="476"/>
      <c r="W29" s="531"/>
      <c r="X29" s="519"/>
      <c r="Y29" s="520"/>
      <c r="Z29" s="435" t="s">
        <v>170</v>
      </c>
      <c r="AA29" s="415"/>
      <c r="AB29" s="415"/>
      <c r="AC29" s="415"/>
      <c r="AD29" s="415"/>
      <c r="AE29" s="415"/>
      <c r="AF29" s="415"/>
      <c r="AG29" s="416"/>
      <c r="AH29" s="436">
        <v>329</v>
      </c>
      <c r="AI29" s="437"/>
      <c r="AJ29" s="437"/>
      <c r="AK29" s="437"/>
      <c r="AL29" s="476"/>
      <c r="AM29" s="436">
        <v>1056419</v>
      </c>
      <c r="AN29" s="437"/>
      <c r="AO29" s="437"/>
      <c r="AP29" s="437"/>
      <c r="AQ29" s="437"/>
      <c r="AR29" s="476"/>
      <c r="AS29" s="436">
        <v>3211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373100</v>
      </c>
      <c r="BO29" s="386"/>
      <c r="BP29" s="386"/>
      <c r="BQ29" s="386"/>
      <c r="BR29" s="386"/>
      <c r="BS29" s="386"/>
      <c r="BT29" s="386"/>
      <c r="BU29" s="387"/>
      <c r="BV29" s="385">
        <v>373100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2135193</v>
      </c>
      <c r="BO30" s="553"/>
      <c r="BP30" s="553"/>
      <c r="BQ30" s="553"/>
      <c r="BR30" s="553"/>
      <c r="BS30" s="553"/>
      <c r="BT30" s="553"/>
      <c r="BU30" s="554"/>
      <c r="BV30" s="552">
        <v>2216510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阿見町土地開発公社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土地区画整理事業特別会計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茨城租税債権管理機構</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茨城県後期高齢者医療広域連合（後期高齢医療特別会計）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龍ケ崎地方衛生組合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牛久市・阿見町斎場組合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10852</v>
      </c>
      <c r="J41" s="83">
        <v>10848</v>
      </c>
      <c r="K41" s="83">
        <v>10711</v>
      </c>
      <c r="L41" s="83">
        <v>12398</v>
      </c>
      <c r="M41" s="84">
        <v>12393</v>
      </c>
    </row>
    <row r="42" spans="2:13" ht="27.75" customHeight="1">
      <c r="B42" s="1169"/>
      <c r="C42" s="1170"/>
      <c r="D42" s="85"/>
      <c r="E42" s="1175" t="s">
        <v>26</v>
      </c>
      <c r="F42" s="1175"/>
      <c r="G42" s="1175"/>
      <c r="H42" s="1176"/>
      <c r="I42" s="86">
        <v>14</v>
      </c>
      <c r="J42" s="87">
        <v>14</v>
      </c>
      <c r="K42" s="87">
        <v>207</v>
      </c>
      <c r="L42" s="87">
        <v>14</v>
      </c>
      <c r="M42" s="88" t="s">
        <v>476</v>
      </c>
    </row>
    <row r="43" spans="2:13" ht="27.75" customHeight="1">
      <c r="B43" s="1169"/>
      <c r="C43" s="1170"/>
      <c r="D43" s="85"/>
      <c r="E43" s="1175" t="s">
        <v>27</v>
      </c>
      <c r="F43" s="1175"/>
      <c r="G43" s="1175"/>
      <c r="H43" s="1176"/>
      <c r="I43" s="86">
        <v>8713</v>
      </c>
      <c r="J43" s="87">
        <v>8462</v>
      </c>
      <c r="K43" s="87">
        <v>8492</v>
      </c>
      <c r="L43" s="87">
        <v>7398</v>
      </c>
      <c r="M43" s="88">
        <v>6843</v>
      </c>
    </row>
    <row r="44" spans="2:13" ht="27.75" customHeight="1">
      <c r="B44" s="1169"/>
      <c r="C44" s="1170"/>
      <c r="D44" s="85"/>
      <c r="E44" s="1175" t="s">
        <v>28</v>
      </c>
      <c r="F44" s="1175"/>
      <c r="G44" s="1175"/>
      <c r="H44" s="1176"/>
      <c r="I44" s="86">
        <v>629</v>
      </c>
      <c r="J44" s="87">
        <v>498</v>
      </c>
      <c r="K44" s="87">
        <v>378</v>
      </c>
      <c r="L44" s="87">
        <v>270</v>
      </c>
      <c r="M44" s="88">
        <v>189</v>
      </c>
    </row>
    <row r="45" spans="2:13" ht="27.75" customHeight="1">
      <c r="B45" s="1169"/>
      <c r="C45" s="1170"/>
      <c r="D45" s="85"/>
      <c r="E45" s="1175" t="s">
        <v>29</v>
      </c>
      <c r="F45" s="1175"/>
      <c r="G45" s="1175"/>
      <c r="H45" s="1176"/>
      <c r="I45" s="86">
        <v>2279</v>
      </c>
      <c r="J45" s="87">
        <v>2265</v>
      </c>
      <c r="K45" s="87">
        <v>2044</v>
      </c>
      <c r="L45" s="87">
        <v>1891</v>
      </c>
      <c r="M45" s="88">
        <v>1759</v>
      </c>
    </row>
    <row r="46" spans="2:13" ht="27.75" customHeight="1">
      <c r="B46" s="1169"/>
      <c r="C46" s="1170"/>
      <c r="D46" s="85"/>
      <c r="E46" s="1175" t="s">
        <v>30</v>
      </c>
      <c r="F46" s="1175"/>
      <c r="G46" s="1175"/>
      <c r="H46" s="1176"/>
      <c r="I46" s="86">
        <v>8</v>
      </c>
      <c r="J46" s="87">
        <v>8</v>
      </c>
      <c r="K46" s="87">
        <v>2</v>
      </c>
      <c r="L46" s="87">
        <v>5</v>
      </c>
      <c r="M46" s="88">
        <v>16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3878</v>
      </c>
      <c r="J49" s="87">
        <v>4451</v>
      </c>
      <c r="K49" s="87">
        <v>5454</v>
      </c>
      <c r="L49" s="87">
        <v>6308</v>
      </c>
      <c r="M49" s="88">
        <v>6518</v>
      </c>
    </row>
    <row r="50" spans="2:13" ht="27.75" customHeight="1">
      <c r="B50" s="1169"/>
      <c r="C50" s="1170"/>
      <c r="D50" s="85"/>
      <c r="E50" s="1175" t="s">
        <v>35</v>
      </c>
      <c r="F50" s="1175"/>
      <c r="G50" s="1175"/>
      <c r="H50" s="1176"/>
      <c r="I50" s="86">
        <v>3611</v>
      </c>
      <c r="J50" s="87">
        <v>3621</v>
      </c>
      <c r="K50" s="87">
        <v>3580</v>
      </c>
      <c r="L50" s="87">
        <v>3076</v>
      </c>
      <c r="M50" s="88">
        <v>2956</v>
      </c>
    </row>
    <row r="51" spans="2:13" ht="27.75" customHeight="1">
      <c r="B51" s="1171"/>
      <c r="C51" s="1172"/>
      <c r="D51" s="85"/>
      <c r="E51" s="1175" t="s">
        <v>36</v>
      </c>
      <c r="F51" s="1175"/>
      <c r="G51" s="1175"/>
      <c r="H51" s="1176"/>
      <c r="I51" s="86">
        <v>12795</v>
      </c>
      <c r="J51" s="87">
        <v>12822</v>
      </c>
      <c r="K51" s="87">
        <v>13098</v>
      </c>
      <c r="L51" s="87">
        <v>13208</v>
      </c>
      <c r="M51" s="88">
        <v>13232</v>
      </c>
    </row>
    <row r="52" spans="2:13" ht="27.75" customHeight="1" thickBot="1">
      <c r="B52" s="1179" t="s">
        <v>21</v>
      </c>
      <c r="C52" s="1180"/>
      <c r="D52" s="90"/>
      <c r="E52" s="1181" t="s">
        <v>37</v>
      </c>
      <c r="F52" s="1181"/>
      <c r="G52" s="1181"/>
      <c r="H52" s="1182"/>
      <c r="I52" s="91">
        <v>2210</v>
      </c>
      <c r="J52" s="92">
        <v>1202</v>
      </c>
      <c r="K52" s="92">
        <v>-299</v>
      </c>
      <c r="L52" s="92">
        <v>-618</v>
      </c>
      <c r="M52" s="93">
        <v>-1506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43904</v>
      </c>
      <c r="E3" s="116"/>
      <c r="F3" s="117">
        <v>47258</v>
      </c>
      <c r="G3" s="118"/>
      <c r="H3" s="119"/>
    </row>
    <row r="4" spans="1:8">
      <c r="A4" s="120"/>
      <c r="B4" s="121"/>
      <c r="C4" s="122"/>
      <c r="D4" s="123">
        <v>19498</v>
      </c>
      <c r="E4" s="124"/>
      <c r="F4" s="125">
        <v>27842</v>
      </c>
      <c r="G4" s="126"/>
      <c r="H4" s="127"/>
    </row>
    <row r="5" spans="1:8">
      <c r="A5" s="108" t="s">
        <v>510</v>
      </c>
      <c r="B5" s="113"/>
      <c r="C5" s="114"/>
      <c r="D5" s="115">
        <v>32743</v>
      </c>
      <c r="E5" s="116"/>
      <c r="F5" s="117">
        <v>49426</v>
      </c>
      <c r="G5" s="118"/>
      <c r="H5" s="119"/>
    </row>
    <row r="6" spans="1:8">
      <c r="A6" s="120"/>
      <c r="B6" s="121"/>
      <c r="C6" s="122"/>
      <c r="D6" s="123">
        <v>8160</v>
      </c>
      <c r="E6" s="124"/>
      <c r="F6" s="125">
        <v>26568</v>
      </c>
      <c r="G6" s="126"/>
      <c r="H6" s="127"/>
    </row>
    <row r="7" spans="1:8">
      <c r="A7" s="108" t="s">
        <v>511</v>
      </c>
      <c r="B7" s="113"/>
      <c r="C7" s="114"/>
      <c r="D7" s="115">
        <v>18567</v>
      </c>
      <c r="E7" s="116"/>
      <c r="F7" s="117">
        <v>42839</v>
      </c>
      <c r="G7" s="118"/>
      <c r="H7" s="119"/>
    </row>
    <row r="8" spans="1:8">
      <c r="A8" s="120"/>
      <c r="B8" s="121"/>
      <c r="C8" s="122"/>
      <c r="D8" s="123">
        <v>6870</v>
      </c>
      <c r="E8" s="124"/>
      <c r="F8" s="125">
        <v>22027</v>
      </c>
      <c r="G8" s="126"/>
      <c r="H8" s="127"/>
    </row>
    <row r="9" spans="1:8">
      <c r="A9" s="108" t="s">
        <v>512</v>
      </c>
      <c r="B9" s="113"/>
      <c r="C9" s="114"/>
      <c r="D9" s="115">
        <v>63030</v>
      </c>
      <c r="E9" s="116"/>
      <c r="F9" s="117">
        <v>46819</v>
      </c>
      <c r="G9" s="118"/>
      <c r="H9" s="119"/>
    </row>
    <row r="10" spans="1:8">
      <c r="A10" s="120"/>
      <c r="B10" s="121"/>
      <c r="C10" s="122"/>
      <c r="D10" s="123">
        <v>6878</v>
      </c>
      <c r="E10" s="124"/>
      <c r="F10" s="125">
        <v>24121</v>
      </c>
      <c r="G10" s="126"/>
      <c r="H10" s="127"/>
    </row>
    <row r="11" spans="1:8">
      <c r="A11" s="108" t="s">
        <v>513</v>
      </c>
      <c r="B11" s="113"/>
      <c r="C11" s="114"/>
      <c r="D11" s="115">
        <v>42647</v>
      </c>
      <c r="E11" s="116"/>
      <c r="F11" s="117">
        <v>53270</v>
      </c>
      <c r="G11" s="118"/>
      <c r="H11" s="119"/>
    </row>
    <row r="12" spans="1:8">
      <c r="A12" s="120"/>
      <c r="B12" s="121"/>
      <c r="C12" s="128"/>
      <c r="D12" s="123">
        <v>14858</v>
      </c>
      <c r="E12" s="124"/>
      <c r="F12" s="125">
        <v>24316</v>
      </c>
      <c r="G12" s="126"/>
      <c r="H12" s="127"/>
    </row>
    <row r="13" spans="1:8">
      <c r="A13" s="108"/>
      <c r="B13" s="113"/>
      <c r="C13" s="129"/>
      <c r="D13" s="130">
        <v>40178</v>
      </c>
      <c r="E13" s="131"/>
      <c r="F13" s="132">
        <v>47922</v>
      </c>
      <c r="G13" s="133"/>
      <c r="H13" s="119"/>
    </row>
    <row r="14" spans="1:8">
      <c r="A14" s="120"/>
      <c r="B14" s="121"/>
      <c r="C14" s="122"/>
      <c r="D14" s="123">
        <v>11253</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7.87</v>
      </c>
      <c r="C19" s="134">
        <f>ROUND(VALUE(SUBSTITUTE(実質収支比率等に係る経年分析!G$48,"▲","-")),2)</f>
        <v>10.42</v>
      </c>
      <c r="D19" s="134">
        <f>ROUND(VALUE(SUBSTITUTE(実質収支比率等に係る経年分析!H$48,"▲","-")),2)</f>
        <v>11.05</v>
      </c>
      <c r="E19" s="134">
        <f>ROUND(VALUE(SUBSTITUTE(実質収支比率等に係る経年分析!I$48,"▲","-")),2)</f>
        <v>6.29</v>
      </c>
      <c r="F19" s="134">
        <f>ROUND(VALUE(SUBSTITUTE(実質収支比率等に係る経年分析!J$48,"▲","-")),2)</f>
        <v>8.2899999999999991</v>
      </c>
    </row>
    <row r="20" spans="1:11">
      <c r="A20" s="134" t="s">
        <v>42</v>
      </c>
      <c r="B20" s="134">
        <f>ROUND(VALUE(SUBSTITUTE(実質収支比率等に係る経年分析!F$47,"▲","-")),2)</f>
        <v>11.94</v>
      </c>
      <c r="C20" s="134">
        <f>ROUND(VALUE(SUBSTITUTE(実質収支比率等に係る経年分析!G$47,"▲","-")),2)</f>
        <v>18.059999999999999</v>
      </c>
      <c r="D20" s="134">
        <f>ROUND(VALUE(SUBSTITUTE(実質収支比率等に係る経年分析!H$47,"▲","-")),2)</f>
        <v>29.11</v>
      </c>
      <c r="E20" s="134">
        <f>ROUND(VALUE(SUBSTITUTE(実質収支比率等に係る経年分析!I$47,"▲","-")),2)</f>
        <v>38.96</v>
      </c>
      <c r="F20" s="134">
        <f>ROUND(VALUE(SUBSTITUTE(実質収支比率等に係る経年分析!J$47,"▲","-")),2)</f>
        <v>40.229999999999997</v>
      </c>
    </row>
    <row r="21" spans="1:11">
      <c r="A21" s="134" t="s">
        <v>43</v>
      </c>
      <c r="B21" s="134">
        <f>IF(ISNUMBER(VALUE(SUBSTITUTE(実質収支比率等に係る経年分析!F$49,"▲","-"))),ROUND(VALUE(SUBSTITUTE(実質収支比率等に係る経年分析!F$49,"▲","-")),2),NA())</f>
        <v>2.4500000000000002</v>
      </c>
      <c r="C21" s="134">
        <f>IF(ISNUMBER(VALUE(SUBSTITUTE(実質収支比率等に係る経年分析!G$49,"▲","-"))),ROUND(VALUE(SUBSTITUTE(実質収支比率等に係る経年分析!G$49,"▲","-")),2),NA())</f>
        <v>8.8000000000000007</v>
      </c>
      <c r="D21" s="134">
        <f>IF(ISNUMBER(VALUE(SUBSTITUTE(実質収支比率等に係る経年分析!H$49,"▲","-"))),ROUND(VALUE(SUBSTITUTE(実質収支比率等に係る経年分析!H$49,"▲","-")),2),NA())</f>
        <v>11.51</v>
      </c>
      <c r="E21" s="134">
        <f>IF(ISNUMBER(VALUE(SUBSTITUTE(実質収支比率等に係る経年分析!I$49,"▲","-"))),ROUND(VALUE(SUBSTITUTE(実質収支比率等に係る経年分析!I$49,"▲","-")),2),NA())</f>
        <v>4.95</v>
      </c>
      <c r="F21" s="134">
        <f>IF(ISNUMBER(VALUE(SUBSTITUTE(実質収支比率等に係る経年分析!J$49,"▲","-"))),ROUND(VALUE(SUBSTITUTE(実質収支比率等に係る経年分析!J$49,"▲","-")),2),NA())</f>
        <v>3.9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8.2899999999999991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1706</v>
      </c>
      <c r="E42" s="136"/>
      <c r="F42" s="136"/>
      <c r="G42" s="136">
        <f>'実質公債費比率（分子）の構造'!L$52</f>
        <v>1660</v>
      </c>
      <c r="H42" s="136"/>
      <c r="I42" s="136"/>
      <c r="J42" s="136">
        <f>'実質公債費比率（分子）の構造'!M$52</f>
        <v>1568</v>
      </c>
      <c r="K42" s="136"/>
      <c r="L42" s="136"/>
      <c r="M42" s="136">
        <f>'実質公債費比率（分子）の構造'!N$52</f>
        <v>1492</v>
      </c>
      <c r="N42" s="136"/>
      <c r="O42" s="136"/>
      <c r="P42" s="136">
        <f>'実質公債費比率（分子）の構造'!O$52</f>
        <v>1528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146</v>
      </c>
      <c r="C45" s="136"/>
      <c r="D45" s="136"/>
      <c r="E45" s="136">
        <f>'実質公債費比率（分子）の構造'!L$49</f>
        <v>142</v>
      </c>
      <c r="F45" s="136"/>
      <c r="G45" s="136"/>
      <c r="H45" s="136">
        <f>'実質公債費比率（分子）の構造'!M$49</f>
        <v>129</v>
      </c>
      <c r="I45" s="136"/>
      <c r="J45" s="136"/>
      <c r="K45" s="136">
        <f>'実質公債費比率（分子）の構造'!N$49</f>
        <v>105</v>
      </c>
      <c r="L45" s="136"/>
      <c r="M45" s="136"/>
      <c r="N45" s="136">
        <f>'実質公債費比率（分子）の構造'!O$49</f>
        <v>87</v>
      </c>
      <c r="O45" s="136"/>
      <c r="P45" s="136"/>
    </row>
    <row r="46" spans="1:16">
      <c r="A46" s="136" t="s">
        <v>54</v>
      </c>
      <c r="B46" s="136">
        <f>'実質公債費比率（分子）の構造'!K$48</f>
        <v>751</v>
      </c>
      <c r="C46" s="136"/>
      <c r="D46" s="136"/>
      <c r="E46" s="136">
        <f>'実質公債費比率（分子）の構造'!L$48</f>
        <v>759</v>
      </c>
      <c r="F46" s="136"/>
      <c r="G46" s="136"/>
      <c r="H46" s="136">
        <f>'実質公債費比率（分子）の構造'!M$48</f>
        <v>788</v>
      </c>
      <c r="I46" s="136"/>
      <c r="J46" s="136"/>
      <c r="K46" s="136">
        <f>'実質公債費比率（分子）の構造'!N$48</f>
        <v>634</v>
      </c>
      <c r="L46" s="136"/>
      <c r="M46" s="136"/>
      <c r="N46" s="136">
        <f>'実質公債費比率（分子）の構造'!O$48</f>
        <v>573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1596</v>
      </c>
      <c r="C49" s="136"/>
      <c r="D49" s="136"/>
      <c r="E49" s="136">
        <f>'実質公債費比率（分子）の構造'!L$45</f>
        <v>1586</v>
      </c>
      <c r="F49" s="136"/>
      <c r="G49" s="136"/>
      <c r="H49" s="136">
        <f>'実質公債費比率（分子）の構造'!M$45</f>
        <v>1325</v>
      </c>
      <c r="I49" s="136"/>
      <c r="J49" s="136"/>
      <c r="K49" s="136">
        <f>'実質公債費比率（分子）の構造'!N$45</f>
        <v>1326</v>
      </c>
      <c r="L49" s="136"/>
      <c r="M49" s="136"/>
      <c r="N49" s="136">
        <f>'実質公債費比率（分子）の構造'!O$45</f>
        <v>1354</v>
      </c>
      <c r="O49" s="136"/>
      <c r="P49" s="136"/>
    </row>
    <row r="50" spans="1:16">
      <c r="A50" s="136" t="s">
        <v>58</v>
      </c>
      <c r="B50" s="136" t="e">
        <f>NA()</f>
        <v>#N/A</v>
      </c>
      <c r="C50" s="136">
        <f>IF(ISNUMBER('実質公債費比率（分子）の構造'!K$53),'実質公債費比率（分子）の構造'!K$53,NA())</f>
        <v>787</v>
      </c>
      <c r="D50" s="136" t="e">
        <f>NA()</f>
        <v>#N/A</v>
      </c>
      <c r="E50" s="136" t="e">
        <f>NA()</f>
        <v>#N/A</v>
      </c>
      <c r="F50" s="136">
        <f>IF(ISNUMBER('実質公債費比率（分子）の構造'!L$53),'実質公債費比率（分子）の構造'!L$53,NA())</f>
        <v>827</v>
      </c>
      <c r="G50" s="136" t="e">
        <f>NA()</f>
        <v>#N/A</v>
      </c>
      <c r="H50" s="136" t="e">
        <f>NA()</f>
        <v>#N/A</v>
      </c>
      <c r="I50" s="136">
        <f>IF(ISNUMBER('実質公債費比率（分子）の構造'!M$53),'実質公債費比率（分子）の構造'!M$53,NA())</f>
        <v>674</v>
      </c>
      <c r="J50" s="136" t="e">
        <f>NA()</f>
        <v>#N/A</v>
      </c>
      <c r="K50" s="136" t="e">
        <f>NA()</f>
        <v>#N/A</v>
      </c>
      <c r="L50" s="136">
        <f>IF(ISNUMBER('実質公債費比率（分子）の構造'!N$53),'実質公債費比率（分子）の構造'!N$53,NA())</f>
        <v>573</v>
      </c>
      <c r="M50" s="136" t="e">
        <f>NA()</f>
        <v>#N/A</v>
      </c>
      <c r="N50" s="136" t="e">
        <f>NA()</f>
        <v>#N/A</v>
      </c>
      <c r="O50" s="136">
        <f>IF(ISNUMBER('実質公債費比率（分子）の構造'!O$53),'実質公債費比率（分子）の構造'!O$53,NA())</f>
        <v>486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12795</v>
      </c>
      <c r="E56" s="135"/>
      <c r="F56" s="135"/>
      <c r="G56" s="135">
        <f>'将来負担比率（分子）の構造'!J$51</f>
        <v>12822</v>
      </c>
      <c r="H56" s="135"/>
      <c r="I56" s="135"/>
      <c r="J56" s="135">
        <f>'将来負担比率（分子）の構造'!K$51</f>
        <v>13098</v>
      </c>
      <c r="K56" s="135"/>
      <c r="L56" s="135"/>
      <c r="M56" s="135">
        <f>'将来負担比率（分子）の構造'!L$51</f>
        <v>13208</v>
      </c>
      <c r="N56" s="135"/>
      <c r="O56" s="135"/>
      <c r="P56" s="135">
        <f>'将来負担比率（分子）の構造'!M$51</f>
        <v>13232</v>
      </c>
    </row>
    <row r="57" spans="1:16">
      <c r="A57" s="135" t="s">
        <v>35</v>
      </c>
      <c r="B57" s="135"/>
      <c r="C57" s="135"/>
      <c r="D57" s="135">
        <f>'将来負担比率（分子）の構造'!I$50</f>
        <v>3611</v>
      </c>
      <c r="E57" s="135"/>
      <c r="F57" s="135"/>
      <c r="G57" s="135">
        <f>'将来負担比率（分子）の構造'!J$50</f>
        <v>3621</v>
      </c>
      <c r="H57" s="135"/>
      <c r="I57" s="135"/>
      <c r="J57" s="135">
        <f>'将来負担比率（分子）の構造'!K$50</f>
        <v>3580</v>
      </c>
      <c r="K57" s="135"/>
      <c r="L57" s="135"/>
      <c r="M57" s="135">
        <f>'将来負担比率（分子）の構造'!L$50</f>
        <v>3076</v>
      </c>
      <c r="N57" s="135"/>
      <c r="O57" s="135"/>
      <c r="P57" s="135">
        <f>'将来負担比率（分子）の構造'!M$50</f>
        <v>2956</v>
      </c>
    </row>
    <row r="58" spans="1:16">
      <c r="A58" s="135" t="s">
        <v>34</v>
      </c>
      <c r="B58" s="135"/>
      <c r="C58" s="135"/>
      <c r="D58" s="135">
        <f>'将来負担比率（分子）の構造'!I$49</f>
        <v>3878</v>
      </c>
      <c r="E58" s="135"/>
      <c r="F58" s="135"/>
      <c r="G58" s="135">
        <f>'将来負担比率（分子）の構造'!J$49</f>
        <v>4451</v>
      </c>
      <c r="H58" s="135"/>
      <c r="I58" s="135"/>
      <c r="J58" s="135">
        <f>'将来負担比率（分子）の構造'!K$49</f>
        <v>5454</v>
      </c>
      <c r="K58" s="135"/>
      <c r="L58" s="135"/>
      <c r="M58" s="135">
        <f>'将来負担比率（分子）の構造'!L$49</f>
        <v>6308</v>
      </c>
      <c r="N58" s="135"/>
      <c r="O58" s="135"/>
      <c r="P58" s="135">
        <f>'将来負担比率（分子）の構造'!M$49</f>
        <v>6518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8</v>
      </c>
      <c r="F61" s="135"/>
      <c r="G61" s="135"/>
      <c r="H61" s="135">
        <f>'将来負担比率（分子）の構造'!K$46</f>
        <v>2</v>
      </c>
      <c r="I61" s="135"/>
      <c r="J61" s="135"/>
      <c r="K61" s="135">
        <f>'将来負担比率（分子）の構造'!L$46</f>
        <v>5</v>
      </c>
      <c r="L61" s="135"/>
      <c r="M61" s="135"/>
      <c r="N61" s="135">
        <f>'将来負担比率（分子）の構造'!M$46</f>
        <v>16</v>
      </c>
      <c r="O61" s="135"/>
      <c r="P61" s="135"/>
    </row>
    <row r="62" spans="1:16">
      <c r="A62" s="135" t="s">
        <v>29</v>
      </c>
      <c r="B62" s="135">
        <f>'将来負担比率（分子）の構造'!I$45</f>
        <v>2279</v>
      </c>
      <c r="C62" s="135"/>
      <c r="D62" s="135"/>
      <c r="E62" s="135">
        <f>'将来負担比率（分子）の構造'!J$45</f>
        <v>2265</v>
      </c>
      <c r="F62" s="135"/>
      <c r="G62" s="135"/>
      <c r="H62" s="135">
        <f>'将来負担比率（分子）の構造'!K$45</f>
        <v>2044</v>
      </c>
      <c r="I62" s="135"/>
      <c r="J62" s="135"/>
      <c r="K62" s="135">
        <f>'将来負担比率（分子）の構造'!L$45</f>
        <v>1891</v>
      </c>
      <c r="L62" s="135"/>
      <c r="M62" s="135"/>
      <c r="N62" s="135">
        <f>'将来負担比率（分子）の構造'!M$45</f>
        <v>1759</v>
      </c>
      <c r="O62" s="135"/>
      <c r="P62" s="135"/>
    </row>
    <row r="63" spans="1:16">
      <c r="A63" s="135" t="s">
        <v>28</v>
      </c>
      <c r="B63" s="135">
        <f>'将来負担比率（分子）の構造'!I$44</f>
        <v>629</v>
      </c>
      <c r="C63" s="135"/>
      <c r="D63" s="135"/>
      <c r="E63" s="135">
        <f>'将来負担比率（分子）の構造'!J$44</f>
        <v>498</v>
      </c>
      <c r="F63" s="135"/>
      <c r="G63" s="135"/>
      <c r="H63" s="135">
        <f>'将来負担比率（分子）の構造'!K$44</f>
        <v>378</v>
      </c>
      <c r="I63" s="135"/>
      <c r="J63" s="135"/>
      <c r="K63" s="135">
        <f>'将来負担比率（分子）の構造'!L$44</f>
        <v>270</v>
      </c>
      <c r="L63" s="135"/>
      <c r="M63" s="135"/>
      <c r="N63" s="135">
        <f>'将来負担比率（分子）の構造'!M$44</f>
        <v>189</v>
      </c>
      <c r="O63" s="135"/>
      <c r="P63" s="135"/>
    </row>
    <row r="64" spans="1:16">
      <c r="A64" s="135" t="s">
        <v>27</v>
      </c>
      <c r="B64" s="135">
        <f>'将来負担比率（分子）の構造'!I$43</f>
        <v>8713</v>
      </c>
      <c r="C64" s="135"/>
      <c r="D64" s="135"/>
      <c r="E64" s="135">
        <f>'将来負担比率（分子）の構造'!J$43</f>
        <v>8462</v>
      </c>
      <c r="F64" s="135"/>
      <c r="G64" s="135"/>
      <c r="H64" s="135">
        <f>'将来負担比率（分子）の構造'!K$43</f>
        <v>8492</v>
      </c>
      <c r="I64" s="135"/>
      <c r="J64" s="135"/>
      <c r="K64" s="135">
        <f>'将来負担比率（分子）の構造'!L$43</f>
        <v>7398</v>
      </c>
      <c r="L64" s="135"/>
      <c r="M64" s="135"/>
      <c r="N64" s="135">
        <f>'将来負担比率（分子）の構造'!M$43</f>
        <v>6843</v>
      </c>
      <c r="O64" s="135"/>
      <c r="P64" s="135"/>
    </row>
    <row r="65" spans="1:16">
      <c r="A65" s="135" t="s">
        <v>26</v>
      </c>
      <c r="B65" s="135">
        <f>'将来負担比率（分子）の構造'!I$42</f>
        <v>14</v>
      </c>
      <c r="C65" s="135"/>
      <c r="D65" s="135"/>
      <c r="E65" s="135">
        <f>'将来負担比率（分子）の構造'!J$42</f>
        <v>14</v>
      </c>
      <c r="F65" s="135"/>
      <c r="G65" s="135"/>
      <c r="H65" s="135">
        <f>'将来負担比率（分子）の構造'!K$42</f>
        <v>207</v>
      </c>
      <c r="I65" s="135"/>
      <c r="J65" s="135"/>
      <c r="K65" s="135">
        <f>'将来負担比率（分子）の構造'!L$42</f>
        <v>14</v>
      </c>
      <c r="L65" s="135"/>
      <c r="M65" s="135"/>
      <c r="N65" s="135" t="str">
        <f>'将来負担比率（分子）の構造'!M$42</f>
        <v>-</v>
      </c>
      <c r="O65" s="135"/>
      <c r="P65" s="135"/>
    </row>
    <row r="66" spans="1:16">
      <c r="A66" s="135" t="s">
        <v>25</v>
      </c>
      <c r="B66" s="135">
        <f>'将来負担比率（分子）の構造'!I$41</f>
        <v>10852</v>
      </c>
      <c r="C66" s="135"/>
      <c r="D66" s="135"/>
      <c r="E66" s="135">
        <f>'将来負担比率（分子）の構造'!J$41</f>
        <v>10848</v>
      </c>
      <c r="F66" s="135"/>
      <c r="G66" s="135"/>
      <c r="H66" s="135">
        <f>'将来負担比率（分子）の構造'!K$41</f>
        <v>10711</v>
      </c>
      <c r="I66" s="135"/>
      <c r="J66" s="135"/>
      <c r="K66" s="135">
        <f>'将来負担比率（分子）の構造'!L$41</f>
        <v>12398</v>
      </c>
      <c r="L66" s="135"/>
      <c r="M66" s="135"/>
      <c r="N66" s="135">
        <f>'将来負担比率（分子）の構造'!M$41</f>
        <v>12393</v>
      </c>
      <c r="O66" s="135"/>
      <c r="P66" s="135"/>
    </row>
    <row r="67" spans="1:16">
      <c r="A67" s="135" t="s">
        <v>62</v>
      </c>
      <c r="B67" s="135" t="e">
        <f>NA()</f>
        <v>#N/A</v>
      </c>
      <c r="C67" s="135">
        <f>IF(ISNUMBER('将来負担比率（分子）の構造'!I$52), IF('将来負担比率（分子）の構造'!I$52 &lt; 0, 0, '将来負担比率（分子）の構造'!I$52), NA())</f>
        <v>2210</v>
      </c>
      <c r="D67" s="135" t="e">
        <f>NA()</f>
        <v>#N/A</v>
      </c>
      <c r="E67" s="135" t="e">
        <f>NA()</f>
        <v>#N/A</v>
      </c>
      <c r="F67" s="135">
        <f>IF(ISNUMBER('将来負担比率（分子）の構造'!J$52), IF('将来負担比率（分子）の構造'!J$52 &lt; 0, 0, '将来負担比率（分子）の構造'!J$52), NA())</f>
        <v>1202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7390441</v>
      </c>
      <c r="S5" s="581"/>
      <c r="T5" s="581"/>
      <c r="U5" s="581"/>
      <c r="V5" s="581"/>
      <c r="W5" s="581"/>
      <c r="X5" s="581"/>
      <c r="Y5" s="582"/>
      <c r="Z5" s="583">
        <v>50.1</v>
      </c>
      <c r="AA5" s="583"/>
      <c r="AB5" s="583"/>
      <c r="AC5" s="583"/>
      <c r="AD5" s="584">
        <v>6974419</v>
      </c>
      <c r="AE5" s="584"/>
      <c r="AF5" s="584"/>
      <c r="AG5" s="584"/>
      <c r="AH5" s="584"/>
      <c r="AI5" s="584"/>
      <c r="AJ5" s="584"/>
      <c r="AK5" s="584"/>
      <c r="AL5" s="585">
        <v>81.5</v>
      </c>
      <c r="AM5" s="586"/>
      <c r="AN5" s="586"/>
      <c r="AO5" s="587"/>
      <c r="AP5" s="577" t="s">
        <v>208</v>
      </c>
      <c r="AQ5" s="578"/>
      <c r="AR5" s="578"/>
      <c r="AS5" s="578"/>
      <c r="AT5" s="578"/>
      <c r="AU5" s="578"/>
      <c r="AV5" s="578"/>
      <c r="AW5" s="578"/>
      <c r="AX5" s="578"/>
      <c r="AY5" s="578"/>
      <c r="AZ5" s="578"/>
      <c r="BA5" s="578"/>
      <c r="BB5" s="578"/>
      <c r="BC5" s="578"/>
      <c r="BD5" s="578"/>
      <c r="BE5" s="578"/>
      <c r="BF5" s="579"/>
      <c r="BG5" s="591">
        <v>6974419</v>
      </c>
      <c r="BH5" s="592"/>
      <c r="BI5" s="592"/>
      <c r="BJ5" s="592"/>
      <c r="BK5" s="592"/>
      <c r="BL5" s="592"/>
      <c r="BM5" s="592"/>
      <c r="BN5" s="593"/>
      <c r="BO5" s="594">
        <v>94.4</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181408</v>
      </c>
      <c r="S6" s="592"/>
      <c r="T6" s="592"/>
      <c r="U6" s="592"/>
      <c r="V6" s="592"/>
      <c r="W6" s="592"/>
      <c r="X6" s="592"/>
      <c r="Y6" s="593"/>
      <c r="Z6" s="594">
        <v>1.2</v>
      </c>
      <c r="AA6" s="594"/>
      <c r="AB6" s="594"/>
      <c r="AC6" s="594"/>
      <c r="AD6" s="595">
        <v>181408</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6974419</v>
      </c>
      <c r="BH6" s="592"/>
      <c r="BI6" s="592"/>
      <c r="BJ6" s="592"/>
      <c r="BK6" s="592"/>
      <c r="BL6" s="592"/>
      <c r="BM6" s="592"/>
      <c r="BN6" s="593"/>
      <c r="BO6" s="594">
        <v>94.4</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163699</v>
      </c>
      <c r="CS6" s="592"/>
      <c r="CT6" s="592"/>
      <c r="CU6" s="592"/>
      <c r="CV6" s="592"/>
      <c r="CW6" s="592"/>
      <c r="CX6" s="592"/>
      <c r="CY6" s="593"/>
      <c r="CZ6" s="594">
        <v>1.2</v>
      </c>
      <c r="DA6" s="594"/>
      <c r="DB6" s="594"/>
      <c r="DC6" s="594"/>
      <c r="DD6" s="600">
        <v>16737</v>
      </c>
      <c r="DE6" s="592"/>
      <c r="DF6" s="592"/>
      <c r="DG6" s="592"/>
      <c r="DH6" s="592"/>
      <c r="DI6" s="592"/>
      <c r="DJ6" s="592"/>
      <c r="DK6" s="592"/>
      <c r="DL6" s="592"/>
      <c r="DM6" s="592"/>
      <c r="DN6" s="592"/>
      <c r="DO6" s="592"/>
      <c r="DP6" s="593"/>
      <c r="DQ6" s="600">
        <v>163699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12863</v>
      </c>
      <c r="S7" s="592"/>
      <c r="T7" s="592"/>
      <c r="U7" s="592"/>
      <c r="V7" s="592"/>
      <c r="W7" s="592"/>
      <c r="X7" s="592"/>
      <c r="Y7" s="593"/>
      <c r="Z7" s="594">
        <v>0.1</v>
      </c>
      <c r="AA7" s="594"/>
      <c r="AB7" s="594"/>
      <c r="AC7" s="594"/>
      <c r="AD7" s="595">
        <v>12863</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3340224</v>
      </c>
      <c r="BH7" s="592"/>
      <c r="BI7" s="592"/>
      <c r="BJ7" s="592"/>
      <c r="BK7" s="592"/>
      <c r="BL7" s="592"/>
      <c r="BM7" s="592"/>
      <c r="BN7" s="593"/>
      <c r="BO7" s="594">
        <v>45.2</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1782030</v>
      </c>
      <c r="CS7" s="592"/>
      <c r="CT7" s="592"/>
      <c r="CU7" s="592"/>
      <c r="CV7" s="592"/>
      <c r="CW7" s="592"/>
      <c r="CX7" s="592"/>
      <c r="CY7" s="593"/>
      <c r="CZ7" s="594">
        <v>12.8</v>
      </c>
      <c r="DA7" s="594"/>
      <c r="DB7" s="594"/>
      <c r="DC7" s="594"/>
      <c r="DD7" s="600">
        <v>63773</v>
      </c>
      <c r="DE7" s="592"/>
      <c r="DF7" s="592"/>
      <c r="DG7" s="592"/>
      <c r="DH7" s="592"/>
      <c r="DI7" s="592"/>
      <c r="DJ7" s="592"/>
      <c r="DK7" s="592"/>
      <c r="DL7" s="592"/>
      <c r="DM7" s="592"/>
      <c r="DN7" s="592"/>
      <c r="DO7" s="592"/>
      <c r="DP7" s="593"/>
      <c r="DQ7" s="600">
        <v>1594074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21220</v>
      </c>
      <c r="S8" s="592"/>
      <c r="T8" s="592"/>
      <c r="U8" s="592"/>
      <c r="V8" s="592"/>
      <c r="W8" s="592"/>
      <c r="X8" s="592"/>
      <c r="Y8" s="593"/>
      <c r="Z8" s="594">
        <v>0.1</v>
      </c>
      <c r="AA8" s="594"/>
      <c r="AB8" s="594"/>
      <c r="AC8" s="594"/>
      <c r="AD8" s="595">
        <v>21220</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69030</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4159955</v>
      </c>
      <c r="CS8" s="592"/>
      <c r="CT8" s="592"/>
      <c r="CU8" s="592"/>
      <c r="CV8" s="592"/>
      <c r="CW8" s="592"/>
      <c r="CX8" s="592"/>
      <c r="CY8" s="593"/>
      <c r="CZ8" s="594">
        <v>29.9</v>
      </c>
      <c r="DA8" s="594"/>
      <c r="DB8" s="594"/>
      <c r="DC8" s="594"/>
      <c r="DD8" s="600">
        <v>45171</v>
      </c>
      <c r="DE8" s="592"/>
      <c r="DF8" s="592"/>
      <c r="DG8" s="592"/>
      <c r="DH8" s="592"/>
      <c r="DI8" s="592"/>
      <c r="DJ8" s="592"/>
      <c r="DK8" s="592"/>
      <c r="DL8" s="592"/>
      <c r="DM8" s="592"/>
      <c r="DN8" s="592"/>
      <c r="DO8" s="592"/>
      <c r="DP8" s="593"/>
      <c r="DQ8" s="600">
        <v>2347296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35315</v>
      </c>
      <c r="S9" s="592"/>
      <c r="T9" s="592"/>
      <c r="U9" s="592"/>
      <c r="V9" s="592"/>
      <c r="W9" s="592"/>
      <c r="X9" s="592"/>
      <c r="Y9" s="593"/>
      <c r="Z9" s="594">
        <v>0.2</v>
      </c>
      <c r="AA9" s="594"/>
      <c r="AB9" s="594"/>
      <c r="AC9" s="594"/>
      <c r="AD9" s="595">
        <v>35315</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2370183</v>
      </c>
      <c r="BH9" s="592"/>
      <c r="BI9" s="592"/>
      <c r="BJ9" s="592"/>
      <c r="BK9" s="592"/>
      <c r="BL9" s="592"/>
      <c r="BM9" s="592"/>
      <c r="BN9" s="593"/>
      <c r="BO9" s="594">
        <v>32.1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1104582</v>
      </c>
      <c r="CS9" s="592"/>
      <c r="CT9" s="592"/>
      <c r="CU9" s="592"/>
      <c r="CV9" s="592"/>
      <c r="CW9" s="592"/>
      <c r="CX9" s="592"/>
      <c r="CY9" s="593"/>
      <c r="CZ9" s="594">
        <v>7.9</v>
      </c>
      <c r="DA9" s="594"/>
      <c r="DB9" s="594"/>
      <c r="DC9" s="594"/>
      <c r="DD9" s="600">
        <v>133538</v>
      </c>
      <c r="DE9" s="592"/>
      <c r="DF9" s="592"/>
      <c r="DG9" s="592"/>
      <c r="DH9" s="592"/>
      <c r="DI9" s="592"/>
      <c r="DJ9" s="592"/>
      <c r="DK9" s="592"/>
      <c r="DL9" s="592"/>
      <c r="DM9" s="592"/>
      <c r="DN9" s="592"/>
      <c r="DO9" s="592"/>
      <c r="DP9" s="593"/>
      <c r="DQ9" s="600">
        <v>888925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427929</v>
      </c>
      <c r="S10" s="592"/>
      <c r="T10" s="592"/>
      <c r="U10" s="592"/>
      <c r="V10" s="592"/>
      <c r="W10" s="592"/>
      <c r="X10" s="592"/>
      <c r="Y10" s="593"/>
      <c r="Z10" s="594">
        <v>2.9</v>
      </c>
      <c r="AA10" s="594"/>
      <c r="AB10" s="594"/>
      <c r="AC10" s="594"/>
      <c r="AD10" s="595">
        <v>427929</v>
      </c>
      <c r="AE10" s="595"/>
      <c r="AF10" s="595"/>
      <c r="AG10" s="595"/>
      <c r="AH10" s="595"/>
      <c r="AI10" s="595"/>
      <c r="AJ10" s="595"/>
      <c r="AK10" s="595"/>
      <c r="AL10" s="596">
        <v>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154747</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7614</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49147</v>
      </c>
      <c r="S11" s="592"/>
      <c r="T11" s="592"/>
      <c r="U11" s="592"/>
      <c r="V11" s="592"/>
      <c r="W11" s="592"/>
      <c r="X11" s="592"/>
      <c r="Y11" s="593"/>
      <c r="Z11" s="594">
        <v>0.3</v>
      </c>
      <c r="AA11" s="594"/>
      <c r="AB11" s="594"/>
      <c r="AC11" s="594"/>
      <c r="AD11" s="595">
        <v>49147</v>
      </c>
      <c r="AE11" s="595"/>
      <c r="AF11" s="595"/>
      <c r="AG11" s="595"/>
      <c r="AH11" s="595"/>
      <c r="AI11" s="595"/>
      <c r="AJ11" s="595"/>
      <c r="AK11" s="595"/>
      <c r="AL11" s="596">
        <v>0.6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746264</v>
      </c>
      <c r="BH11" s="592"/>
      <c r="BI11" s="592"/>
      <c r="BJ11" s="592"/>
      <c r="BK11" s="592"/>
      <c r="BL11" s="592"/>
      <c r="BM11" s="592"/>
      <c r="BN11" s="593"/>
      <c r="BO11" s="594">
        <v>10.1</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250170</v>
      </c>
      <c r="CS11" s="592"/>
      <c r="CT11" s="592"/>
      <c r="CU11" s="592"/>
      <c r="CV11" s="592"/>
      <c r="CW11" s="592"/>
      <c r="CX11" s="592"/>
      <c r="CY11" s="593"/>
      <c r="CZ11" s="594">
        <v>1.8</v>
      </c>
      <c r="DA11" s="594"/>
      <c r="DB11" s="594"/>
      <c r="DC11" s="594"/>
      <c r="DD11" s="600">
        <v>3658</v>
      </c>
      <c r="DE11" s="592"/>
      <c r="DF11" s="592"/>
      <c r="DG11" s="592"/>
      <c r="DH11" s="592"/>
      <c r="DI11" s="592"/>
      <c r="DJ11" s="592"/>
      <c r="DK11" s="592"/>
      <c r="DL11" s="592"/>
      <c r="DM11" s="592"/>
      <c r="DN11" s="592"/>
      <c r="DO11" s="592"/>
      <c r="DP11" s="593"/>
      <c r="DQ11" s="600">
        <v>232479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3147966</v>
      </c>
      <c r="BH12" s="592"/>
      <c r="BI12" s="592"/>
      <c r="BJ12" s="592"/>
      <c r="BK12" s="592"/>
      <c r="BL12" s="592"/>
      <c r="BM12" s="592"/>
      <c r="BN12" s="593"/>
      <c r="BO12" s="594">
        <v>42.6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103688</v>
      </c>
      <c r="CS12" s="592"/>
      <c r="CT12" s="592"/>
      <c r="CU12" s="592"/>
      <c r="CV12" s="592"/>
      <c r="CW12" s="592"/>
      <c r="CX12" s="592"/>
      <c r="CY12" s="593"/>
      <c r="CZ12" s="594">
        <v>0.7</v>
      </c>
      <c r="DA12" s="594"/>
      <c r="DB12" s="594"/>
      <c r="DC12" s="594"/>
      <c r="DD12" s="600" t="s">
        <v>111</v>
      </c>
      <c r="DE12" s="592"/>
      <c r="DF12" s="592"/>
      <c r="DG12" s="592"/>
      <c r="DH12" s="592"/>
      <c r="DI12" s="592"/>
      <c r="DJ12" s="592"/>
      <c r="DK12" s="592"/>
      <c r="DL12" s="592"/>
      <c r="DM12" s="592"/>
      <c r="DN12" s="592"/>
      <c r="DO12" s="592"/>
      <c r="DP12" s="593"/>
      <c r="DQ12" s="600">
        <v>88430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43314</v>
      </c>
      <c r="S13" s="592"/>
      <c r="T13" s="592"/>
      <c r="U13" s="592"/>
      <c r="V13" s="592"/>
      <c r="W13" s="592"/>
      <c r="X13" s="592"/>
      <c r="Y13" s="593"/>
      <c r="Z13" s="594">
        <v>0.3</v>
      </c>
      <c r="AA13" s="594"/>
      <c r="AB13" s="594"/>
      <c r="AC13" s="594"/>
      <c r="AD13" s="595">
        <v>43314</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3104112</v>
      </c>
      <c r="BH13" s="592"/>
      <c r="BI13" s="592"/>
      <c r="BJ13" s="592"/>
      <c r="BK13" s="592"/>
      <c r="BL13" s="592"/>
      <c r="BM13" s="592"/>
      <c r="BN13" s="593"/>
      <c r="BO13" s="594">
        <v>42</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2388167</v>
      </c>
      <c r="CS13" s="592"/>
      <c r="CT13" s="592"/>
      <c r="CU13" s="592"/>
      <c r="CV13" s="592"/>
      <c r="CW13" s="592"/>
      <c r="CX13" s="592"/>
      <c r="CY13" s="593"/>
      <c r="CZ13" s="594">
        <v>17.2</v>
      </c>
      <c r="DA13" s="594"/>
      <c r="DB13" s="594"/>
      <c r="DC13" s="594"/>
      <c r="DD13" s="600">
        <v>1210884</v>
      </c>
      <c r="DE13" s="592"/>
      <c r="DF13" s="592"/>
      <c r="DG13" s="592"/>
      <c r="DH13" s="592"/>
      <c r="DI13" s="592"/>
      <c r="DJ13" s="592"/>
      <c r="DK13" s="592"/>
      <c r="DL13" s="592"/>
      <c r="DM13" s="592"/>
      <c r="DN13" s="592"/>
      <c r="DO13" s="592"/>
      <c r="DP13" s="593"/>
      <c r="DQ13" s="600">
        <v>1261551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83311</v>
      </c>
      <c r="BH14" s="592"/>
      <c r="BI14" s="592"/>
      <c r="BJ14" s="592"/>
      <c r="BK14" s="592"/>
      <c r="BL14" s="592"/>
      <c r="BM14" s="592"/>
      <c r="BN14" s="593"/>
      <c r="BO14" s="594">
        <v>1.1000000000000001</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567761</v>
      </c>
      <c r="CS14" s="592"/>
      <c r="CT14" s="592"/>
      <c r="CU14" s="592"/>
      <c r="CV14" s="592"/>
      <c r="CW14" s="592"/>
      <c r="CX14" s="592"/>
      <c r="CY14" s="593"/>
      <c r="CZ14" s="594">
        <v>4.0999999999999996</v>
      </c>
      <c r="DA14" s="594"/>
      <c r="DB14" s="594"/>
      <c r="DC14" s="594"/>
      <c r="DD14" s="600">
        <v>28218</v>
      </c>
      <c r="DE14" s="592"/>
      <c r="DF14" s="592"/>
      <c r="DG14" s="592"/>
      <c r="DH14" s="592"/>
      <c r="DI14" s="592"/>
      <c r="DJ14" s="592"/>
      <c r="DK14" s="592"/>
      <c r="DL14" s="592"/>
      <c r="DM14" s="592"/>
      <c r="DN14" s="592"/>
      <c r="DO14" s="592"/>
      <c r="DP14" s="593"/>
      <c r="DQ14" s="600">
        <v>547181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29655</v>
      </c>
      <c r="S15" s="592"/>
      <c r="T15" s="592"/>
      <c r="U15" s="592"/>
      <c r="V15" s="592"/>
      <c r="W15" s="592"/>
      <c r="X15" s="592"/>
      <c r="Y15" s="593"/>
      <c r="Z15" s="594">
        <v>0.2</v>
      </c>
      <c r="AA15" s="594"/>
      <c r="AB15" s="594"/>
      <c r="AC15" s="594"/>
      <c r="AD15" s="595">
        <v>29655</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402918</v>
      </c>
      <c r="BH15" s="592"/>
      <c r="BI15" s="592"/>
      <c r="BJ15" s="592"/>
      <c r="BK15" s="592"/>
      <c r="BL15" s="592"/>
      <c r="BM15" s="592"/>
      <c r="BN15" s="593"/>
      <c r="BO15" s="594">
        <v>5.5</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2021145</v>
      </c>
      <c r="CS15" s="592"/>
      <c r="CT15" s="592"/>
      <c r="CU15" s="592"/>
      <c r="CV15" s="592"/>
      <c r="CW15" s="592"/>
      <c r="CX15" s="592"/>
      <c r="CY15" s="593"/>
      <c r="CZ15" s="594">
        <v>14.5</v>
      </c>
      <c r="DA15" s="594"/>
      <c r="DB15" s="594"/>
      <c r="DC15" s="594"/>
      <c r="DD15" s="600">
        <v>513549</v>
      </c>
      <c r="DE15" s="592"/>
      <c r="DF15" s="592"/>
      <c r="DG15" s="592"/>
      <c r="DH15" s="592"/>
      <c r="DI15" s="592"/>
      <c r="DJ15" s="592"/>
      <c r="DK15" s="592"/>
      <c r="DL15" s="592"/>
      <c r="DM15" s="592"/>
      <c r="DN15" s="592"/>
      <c r="DO15" s="592"/>
      <c r="DP15" s="593"/>
      <c r="DQ15" s="600">
        <v>1516001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825678</v>
      </c>
      <c r="S16" s="592"/>
      <c r="T16" s="592"/>
      <c r="U16" s="592"/>
      <c r="V16" s="592"/>
      <c r="W16" s="592"/>
      <c r="X16" s="592"/>
      <c r="Y16" s="593"/>
      <c r="Z16" s="594">
        <v>5.6</v>
      </c>
      <c r="AA16" s="594"/>
      <c r="AB16" s="594"/>
      <c r="AC16" s="594"/>
      <c r="AD16" s="595">
        <v>715220</v>
      </c>
      <c r="AE16" s="595"/>
      <c r="AF16" s="595"/>
      <c r="AG16" s="595"/>
      <c r="AH16" s="595"/>
      <c r="AI16" s="595"/>
      <c r="AJ16" s="595"/>
      <c r="AK16" s="595"/>
      <c r="AL16" s="596">
        <v>8.4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11607</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5045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715220</v>
      </c>
      <c r="S17" s="592"/>
      <c r="T17" s="592"/>
      <c r="U17" s="592"/>
      <c r="V17" s="592"/>
      <c r="W17" s="592"/>
      <c r="X17" s="592"/>
      <c r="Y17" s="593"/>
      <c r="Z17" s="594">
        <v>4.9000000000000004</v>
      </c>
      <c r="AA17" s="594"/>
      <c r="AB17" s="594"/>
      <c r="AC17" s="594"/>
      <c r="AD17" s="595">
        <v>715220</v>
      </c>
      <c r="AE17" s="595"/>
      <c r="AF17" s="595"/>
      <c r="AG17" s="595"/>
      <c r="AH17" s="595"/>
      <c r="AI17" s="595"/>
      <c r="AJ17" s="595"/>
      <c r="AK17" s="595"/>
      <c r="AL17" s="596">
        <v>8.4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1353849</v>
      </c>
      <c r="CS17" s="592"/>
      <c r="CT17" s="592"/>
      <c r="CU17" s="592"/>
      <c r="CV17" s="592"/>
      <c r="CW17" s="592"/>
      <c r="CX17" s="592"/>
      <c r="CY17" s="593"/>
      <c r="CZ17" s="594">
        <v>9.6999999999999993</v>
      </c>
      <c r="DA17" s="594"/>
      <c r="DB17" s="594"/>
      <c r="DC17" s="594"/>
      <c r="DD17" s="600" t="s">
        <v>111</v>
      </c>
      <c r="DE17" s="592"/>
      <c r="DF17" s="592"/>
      <c r="DG17" s="592"/>
      <c r="DH17" s="592"/>
      <c r="DI17" s="592"/>
      <c r="DJ17" s="592"/>
      <c r="DK17" s="592"/>
      <c r="DL17" s="592"/>
      <c r="DM17" s="592"/>
      <c r="DN17" s="592"/>
      <c r="DO17" s="592"/>
      <c r="DP17" s="593"/>
      <c r="DQ17" s="600">
        <v>1330760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108620</v>
      </c>
      <c r="S18" s="592"/>
      <c r="T18" s="592"/>
      <c r="U18" s="592"/>
      <c r="V18" s="592"/>
      <c r="W18" s="592"/>
      <c r="X18" s="592"/>
      <c r="Y18" s="593"/>
      <c r="Z18" s="594">
        <v>0.7</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1838</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416022</v>
      </c>
      <c r="BH19" s="592"/>
      <c r="BI19" s="592"/>
      <c r="BJ19" s="592"/>
      <c r="BK19" s="592"/>
      <c r="BL19" s="592"/>
      <c r="BM19" s="592"/>
      <c r="BN19" s="593"/>
      <c r="BO19" s="594">
        <v>5.6</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9016970</v>
      </c>
      <c r="S20" s="592"/>
      <c r="T20" s="592"/>
      <c r="U20" s="592"/>
      <c r="V20" s="592"/>
      <c r="W20" s="592"/>
      <c r="X20" s="592"/>
      <c r="Y20" s="593"/>
      <c r="Z20" s="594">
        <v>61.2</v>
      </c>
      <c r="AA20" s="594"/>
      <c r="AB20" s="594"/>
      <c r="AC20" s="594"/>
      <c r="AD20" s="595">
        <v>8490490</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416022</v>
      </c>
      <c r="BH20" s="592"/>
      <c r="BI20" s="592"/>
      <c r="BJ20" s="592"/>
      <c r="BK20" s="592"/>
      <c r="BL20" s="592"/>
      <c r="BM20" s="592"/>
      <c r="BN20" s="593"/>
      <c r="BO20" s="594">
        <v>5.6</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13914267</v>
      </c>
      <c r="CS20" s="592"/>
      <c r="CT20" s="592"/>
      <c r="CU20" s="592"/>
      <c r="CV20" s="592"/>
      <c r="CW20" s="592"/>
      <c r="CX20" s="592"/>
      <c r="CY20" s="593"/>
      <c r="CZ20" s="594">
        <v>100</v>
      </c>
      <c r="DA20" s="594"/>
      <c r="DB20" s="594"/>
      <c r="DC20" s="594"/>
      <c r="DD20" s="600">
        <v>2015528</v>
      </c>
      <c r="DE20" s="592"/>
      <c r="DF20" s="592"/>
      <c r="DG20" s="592"/>
      <c r="DH20" s="592"/>
      <c r="DI20" s="592"/>
      <c r="DJ20" s="592"/>
      <c r="DK20" s="592"/>
      <c r="DL20" s="592"/>
      <c r="DM20" s="592"/>
      <c r="DN20" s="592"/>
      <c r="DO20" s="592"/>
      <c r="DP20" s="593"/>
      <c r="DQ20" s="600">
        <v>9975441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8210</v>
      </c>
      <c r="S21" s="592"/>
      <c r="T21" s="592"/>
      <c r="U21" s="592"/>
      <c r="V21" s="592"/>
      <c r="W21" s="592"/>
      <c r="X21" s="592"/>
      <c r="Y21" s="593"/>
      <c r="Z21" s="594">
        <v>0.1</v>
      </c>
      <c r="AA21" s="594"/>
      <c r="AB21" s="594"/>
      <c r="AC21" s="594"/>
      <c r="AD21" s="595">
        <v>8210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138119</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207339</v>
      </c>
      <c r="S23" s="592"/>
      <c r="T23" s="592"/>
      <c r="U23" s="592"/>
      <c r="V23" s="592"/>
      <c r="W23" s="592"/>
      <c r="X23" s="592"/>
      <c r="Y23" s="593"/>
      <c r="Z23" s="594">
        <v>1.4</v>
      </c>
      <c r="AA23" s="594"/>
      <c r="AB23" s="594"/>
      <c r="AC23" s="594"/>
      <c r="AD23" s="595">
        <v>25077</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416022</v>
      </c>
      <c r="BH23" s="592"/>
      <c r="BI23" s="592"/>
      <c r="BJ23" s="592"/>
      <c r="BK23" s="592"/>
      <c r="BL23" s="592"/>
      <c r="BM23" s="592"/>
      <c r="BN23" s="593"/>
      <c r="BO23" s="594">
        <v>5.6</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138526</v>
      </c>
      <c r="S24" s="592"/>
      <c r="T24" s="592"/>
      <c r="U24" s="592"/>
      <c r="V24" s="592"/>
      <c r="W24" s="592"/>
      <c r="X24" s="592"/>
      <c r="Y24" s="593"/>
      <c r="Z24" s="594">
        <v>0.9</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6268835</v>
      </c>
      <c r="CS24" s="581"/>
      <c r="CT24" s="581"/>
      <c r="CU24" s="581"/>
      <c r="CV24" s="581"/>
      <c r="CW24" s="581"/>
      <c r="CX24" s="581"/>
      <c r="CY24" s="582"/>
      <c r="CZ24" s="618">
        <v>45.1</v>
      </c>
      <c r="DA24" s="619"/>
      <c r="DB24" s="619"/>
      <c r="DC24" s="620"/>
      <c r="DD24" s="617">
        <v>4677877</v>
      </c>
      <c r="DE24" s="581"/>
      <c r="DF24" s="581"/>
      <c r="DG24" s="581"/>
      <c r="DH24" s="581"/>
      <c r="DI24" s="581"/>
      <c r="DJ24" s="581"/>
      <c r="DK24" s="582"/>
      <c r="DL24" s="617">
        <v>4664336</v>
      </c>
      <c r="DM24" s="581"/>
      <c r="DN24" s="581"/>
      <c r="DO24" s="581"/>
      <c r="DP24" s="581"/>
      <c r="DQ24" s="581"/>
      <c r="DR24" s="581"/>
      <c r="DS24" s="581"/>
      <c r="DT24" s="581"/>
      <c r="DU24" s="581"/>
      <c r="DV24" s="582"/>
      <c r="DW24" s="585">
        <v>50</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1561222</v>
      </c>
      <c r="S25" s="592"/>
      <c r="T25" s="592"/>
      <c r="U25" s="592"/>
      <c r="V25" s="592"/>
      <c r="W25" s="592"/>
      <c r="X25" s="592"/>
      <c r="Y25" s="593"/>
      <c r="Z25" s="594">
        <v>10.6</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2774943</v>
      </c>
      <c r="CS25" s="623"/>
      <c r="CT25" s="623"/>
      <c r="CU25" s="623"/>
      <c r="CV25" s="623"/>
      <c r="CW25" s="623"/>
      <c r="CX25" s="623"/>
      <c r="CY25" s="624"/>
      <c r="CZ25" s="625">
        <v>19.899999999999999</v>
      </c>
      <c r="DA25" s="626"/>
      <c r="DB25" s="626"/>
      <c r="DC25" s="627"/>
      <c r="DD25" s="600">
        <v>2667413</v>
      </c>
      <c r="DE25" s="623"/>
      <c r="DF25" s="623"/>
      <c r="DG25" s="623"/>
      <c r="DH25" s="623"/>
      <c r="DI25" s="623"/>
      <c r="DJ25" s="623"/>
      <c r="DK25" s="624"/>
      <c r="DL25" s="600">
        <v>2655609</v>
      </c>
      <c r="DM25" s="623"/>
      <c r="DN25" s="623"/>
      <c r="DO25" s="623"/>
      <c r="DP25" s="623"/>
      <c r="DQ25" s="623"/>
      <c r="DR25" s="623"/>
      <c r="DS25" s="623"/>
      <c r="DT25" s="623"/>
      <c r="DU25" s="623"/>
      <c r="DV25" s="624"/>
      <c r="DW25" s="596">
        <v>28.5</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36551</v>
      </c>
      <c r="S26" s="592"/>
      <c r="T26" s="592"/>
      <c r="U26" s="592"/>
      <c r="V26" s="592"/>
      <c r="W26" s="592"/>
      <c r="X26" s="592"/>
      <c r="Y26" s="593"/>
      <c r="Z26" s="594">
        <v>0.2</v>
      </c>
      <c r="AA26" s="594"/>
      <c r="AB26" s="594"/>
      <c r="AC26" s="594"/>
      <c r="AD26" s="595">
        <v>36551</v>
      </c>
      <c r="AE26" s="595"/>
      <c r="AF26" s="595"/>
      <c r="AG26" s="595"/>
      <c r="AH26" s="595"/>
      <c r="AI26" s="595"/>
      <c r="AJ26" s="595"/>
      <c r="AK26" s="595"/>
      <c r="AL26" s="596">
        <v>0.4</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1764879</v>
      </c>
      <c r="CS26" s="592"/>
      <c r="CT26" s="592"/>
      <c r="CU26" s="592"/>
      <c r="CV26" s="592"/>
      <c r="CW26" s="592"/>
      <c r="CX26" s="592"/>
      <c r="CY26" s="593"/>
      <c r="CZ26" s="625">
        <v>12.7</v>
      </c>
      <c r="DA26" s="626"/>
      <c r="DB26" s="626"/>
      <c r="DC26" s="627"/>
      <c r="DD26" s="600">
        <v>1680427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849773</v>
      </c>
      <c r="S27" s="592"/>
      <c r="T27" s="592"/>
      <c r="U27" s="592"/>
      <c r="V27" s="592"/>
      <c r="W27" s="592"/>
      <c r="X27" s="592"/>
      <c r="Y27" s="593"/>
      <c r="Z27" s="594">
        <v>5.8</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7390441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2140043</v>
      </c>
      <c r="CS27" s="623"/>
      <c r="CT27" s="623"/>
      <c r="CU27" s="623"/>
      <c r="CV27" s="623"/>
      <c r="CW27" s="623"/>
      <c r="CX27" s="623"/>
      <c r="CY27" s="624"/>
      <c r="CZ27" s="625">
        <v>15.4</v>
      </c>
      <c r="DA27" s="626"/>
      <c r="DB27" s="626"/>
      <c r="DC27" s="627"/>
      <c r="DD27" s="600">
        <v>679704</v>
      </c>
      <c r="DE27" s="623"/>
      <c r="DF27" s="623"/>
      <c r="DG27" s="623"/>
      <c r="DH27" s="623"/>
      <c r="DI27" s="623"/>
      <c r="DJ27" s="623"/>
      <c r="DK27" s="624"/>
      <c r="DL27" s="600">
        <v>677967</v>
      </c>
      <c r="DM27" s="623"/>
      <c r="DN27" s="623"/>
      <c r="DO27" s="623"/>
      <c r="DP27" s="623"/>
      <c r="DQ27" s="623"/>
      <c r="DR27" s="623"/>
      <c r="DS27" s="623"/>
      <c r="DT27" s="623"/>
      <c r="DU27" s="623"/>
      <c r="DV27" s="624"/>
      <c r="DW27" s="596">
        <v>7.3</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4717</v>
      </c>
      <c r="S28" s="592"/>
      <c r="T28" s="592"/>
      <c r="U28" s="592"/>
      <c r="V28" s="592"/>
      <c r="W28" s="592"/>
      <c r="X28" s="592"/>
      <c r="Y28" s="593"/>
      <c r="Z28" s="594">
        <v>0</v>
      </c>
      <c r="AA28" s="594"/>
      <c r="AB28" s="594"/>
      <c r="AC28" s="594"/>
      <c r="AD28" s="595">
        <v>2356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1353849</v>
      </c>
      <c r="CS28" s="592"/>
      <c r="CT28" s="592"/>
      <c r="CU28" s="592"/>
      <c r="CV28" s="592"/>
      <c r="CW28" s="592"/>
      <c r="CX28" s="592"/>
      <c r="CY28" s="593"/>
      <c r="CZ28" s="625">
        <v>9.6999999999999993</v>
      </c>
      <c r="DA28" s="626"/>
      <c r="DB28" s="626"/>
      <c r="DC28" s="627"/>
      <c r="DD28" s="600">
        <v>1330760</v>
      </c>
      <c r="DE28" s="592"/>
      <c r="DF28" s="592"/>
      <c r="DG28" s="592"/>
      <c r="DH28" s="592"/>
      <c r="DI28" s="592"/>
      <c r="DJ28" s="592"/>
      <c r="DK28" s="593"/>
      <c r="DL28" s="600">
        <v>1330760</v>
      </c>
      <c r="DM28" s="592"/>
      <c r="DN28" s="592"/>
      <c r="DO28" s="592"/>
      <c r="DP28" s="592"/>
      <c r="DQ28" s="592"/>
      <c r="DR28" s="592"/>
      <c r="DS28" s="592"/>
      <c r="DT28" s="592"/>
      <c r="DU28" s="592"/>
      <c r="DV28" s="593"/>
      <c r="DW28" s="596">
        <v>14.3</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795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1353849</v>
      </c>
      <c r="CS29" s="623"/>
      <c r="CT29" s="623"/>
      <c r="CU29" s="623"/>
      <c r="CV29" s="623"/>
      <c r="CW29" s="623"/>
      <c r="CX29" s="623"/>
      <c r="CY29" s="624"/>
      <c r="CZ29" s="625">
        <v>9.6999999999999993</v>
      </c>
      <c r="DA29" s="626"/>
      <c r="DB29" s="626"/>
      <c r="DC29" s="627"/>
      <c r="DD29" s="600">
        <v>1330760</v>
      </c>
      <c r="DE29" s="623"/>
      <c r="DF29" s="623"/>
      <c r="DG29" s="623"/>
      <c r="DH29" s="623"/>
      <c r="DI29" s="623"/>
      <c r="DJ29" s="623"/>
      <c r="DK29" s="624"/>
      <c r="DL29" s="600">
        <v>1330760</v>
      </c>
      <c r="DM29" s="623"/>
      <c r="DN29" s="623"/>
      <c r="DO29" s="623"/>
      <c r="DP29" s="623"/>
      <c r="DQ29" s="623"/>
      <c r="DR29" s="623"/>
      <c r="DS29" s="623"/>
      <c r="DT29" s="623"/>
      <c r="DU29" s="623"/>
      <c r="DV29" s="624"/>
      <c r="DW29" s="596">
        <v>14.3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186365</v>
      </c>
      <c r="S30" s="592"/>
      <c r="T30" s="592"/>
      <c r="U30" s="592"/>
      <c r="V30" s="592"/>
      <c r="W30" s="592"/>
      <c r="X30" s="592"/>
      <c r="Y30" s="593"/>
      <c r="Z30" s="594">
        <v>1.3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98.3</v>
      </c>
      <c r="BH30" s="650"/>
      <c r="BI30" s="650"/>
      <c r="BJ30" s="650"/>
      <c r="BK30" s="650"/>
      <c r="BL30" s="650"/>
      <c r="BM30" s="586">
        <v>94</v>
      </c>
      <c r="BN30" s="650"/>
      <c r="BO30" s="650"/>
      <c r="BP30" s="650"/>
      <c r="BQ30" s="651"/>
      <c r="BR30" s="649">
        <v>98</v>
      </c>
      <c r="BS30" s="650"/>
      <c r="BT30" s="650"/>
      <c r="BU30" s="650"/>
      <c r="BV30" s="650"/>
      <c r="BW30" s="650"/>
      <c r="BX30" s="586">
        <v>93.2</v>
      </c>
      <c r="BY30" s="650"/>
      <c r="BZ30" s="650"/>
      <c r="CA30" s="650"/>
      <c r="CB30" s="651"/>
      <c r="CD30" s="654"/>
      <c r="CE30" s="655"/>
      <c r="CF30" s="605" t="s">
        <v>291</v>
      </c>
      <c r="CG30" s="606"/>
      <c r="CH30" s="606"/>
      <c r="CI30" s="606"/>
      <c r="CJ30" s="606"/>
      <c r="CK30" s="606"/>
      <c r="CL30" s="606"/>
      <c r="CM30" s="606"/>
      <c r="CN30" s="606"/>
      <c r="CO30" s="606"/>
      <c r="CP30" s="606"/>
      <c r="CQ30" s="607"/>
      <c r="CR30" s="591">
        <v>1197897</v>
      </c>
      <c r="CS30" s="592"/>
      <c r="CT30" s="592"/>
      <c r="CU30" s="592"/>
      <c r="CV30" s="592"/>
      <c r="CW30" s="592"/>
      <c r="CX30" s="592"/>
      <c r="CY30" s="593"/>
      <c r="CZ30" s="625">
        <v>8.6</v>
      </c>
      <c r="DA30" s="626"/>
      <c r="DB30" s="626"/>
      <c r="DC30" s="627"/>
      <c r="DD30" s="600">
        <v>1177524</v>
      </c>
      <c r="DE30" s="592"/>
      <c r="DF30" s="592"/>
      <c r="DG30" s="592"/>
      <c r="DH30" s="592"/>
      <c r="DI30" s="592"/>
      <c r="DJ30" s="592"/>
      <c r="DK30" s="593"/>
      <c r="DL30" s="600">
        <v>1177524</v>
      </c>
      <c r="DM30" s="592"/>
      <c r="DN30" s="592"/>
      <c r="DO30" s="592"/>
      <c r="DP30" s="592"/>
      <c r="DQ30" s="592"/>
      <c r="DR30" s="592"/>
      <c r="DS30" s="592"/>
      <c r="DT30" s="592"/>
      <c r="DU30" s="592"/>
      <c r="DV30" s="593"/>
      <c r="DW30" s="596">
        <v>12.6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946253</v>
      </c>
      <c r="S31" s="592"/>
      <c r="T31" s="592"/>
      <c r="U31" s="592"/>
      <c r="V31" s="592"/>
      <c r="W31" s="592"/>
      <c r="X31" s="592"/>
      <c r="Y31" s="593"/>
      <c r="Z31" s="594">
        <v>6.4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v>
      </c>
      <c r="BH31" s="623"/>
      <c r="BI31" s="623"/>
      <c r="BJ31" s="623"/>
      <c r="BK31" s="623"/>
      <c r="BL31" s="623"/>
      <c r="BM31" s="597">
        <v>94</v>
      </c>
      <c r="BN31" s="647"/>
      <c r="BO31" s="647"/>
      <c r="BP31" s="647"/>
      <c r="BQ31" s="648"/>
      <c r="BR31" s="646">
        <v>97.8</v>
      </c>
      <c r="BS31" s="623"/>
      <c r="BT31" s="623"/>
      <c r="BU31" s="623"/>
      <c r="BV31" s="623"/>
      <c r="BW31" s="623"/>
      <c r="BX31" s="597">
        <v>93.7</v>
      </c>
      <c r="BY31" s="647"/>
      <c r="BZ31" s="647"/>
      <c r="CA31" s="647"/>
      <c r="CB31" s="648"/>
      <c r="CD31" s="654"/>
      <c r="CE31" s="655"/>
      <c r="CF31" s="605" t="s">
        <v>295</v>
      </c>
      <c r="CG31" s="606"/>
      <c r="CH31" s="606"/>
      <c r="CI31" s="606"/>
      <c r="CJ31" s="606"/>
      <c r="CK31" s="606"/>
      <c r="CL31" s="606"/>
      <c r="CM31" s="606"/>
      <c r="CN31" s="606"/>
      <c r="CO31" s="606"/>
      <c r="CP31" s="606"/>
      <c r="CQ31" s="607"/>
      <c r="CR31" s="591">
        <v>155952</v>
      </c>
      <c r="CS31" s="623"/>
      <c r="CT31" s="623"/>
      <c r="CU31" s="623"/>
      <c r="CV31" s="623"/>
      <c r="CW31" s="623"/>
      <c r="CX31" s="623"/>
      <c r="CY31" s="624"/>
      <c r="CZ31" s="625">
        <v>1.1000000000000001</v>
      </c>
      <c r="DA31" s="626"/>
      <c r="DB31" s="626"/>
      <c r="DC31" s="627"/>
      <c r="DD31" s="600">
        <v>153236</v>
      </c>
      <c r="DE31" s="623"/>
      <c r="DF31" s="623"/>
      <c r="DG31" s="623"/>
      <c r="DH31" s="623"/>
      <c r="DI31" s="623"/>
      <c r="DJ31" s="623"/>
      <c r="DK31" s="624"/>
      <c r="DL31" s="600">
        <v>153236</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456472</v>
      </c>
      <c r="S32" s="592"/>
      <c r="T32" s="592"/>
      <c r="U32" s="592"/>
      <c r="V32" s="592"/>
      <c r="W32" s="592"/>
      <c r="X32" s="592"/>
      <c r="Y32" s="593"/>
      <c r="Z32" s="594">
        <v>3.1</v>
      </c>
      <c r="AA32" s="594"/>
      <c r="AB32" s="594"/>
      <c r="AC32" s="594"/>
      <c r="AD32" s="595" t="s">
        <v>111</v>
      </c>
      <c r="AE32" s="595"/>
      <c r="AF32" s="595"/>
      <c r="AG32" s="595"/>
      <c r="AH32" s="595"/>
      <c r="AI32" s="595"/>
      <c r="AJ32" s="595"/>
      <c r="AK32" s="595"/>
      <c r="AL32" s="596" t="s">
        <v>111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93.4</v>
      </c>
      <c r="BN32" s="659"/>
      <c r="BO32" s="659"/>
      <c r="BP32" s="659"/>
      <c r="BQ32" s="661"/>
      <c r="BR32" s="658">
        <v>98.1</v>
      </c>
      <c r="BS32" s="659"/>
      <c r="BT32" s="659"/>
      <c r="BU32" s="659"/>
      <c r="BV32" s="659"/>
      <c r="BW32" s="659"/>
      <c r="BX32" s="660">
        <v>92.2</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1193600</v>
      </c>
      <c r="S33" s="592"/>
      <c r="T33" s="592"/>
      <c r="U33" s="592"/>
      <c r="V33" s="592"/>
      <c r="W33" s="592"/>
      <c r="X33" s="592"/>
      <c r="Y33" s="593"/>
      <c r="Z33" s="594">
        <v>8.1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5618297</v>
      </c>
      <c r="CS33" s="623"/>
      <c r="CT33" s="623"/>
      <c r="CU33" s="623"/>
      <c r="CV33" s="623"/>
      <c r="CW33" s="623"/>
      <c r="CX33" s="623"/>
      <c r="CY33" s="624"/>
      <c r="CZ33" s="625">
        <v>40.4</v>
      </c>
      <c r="DA33" s="626"/>
      <c r="DB33" s="626"/>
      <c r="DC33" s="627"/>
      <c r="DD33" s="600">
        <v>4655500</v>
      </c>
      <c r="DE33" s="623"/>
      <c r="DF33" s="623"/>
      <c r="DG33" s="623"/>
      <c r="DH33" s="623"/>
      <c r="DI33" s="623"/>
      <c r="DJ33" s="623"/>
      <c r="DK33" s="624"/>
      <c r="DL33" s="600">
        <v>3994238</v>
      </c>
      <c r="DM33" s="623"/>
      <c r="DN33" s="623"/>
      <c r="DO33" s="623"/>
      <c r="DP33" s="623"/>
      <c r="DQ33" s="623"/>
      <c r="DR33" s="623"/>
      <c r="DS33" s="623"/>
      <c r="DT33" s="623"/>
      <c r="DU33" s="623"/>
      <c r="DV33" s="624"/>
      <c r="DW33" s="596">
        <v>42.8</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2528959</v>
      </c>
      <c r="CS34" s="592"/>
      <c r="CT34" s="592"/>
      <c r="CU34" s="592"/>
      <c r="CV34" s="592"/>
      <c r="CW34" s="592"/>
      <c r="CX34" s="592"/>
      <c r="CY34" s="593"/>
      <c r="CZ34" s="625">
        <v>18.2</v>
      </c>
      <c r="DA34" s="626"/>
      <c r="DB34" s="626"/>
      <c r="DC34" s="627"/>
      <c r="DD34" s="600">
        <v>1843547</v>
      </c>
      <c r="DE34" s="592"/>
      <c r="DF34" s="592"/>
      <c r="DG34" s="592"/>
      <c r="DH34" s="592"/>
      <c r="DI34" s="592"/>
      <c r="DJ34" s="592"/>
      <c r="DK34" s="593"/>
      <c r="DL34" s="600">
        <v>1640972</v>
      </c>
      <c r="DM34" s="592"/>
      <c r="DN34" s="592"/>
      <c r="DO34" s="592"/>
      <c r="DP34" s="592"/>
      <c r="DQ34" s="592"/>
      <c r="DR34" s="592"/>
      <c r="DS34" s="592"/>
      <c r="DT34" s="592"/>
      <c r="DU34" s="592"/>
      <c r="DV34" s="593"/>
      <c r="DW34" s="596">
        <v>17.600000000000001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759200</v>
      </c>
      <c r="S35" s="592"/>
      <c r="T35" s="592"/>
      <c r="U35" s="592"/>
      <c r="V35" s="592"/>
      <c r="W35" s="592"/>
      <c r="X35" s="592"/>
      <c r="Y35" s="593"/>
      <c r="Z35" s="594">
        <v>5.0999999999999996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1847039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648105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300393</v>
      </c>
      <c r="CS35" s="623"/>
      <c r="CT35" s="623"/>
      <c r="CU35" s="623"/>
      <c r="CV35" s="623"/>
      <c r="CW35" s="623"/>
      <c r="CX35" s="623"/>
      <c r="CY35" s="624"/>
      <c r="CZ35" s="625">
        <v>2.2000000000000002</v>
      </c>
      <c r="DA35" s="626"/>
      <c r="DB35" s="626"/>
      <c r="DC35" s="627"/>
      <c r="DD35" s="600">
        <v>239163</v>
      </c>
      <c r="DE35" s="623"/>
      <c r="DF35" s="623"/>
      <c r="DG35" s="623"/>
      <c r="DH35" s="623"/>
      <c r="DI35" s="623"/>
      <c r="DJ35" s="623"/>
      <c r="DK35" s="624"/>
      <c r="DL35" s="600">
        <v>239163</v>
      </c>
      <c r="DM35" s="623"/>
      <c r="DN35" s="623"/>
      <c r="DO35" s="623"/>
      <c r="DP35" s="623"/>
      <c r="DQ35" s="623"/>
      <c r="DR35" s="623"/>
      <c r="DS35" s="623"/>
      <c r="DT35" s="623"/>
      <c r="DU35" s="623"/>
      <c r="DV35" s="624"/>
      <c r="DW35" s="596">
        <v>2.6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14744912</v>
      </c>
      <c r="S36" s="664"/>
      <c r="T36" s="664"/>
      <c r="U36" s="664"/>
      <c r="V36" s="664"/>
      <c r="W36" s="664"/>
      <c r="X36" s="664"/>
      <c r="Y36" s="665"/>
      <c r="Z36" s="666">
        <v>100</v>
      </c>
      <c r="AA36" s="666"/>
      <c r="AB36" s="666"/>
      <c r="AC36" s="666"/>
      <c r="AD36" s="667">
        <v>8562684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687532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608737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730063</v>
      </c>
      <c r="CS36" s="592"/>
      <c r="CT36" s="592"/>
      <c r="CU36" s="592"/>
      <c r="CV36" s="592"/>
      <c r="CW36" s="592"/>
      <c r="CX36" s="592"/>
      <c r="CY36" s="593"/>
      <c r="CZ36" s="625">
        <v>5.2</v>
      </c>
      <c r="DA36" s="626"/>
      <c r="DB36" s="626"/>
      <c r="DC36" s="627"/>
      <c r="DD36" s="600">
        <v>675895</v>
      </c>
      <c r="DE36" s="592"/>
      <c r="DF36" s="592"/>
      <c r="DG36" s="592"/>
      <c r="DH36" s="592"/>
      <c r="DI36" s="592"/>
      <c r="DJ36" s="592"/>
      <c r="DK36" s="593"/>
      <c r="DL36" s="600">
        <v>566396</v>
      </c>
      <c r="DM36" s="592"/>
      <c r="DN36" s="592"/>
      <c r="DO36" s="592"/>
      <c r="DP36" s="592"/>
      <c r="DQ36" s="592"/>
      <c r="DR36" s="592"/>
      <c r="DS36" s="592"/>
      <c r="DT36" s="592"/>
      <c r="DU36" s="592"/>
      <c r="DV36" s="593"/>
      <c r="DW36" s="596">
        <v>6.1</v>
      </c>
      <c r="DX36" s="621"/>
      <c r="DY36" s="621"/>
      <c r="DZ36" s="621"/>
      <c r="EA36" s="621"/>
      <c r="EB36" s="621"/>
      <c r="EC36" s="622"/>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7653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205959</v>
      </c>
      <c r="CS37" s="623"/>
      <c r="CT37" s="623"/>
      <c r="CU37" s="623"/>
      <c r="CV37" s="623"/>
      <c r="CW37" s="623"/>
      <c r="CX37" s="623"/>
      <c r="CY37" s="624"/>
      <c r="CZ37" s="625">
        <v>1.5</v>
      </c>
      <c r="DA37" s="626"/>
      <c r="DB37" s="626"/>
      <c r="DC37" s="627"/>
      <c r="DD37" s="600">
        <v>205959</v>
      </c>
      <c r="DE37" s="623"/>
      <c r="DF37" s="623"/>
      <c r="DG37" s="623"/>
      <c r="DH37" s="623"/>
      <c r="DI37" s="623"/>
      <c r="DJ37" s="623"/>
      <c r="DK37" s="624"/>
      <c r="DL37" s="600">
        <v>195081</v>
      </c>
      <c r="DM37" s="623"/>
      <c r="DN37" s="623"/>
      <c r="DO37" s="623"/>
      <c r="DP37" s="623"/>
      <c r="DQ37" s="623"/>
      <c r="DR37" s="623"/>
      <c r="DS37" s="623"/>
      <c r="DT37" s="623"/>
      <c r="DU37" s="623"/>
      <c r="DV37" s="624"/>
      <c r="DW37" s="596">
        <v>2.1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13834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1847039</v>
      </c>
      <c r="CS38" s="592"/>
      <c r="CT38" s="592"/>
      <c r="CU38" s="592"/>
      <c r="CV38" s="592"/>
      <c r="CW38" s="592"/>
      <c r="CX38" s="592"/>
      <c r="CY38" s="593"/>
      <c r="CZ38" s="625">
        <v>13.3</v>
      </c>
      <c r="DA38" s="626"/>
      <c r="DB38" s="626"/>
      <c r="DC38" s="627"/>
      <c r="DD38" s="600">
        <v>1698220</v>
      </c>
      <c r="DE38" s="592"/>
      <c r="DF38" s="592"/>
      <c r="DG38" s="592"/>
      <c r="DH38" s="592"/>
      <c r="DI38" s="592"/>
      <c r="DJ38" s="592"/>
      <c r="DK38" s="593"/>
      <c r="DL38" s="600">
        <v>1547707</v>
      </c>
      <c r="DM38" s="592"/>
      <c r="DN38" s="592"/>
      <c r="DO38" s="592"/>
      <c r="DP38" s="592"/>
      <c r="DQ38" s="592"/>
      <c r="DR38" s="592"/>
      <c r="DS38" s="592"/>
      <c r="DT38" s="592"/>
      <c r="DU38" s="592"/>
      <c r="DV38" s="593"/>
      <c r="DW38" s="596">
        <v>16.600000000000001</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196515</v>
      </c>
      <c r="CS39" s="623"/>
      <c r="CT39" s="623"/>
      <c r="CU39" s="623"/>
      <c r="CV39" s="623"/>
      <c r="CW39" s="623"/>
      <c r="CX39" s="623"/>
      <c r="CY39" s="624"/>
      <c r="CZ39" s="625">
        <v>1.4</v>
      </c>
      <c r="DA39" s="626"/>
      <c r="DB39" s="626"/>
      <c r="DC39" s="627"/>
      <c r="DD39" s="600">
        <v>196112</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407449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15328</v>
      </c>
      <c r="CS40" s="592"/>
      <c r="CT40" s="592"/>
      <c r="CU40" s="592"/>
      <c r="CV40" s="592"/>
      <c r="CW40" s="592"/>
      <c r="CX40" s="592"/>
      <c r="CY40" s="593"/>
      <c r="CZ40" s="625">
        <v>0.1</v>
      </c>
      <c r="DA40" s="626"/>
      <c r="DB40" s="626"/>
      <c r="DC40" s="627"/>
      <c r="DD40" s="600">
        <v>2563</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752058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2027135</v>
      </c>
      <c r="CS42" s="592"/>
      <c r="CT42" s="592"/>
      <c r="CU42" s="592"/>
      <c r="CV42" s="592"/>
      <c r="CW42" s="592"/>
      <c r="CX42" s="592"/>
      <c r="CY42" s="593"/>
      <c r="CZ42" s="625">
        <v>14.6</v>
      </c>
      <c r="DA42" s="674"/>
      <c r="DB42" s="674"/>
      <c r="DC42" s="675"/>
      <c r="DD42" s="600">
        <v>642064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20714</v>
      </c>
      <c r="CS43" s="623"/>
      <c r="CT43" s="623"/>
      <c r="CU43" s="623"/>
      <c r="CV43" s="623"/>
      <c r="CW43" s="623"/>
      <c r="CX43" s="623"/>
      <c r="CY43" s="624"/>
      <c r="CZ43" s="625">
        <v>0.1</v>
      </c>
      <c r="DA43" s="626"/>
      <c r="DB43" s="626"/>
      <c r="DC43" s="627"/>
      <c r="DD43" s="600">
        <v>20714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2015528</v>
      </c>
      <c r="CS44" s="592"/>
      <c r="CT44" s="592"/>
      <c r="CU44" s="592"/>
      <c r="CV44" s="592"/>
      <c r="CW44" s="592"/>
      <c r="CX44" s="592"/>
      <c r="CY44" s="593"/>
      <c r="CZ44" s="625">
        <v>14.5</v>
      </c>
      <c r="DA44" s="674"/>
      <c r="DB44" s="674"/>
      <c r="DC44" s="675"/>
      <c r="DD44" s="600">
        <v>637019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1223072</v>
      </c>
      <c r="CS45" s="623"/>
      <c r="CT45" s="623"/>
      <c r="CU45" s="623"/>
      <c r="CV45" s="623"/>
      <c r="CW45" s="623"/>
      <c r="CX45" s="623"/>
      <c r="CY45" s="624"/>
      <c r="CZ45" s="625">
        <v>8.8000000000000007</v>
      </c>
      <c r="DA45" s="626"/>
      <c r="DB45" s="626"/>
      <c r="DC45" s="627"/>
      <c r="DD45" s="600">
        <v>39462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702187</v>
      </c>
      <c r="CS46" s="592"/>
      <c r="CT46" s="592"/>
      <c r="CU46" s="592"/>
      <c r="CV46" s="592"/>
      <c r="CW46" s="592"/>
      <c r="CX46" s="592"/>
      <c r="CY46" s="593"/>
      <c r="CZ46" s="625">
        <v>5</v>
      </c>
      <c r="DA46" s="674"/>
      <c r="DB46" s="674"/>
      <c r="DC46" s="675"/>
      <c r="DD46" s="600">
        <v>592224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11607</v>
      </c>
      <c r="CS47" s="623"/>
      <c r="CT47" s="623"/>
      <c r="CU47" s="623"/>
      <c r="CV47" s="623"/>
      <c r="CW47" s="623"/>
      <c r="CX47" s="623"/>
      <c r="CY47" s="624"/>
      <c r="CZ47" s="625">
        <v>0.1</v>
      </c>
      <c r="DA47" s="626"/>
      <c r="DB47" s="626"/>
      <c r="DC47" s="627"/>
      <c r="DD47" s="600">
        <v>5045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13914267</v>
      </c>
      <c r="CS49" s="659"/>
      <c r="CT49" s="659"/>
      <c r="CU49" s="659"/>
      <c r="CV49" s="659"/>
      <c r="CW49" s="659"/>
      <c r="CX49" s="659"/>
      <c r="CY49" s="686"/>
      <c r="CZ49" s="687">
        <v>100</v>
      </c>
      <c r="DA49" s="688"/>
      <c r="DB49" s="688"/>
      <c r="DC49" s="689"/>
      <c r="DD49" s="690">
        <v>9975441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14763</v>
      </c>
      <c r="R7" s="721"/>
      <c r="S7" s="721"/>
      <c r="T7" s="721"/>
      <c r="U7" s="721"/>
      <c r="V7" s="721">
        <v>13932</v>
      </c>
      <c r="W7" s="721"/>
      <c r="X7" s="721"/>
      <c r="Y7" s="721"/>
      <c r="Z7" s="721"/>
      <c r="AA7" s="721">
        <v>831</v>
      </c>
      <c r="AB7" s="721"/>
      <c r="AC7" s="721"/>
      <c r="AD7" s="721"/>
      <c r="AE7" s="722"/>
      <c r="AF7" s="723">
        <v>766</v>
      </c>
      <c r="AG7" s="724"/>
      <c r="AH7" s="724"/>
      <c r="AI7" s="724"/>
      <c r="AJ7" s="725"/>
      <c r="AK7" s="760">
        <v>186</v>
      </c>
      <c r="AL7" s="761"/>
      <c r="AM7" s="761"/>
      <c r="AN7" s="761"/>
      <c r="AO7" s="761"/>
      <c r="AP7" s="761">
        <v>12393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-10</v>
      </c>
      <c r="CI7" s="758"/>
      <c r="CJ7" s="758"/>
      <c r="CK7" s="758"/>
      <c r="CL7" s="759"/>
      <c r="CM7" s="757">
        <v>103</v>
      </c>
      <c r="CN7" s="758"/>
      <c r="CO7" s="758"/>
      <c r="CP7" s="758"/>
      <c r="CQ7" s="759"/>
      <c r="CR7" s="757">
        <v>5</v>
      </c>
      <c r="CS7" s="758"/>
      <c r="CT7" s="758"/>
      <c r="CU7" s="758"/>
      <c r="CV7" s="759"/>
      <c r="CW7" s="757" t="s">
        <v>542</v>
      </c>
      <c r="CX7" s="758"/>
      <c r="CY7" s="758"/>
      <c r="CZ7" s="758"/>
      <c r="DA7" s="759"/>
      <c r="DB7" s="757" t="s">
        <v>542</v>
      </c>
      <c r="DC7" s="758"/>
      <c r="DD7" s="758"/>
      <c r="DE7" s="758"/>
      <c r="DF7" s="759"/>
      <c r="DG7" s="757" t="s">
        <v>539</v>
      </c>
      <c r="DH7" s="758"/>
      <c r="DI7" s="758"/>
      <c r="DJ7" s="758"/>
      <c r="DK7" s="759"/>
      <c r="DL7" s="757" t="s">
        <v>540</v>
      </c>
      <c r="DM7" s="758"/>
      <c r="DN7" s="758"/>
      <c r="DO7" s="758"/>
      <c r="DP7" s="759"/>
      <c r="DQ7" s="757" t="s">
        <v>539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14763</v>
      </c>
      <c r="R23" s="780"/>
      <c r="S23" s="780"/>
      <c r="T23" s="780"/>
      <c r="U23" s="780"/>
      <c r="V23" s="780">
        <v>13932</v>
      </c>
      <c r="W23" s="780"/>
      <c r="X23" s="780"/>
      <c r="Y23" s="780"/>
      <c r="Z23" s="780"/>
      <c r="AA23" s="780">
        <v>831</v>
      </c>
      <c r="AB23" s="780"/>
      <c r="AC23" s="780"/>
      <c r="AD23" s="780"/>
      <c r="AE23" s="781"/>
      <c r="AF23" s="782">
        <v>766</v>
      </c>
      <c r="AG23" s="780"/>
      <c r="AH23" s="780"/>
      <c r="AI23" s="780"/>
      <c r="AJ23" s="783"/>
      <c r="AK23" s="784"/>
      <c r="AL23" s="785"/>
      <c r="AM23" s="785"/>
      <c r="AN23" s="785"/>
      <c r="AO23" s="785"/>
      <c r="AP23" s="780">
        <v>12393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5948</v>
      </c>
      <c r="R28" s="809"/>
      <c r="S28" s="809"/>
      <c r="T28" s="809"/>
      <c r="U28" s="809"/>
      <c r="V28" s="809">
        <v>5300</v>
      </c>
      <c r="W28" s="809"/>
      <c r="X28" s="809"/>
      <c r="Y28" s="809"/>
      <c r="Z28" s="809"/>
      <c r="AA28" s="809">
        <v>648</v>
      </c>
      <c r="AB28" s="809"/>
      <c r="AC28" s="809"/>
      <c r="AD28" s="809"/>
      <c r="AE28" s="810"/>
      <c r="AF28" s="811">
        <v>648</v>
      </c>
      <c r="AG28" s="809"/>
      <c r="AH28" s="809"/>
      <c r="AI28" s="809"/>
      <c r="AJ28" s="812"/>
      <c r="AK28" s="813">
        <v>407</v>
      </c>
      <c r="AL28" s="804"/>
      <c r="AM28" s="804"/>
      <c r="AN28" s="804"/>
      <c r="AO28" s="804"/>
      <c r="AP28" s="804" t="s">
        <v>539</v>
      </c>
      <c r="AQ28" s="804"/>
      <c r="AR28" s="804"/>
      <c r="AS28" s="804"/>
      <c r="AT28" s="804"/>
      <c r="AU28" s="804" t="s">
        <v>539</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2552</v>
      </c>
      <c r="R29" s="745"/>
      <c r="S29" s="745"/>
      <c r="T29" s="745"/>
      <c r="U29" s="745"/>
      <c r="V29" s="745">
        <v>2496</v>
      </c>
      <c r="W29" s="745"/>
      <c r="X29" s="745"/>
      <c r="Y29" s="745"/>
      <c r="Z29" s="745"/>
      <c r="AA29" s="745">
        <v>56</v>
      </c>
      <c r="AB29" s="745"/>
      <c r="AC29" s="745"/>
      <c r="AD29" s="745"/>
      <c r="AE29" s="746"/>
      <c r="AF29" s="747">
        <v>56</v>
      </c>
      <c r="AG29" s="748"/>
      <c r="AH29" s="748"/>
      <c r="AI29" s="748"/>
      <c r="AJ29" s="749"/>
      <c r="AK29" s="816">
        <v>370</v>
      </c>
      <c r="AL29" s="817"/>
      <c r="AM29" s="817"/>
      <c r="AN29" s="817"/>
      <c r="AO29" s="817"/>
      <c r="AP29" s="817" t="s">
        <v>539</v>
      </c>
      <c r="AQ29" s="817"/>
      <c r="AR29" s="817"/>
      <c r="AS29" s="817"/>
      <c r="AT29" s="817"/>
      <c r="AU29" s="817" t="s">
        <v>539</v>
      </c>
      <c r="AV29" s="817"/>
      <c r="AW29" s="817"/>
      <c r="AX29" s="817"/>
      <c r="AY29" s="817"/>
      <c r="AZ29" s="818" t="s">
        <v>539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699</v>
      </c>
      <c r="R30" s="745"/>
      <c r="S30" s="745"/>
      <c r="T30" s="745"/>
      <c r="U30" s="745"/>
      <c r="V30" s="745">
        <v>697</v>
      </c>
      <c r="W30" s="745"/>
      <c r="X30" s="745"/>
      <c r="Y30" s="745"/>
      <c r="Z30" s="745"/>
      <c r="AA30" s="745">
        <v>2</v>
      </c>
      <c r="AB30" s="745"/>
      <c r="AC30" s="745"/>
      <c r="AD30" s="745"/>
      <c r="AE30" s="746"/>
      <c r="AF30" s="747">
        <v>2</v>
      </c>
      <c r="AG30" s="748"/>
      <c r="AH30" s="748"/>
      <c r="AI30" s="748"/>
      <c r="AJ30" s="749"/>
      <c r="AK30" s="816">
        <v>390</v>
      </c>
      <c r="AL30" s="817"/>
      <c r="AM30" s="817"/>
      <c r="AN30" s="817"/>
      <c r="AO30" s="817"/>
      <c r="AP30" s="817" t="s">
        <v>539</v>
      </c>
      <c r="AQ30" s="817"/>
      <c r="AR30" s="817"/>
      <c r="AS30" s="817"/>
      <c r="AT30" s="817"/>
      <c r="AU30" s="817" t="s">
        <v>539</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962</v>
      </c>
      <c r="R31" s="745"/>
      <c r="S31" s="745"/>
      <c r="T31" s="745"/>
      <c r="U31" s="745"/>
      <c r="V31" s="745">
        <v>912</v>
      </c>
      <c r="W31" s="745"/>
      <c r="X31" s="745"/>
      <c r="Y31" s="745"/>
      <c r="Z31" s="745"/>
      <c r="AA31" s="745">
        <v>50</v>
      </c>
      <c r="AB31" s="745"/>
      <c r="AC31" s="745"/>
      <c r="AD31" s="745"/>
      <c r="AE31" s="746"/>
      <c r="AF31" s="747">
        <v>849</v>
      </c>
      <c r="AG31" s="748"/>
      <c r="AH31" s="748"/>
      <c r="AI31" s="748"/>
      <c r="AJ31" s="749"/>
      <c r="AK31" s="816">
        <v>63</v>
      </c>
      <c r="AL31" s="817"/>
      <c r="AM31" s="817"/>
      <c r="AN31" s="817"/>
      <c r="AO31" s="817"/>
      <c r="AP31" s="817">
        <v>1160</v>
      </c>
      <c r="AQ31" s="817"/>
      <c r="AR31" s="817"/>
      <c r="AS31" s="817"/>
      <c r="AT31" s="817"/>
      <c r="AU31" s="817" t="s">
        <v>540</v>
      </c>
      <c r="AV31" s="817"/>
      <c r="AW31" s="817"/>
      <c r="AX31" s="817"/>
      <c r="AY31" s="817"/>
      <c r="AZ31" s="818" t="s">
        <v>539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1960</v>
      </c>
      <c r="R32" s="745"/>
      <c r="S32" s="745"/>
      <c r="T32" s="745"/>
      <c r="U32" s="745"/>
      <c r="V32" s="745">
        <v>1832</v>
      </c>
      <c r="W32" s="745"/>
      <c r="X32" s="745"/>
      <c r="Y32" s="745"/>
      <c r="Z32" s="745"/>
      <c r="AA32" s="745">
        <v>128</v>
      </c>
      <c r="AB32" s="745"/>
      <c r="AC32" s="745"/>
      <c r="AD32" s="745"/>
      <c r="AE32" s="746"/>
      <c r="AF32" s="747">
        <v>119</v>
      </c>
      <c r="AG32" s="748"/>
      <c r="AH32" s="748"/>
      <c r="AI32" s="748"/>
      <c r="AJ32" s="749"/>
      <c r="AK32" s="816">
        <v>601</v>
      </c>
      <c r="AL32" s="817"/>
      <c r="AM32" s="817"/>
      <c r="AN32" s="817"/>
      <c r="AO32" s="817"/>
      <c r="AP32" s="817">
        <v>7059</v>
      </c>
      <c r="AQ32" s="817"/>
      <c r="AR32" s="817"/>
      <c r="AS32" s="817"/>
      <c r="AT32" s="817"/>
      <c r="AU32" s="817">
        <v>5640</v>
      </c>
      <c r="AV32" s="817"/>
      <c r="AW32" s="817"/>
      <c r="AX32" s="817"/>
      <c r="AY32" s="817"/>
      <c r="AZ32" s="818" t="s">
        <v>539</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172</v>
      </c>
      <c r="R33" s="745"/>
      <c r="S33" s="745"/>
      <c r="T33" s="745"/>
      <c r="U33" s="745"/>
      <c r="V33" s="745">
        <v>157</v>
      </c>
      <c r="W33" s="745"/>
      <c r="X33" s="745"/>
      <c r="Y33" s="745"/>
      <c r="Z33" s="745"/>
      <c r="AA33" s="745">
        <v>16</v>
      </c>
      <c r="AB33" s="745"/>
      <c r="AC33" s="745"/>
      <c r="AD33" s="745"/>
      <c r="AE33" s="746"/>
      <c r="AF33" s="747">
        <v>16</v>
      </c>
      <c r="AG33" s="748"/>
      <c r="AH33" s="748"/>
      <c r="AI33" s="748"/>
      <c r="AJ33" s="749"/>
      <c r="AK33" s="816">
        <v>107</v>
      </c>
      <c r="AL33" s="817"/>
      <c r="AM33" s="817"/>
      <c r="AN33" s="817"/>
      <c r="AO33" s="817"/>
      <c r="AP33" s="817">
        <v>1203</v>
      </c>
      <c r="AQ33" s="817"/>
      <c r="AR33" s="817"/>
      <c r="AS33" s="817"/>
      <c r="AT33" s="817"/>
      <c r="AU33" s="817">
        <v>1203</v>
      </c>
      <c r="AV33" s="817"/>
      <c r="AW33" s="817"/>
      <c r="AX33" s="817"/>
      <c r="AY33" s="817"/>
      <c r="AZ33" s="818" t="s">
        <v>542</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343</v>
      </c>
      <c r="R34" s="745"/>
      <c r="S34" s="745"/>
      <c r="T34" s="745"/>
      <c r="U34" s="745"/>
      <c r="V34" s="745">
        <v>258</v>
      </c>
      <c r="W34" s="745"/>
      <c r="X34" s="745"/>
      <c r="Y34" s="745"/>
      <c r="Z34" s="745"/>
      <c r="AA34" s="745">
        <v>85</v>
      </c>
      <c r="AB34" s="745"/>
      <c r="AC34" s="745"/>
      <c r="AD34" s="745"/>
      <c r="AE34" s="746"/>
      <c r="AF34" s="747">
        <v>85</v>
      </c>
      <c r="AG34" s="748"/>
      <c r="AH34" s="748"/>
      <c r="AI34" s="748"/>
      <c r="AJ34" s="749"/>
      <c r="AK34" s="816" t="s">
        <v>539</v>
      </c>
      <c r="AL34" s="817"/>
      <c r="AM34" s="817"/>
      <c r="AN34" s="817"/>
      <c r="AO34" s="817"/>
      <c r="AP34" s="817" t="s">
        <v>541</v>
      </c>
      <c r="AQ34" s="817"/>
      <c r="AR34" s="817"/>
      <c r="AS34" s="817"/>
      <c r="AT34" s="817"/>
      <c r="AU34" s="817" t="s">
        <v>539</v>
      </c>
      <c r="AV34" s="817"/>
      <c r="AW34" s="817"/>
      <c r="AX34" s="817"/>
      <c r="AY34" s="817"/>
      <c r="AZ34" s="818" t="s">
        <v>542</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1775</v>
      </c>
      <c r="AG63" s="828"/>
      <c r="AH63" s="828"/>
      <c r="AI63" s="828"/>
      <c r="AJ63" s="829"/>
      <c r="AK63" s="830"/>
      <c r="AL63" s="825"/>
      <c r="AM63" s="825"/>
      <c r="AN63" s="825"/>
      <c r="AO63" s="825"/>
      <c r="AP63" s="828">
        <v>9422</v>
      </c>
      <c r="AQ63" s="828"/>
      <c r="AR63" s="828"/>
      <c r="AS63" s="828"/>
      <c r="AT63" s="828"/>
      <c r="AU63" s="828">
        <v>6843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539</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541</v>
      </c>
      <c r="AQ69" s="817"/>
      <c r="AR69" s="817"/>
      <c r="AS69" s="817"/>
      <c r="AT69" s="817"/>
      <c r="AU69" s="817" t="s">
        <v>539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539</v>
      </c>
      <c r="AL70" s="817"/>
      <c r="AM70" s="817"/>
      <c r="AN70" s="817"/>
      <c r="AO70" s="817"/>
      <c r="AP70" s="817" t="s">
        <v>539</v>
      </c>
      <c r="AQ70" s="817"/>
      <c r="AR70" s="817"/>
      <c r="AS70" s="817"/>
      <c r="AT70" s="817"/>
      <c r="AU70" s="817" t="s">
        <v>539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539</v>
      </c>
      <c r="AL71" s="817"/>
      <c r="AM71" s="817"/>
      <c r="AN71" s="817"/>
      <c r="AO71" s="817"/>
      <c r="AP71" s="817" t="s">
        <v>542</v>
      </c>
      <c r="AQ71" s="817"/>
      <c r="AR71" s="817"/>
      <c r="AS71" s="817"/>
      <c r="AT71" s="817"/>
      <c r="AU71" s="817" t="s">
        <v>542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539</v>
      </c>
      <c r="AQ72" s="817"/>
      <c r="AR72" s="817"/>
      <c r="AS72" s="817"/>
      <c r="AT72" s="817"/>
      <c r="AU72" s="817" t="s">
        <v>539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810</v>
      </c>
      <c r="R73" s="817"/>
      <c r="S73" s="817"/>
      <c r="T73" s="817"/>
      <c r="U73" s="817"/>
      <c r="V73" s="817">
        <v>790</v>
      </c>
      <c r="W73" s="817"/>
      <c r="X73" s="817"/>
      <c r="Y73" s="817"/>
      <c r="Z73" s="817"/>
      <c r="AA73" s="817">
        <v>20</v>
      </c>
      <c r="AB73" s="817"/>
      <c r="AC73" s="817"/>
      <c r="AD73" s="817"/>
      <c r="AE73" s="817"/>
      <c r="AF73" s="817">
        <v>20</v>
      </c>
      <c r="AG73" s="817"/>
      <c r="AH73" s="817"/>
      <c r="AI73" s="817"/>
      <c r="AJ73" s="817"/>
      <c r="AK73" s="817">
        <v>102</v>
      </c>
      <c r="AL73" s="817"/>
      <c r="AM73" s="817"/>
      <c r="AN73" s="817"/>
      <c r="AO73" s="817"/>
      <c r="AP73" s="817">
        <v>679</v>
      </c>
      <c r="AQ73" s="817"/>
      <c r="AR73" s="817"/>
      <c r="AS73" s="817"/>
      <c r="AT73" s="817"/>
      <c r="AU73" s="817">
        <v>71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377</v>
      </c>
      <c r="R74" s="817"/>
      <c r="S74" s="817"/>
      <c r="T74" s="817"/>
      <c r="U74" s="817"/>
      <c r="V74" s="817">
        <v>368</v>
      </c>
      <c r="W74" s="817"/>
      <c r="X74" s="817"/>
      <c r="Y74" s="817"/>
      <c r="Z74" s="817"/>
      <c r="AA74" s="817">
        <v>9</v>
      </c>
      <c r="AB74" s="817"/>
      <c r="AC74" s="817"/>
      <c r="AD74" s="817"/>
      <c r="AE74" s="817"/>
      <c r="AF74" s="817">
        <v>9</v>
      </c>
      <c r="AG74" s="817"/>
      <c r="AH74" s="817"/>
      <c r="AI74" s="817"/>
      <c r="AJ74" s="817"/>
      <c r="AK74" s="817" t="s">
        <v>539</v>
      </c>
      <c r="AL74" s="817"/>
      <c r="AM74" s="817"/>
      <c r="AN74" s="817"/>
      <c r="AO74" s="817"/>
      <c r="AP74" s="817">
        <v>284</v>
      </c>
      <c r="AQ74" s="817"/>
      <c r="AR74" s="817"/>
      <c r="AS74" s="817"/>
      <c r="AT74" s="817"/>
      <c r="AU74" s="817">
        <v>118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5866</v>
      </c>
      <c r="AG88" s="828"/>
      <c r="AH88" s="828"/>
      <c r="AI88" s="828"/>
      <c r="AJ88" s="828"/>
      <c r="AK88" s="825"/>
      <c r="AL88" s="825"/>
      <c r="AM88" s="825"/>
      <c r="AN88" s="825"/>
      <c r="AO88" s="825"/>
      <c r="AP88" s="828">
        <v>963</v>
      </c>
      <c r="AQ88" s="828"/>
      <c r="AR88" s="828"/>
      <c r="AS88" s="828"/>
      <c r="AT88" s="828"/>
      <c r="AU88" s="828">
        <v>189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t="s">
        <v>539</v>
      </c>
      <c r="CX102" s="836"/>
      <c r="CY102" s="836"/>
      <c r="CZ102" s="836"/>
      <c r="DA102" s="879"/>
      <c r="DB102" s="878" t="s">
        <v>542</v>
      </c>
      <c r="DC102" s="836"/>
      <c r="DD102" s="836"/>
      <c r="DE102" s="836"/>
      <c r="DF102" s="879"/>
      <c r="DG102" s="878" t="s">
        <v>539</v>
      </c>
      <c r="DH102" s="836"/>
      <c r="DI102" s="836"/>
      <c r="DJ102" s="836"/>
      <c r="DK102" s="879"/>
      <c r="DL102" s="878" t="s">
        <v>539</v>
      </c>
      <c r="DM102" s="836"/>
      <c r="DN102" s="836"/>
      <c r="DO102" s="836"/>
      <c r="DP102" s="879"/>
      <c r="DQ102" s="878" t="s">
        <v>539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1325390</v>
      </c>
      <c r="AB110" s="888"/>
      <c r="AC110" s="888"/>
      <c r="AD110" s="888"/>
      <c r="AE110" s="889"/>
      <c r="AF110" s="890">
        <v>1325670</v>
      </c>
      <c r="AG110" s="888"/>
      <c r="AH110" s="888"/>
      <c r="AI110" s="888"/>
      <c r="AJ110" s="889"/>
      <c r="AK110" s="890">
        <v>1353849</v>
      </c>
      <c r="AL110" s="888"/>
      <c r="AM110" s="888"/>
      <c r="AN110" s="888"/>
      <c r="AO110" s="889"/>
      <c r="AP110" s="891">
        <v>16.8</v>
      </c>
      <c r="AQ110" s="892"/>
      <c r="AR110" s="892"/>
      <c r="AS110" s="892"/>
      <c r="AT110" s="893"/>
      <c r="AU110" s="894" t="s">
        <v>60</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10710572</v>
      </c>
      <c r="BR110" s="925"/>
      <c r="BS110" s="925"/>
      <c r="BT110" s="925"/>
      <c r="BU110" s="925"/>
      <c r="BV110" s="925">
        <v>12397751</v>
      </c>
      <c r="BW110" s="925"/>
      <c r="BX110" s="925"/>
      <c r="BY110" s="925"/>
      <c r="BZ110" s="925"/>
      <c r="CA110" s="925">
        <v>12393454</v>
      </c>
      <c r="CB110" s="925"/>
      <c r="CC110" s="925"/>
      <c r="CD110" s="925"/>
      <c r="CE110" s="925"/>
      <c r="CF110" s="939">
        <v>153.5</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206738</v>
      </c>
      <c r="BR111" s="918"/>
      <c r="BS111" s="918"/>
      <c r="BT111" s="918"/>
      <c r="BU111" s="918"/>
      <c r="BV111" s="918">
        <v>13765</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8491876</v>
      </c>
      <c r="BR112" s="918"/>
      <c r="BS112" s="918"/>
      <c r="BT112" s="918"/>
      <c r="BU112" s="918"/>
      <c r="BV112" s="918">
        <v>7397678</v>
      </c>
      <c r="BW112" s="918"/>
      <c r="BX112" s="918"/>
      <c r="BY112" s="918"/>
      <c r="BZ112" s="918"/>
      <c r="CA112" s="918">
        <v>6843313</v>
      </c>
      <c r="CB112" s="918"/>
      <c r="CC112" s="918"/>
      <c r="CD112" s="918"/>
      <c r="CE112" s="918"/>
      <c r="CF112" s="912">
        <v>84.8</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788242</v>
      </c>
      <c r="AB113" s="932"/>
      <c r="AC113" s="932"/>
      <c r="AD113" s="932"/>
      <c r="AE113" s="933"/>
      <c r="AF113" s="934">
        <v>633852</v>
      </c>
      <c r="AG113" s="932"/>
      <c r="AH113" s="932"/>
      <c r="AI113" s="932"/>
      <c r="AJ113" s="933"/>
      <c r="AK113" s="934">
        <v>573157</v>
      </c>
      <c r="AL113" s="932"/>
      <c r="AM113" s="932"/>
      <c r="AN113" s="932"/>
      <c r="AO113" s="933"/>
      <c r="AP113" s="935">
        <v>7.1</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377804</v>
      </c>
      <c r="BR113" s="918"/>
      <c r="BS113" s="918"/>
      <c r="BT113" s="918"/>
      <c r="BU113" s="918"/>
      <c r="BV113" s="918">
        <v>269810</v>
      </c>
      <c r="BW113" s="918"/>
      <c r="BX113" s="918"/>
      <c r="BY113" s="918"/>
      <c r="BZ113" s="918"/>
      <c r="CA113" s="918">
        <v>188504</v>
      </c>
      <c r="CB113" s="918"/>
      <c r="CC113" s="918"/>
      <c r="CD113" s="918"/>
      <c r="CE113" s="918"/>
      <c r="CF113" s="912">
        <v>2.2999999999999998</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129124</v>
      </c>
      <c r="AB114" s="957"/>
      <c r="AC114" s="957"/>
      <c r="AD114" s="957"/>
      <c r="AE114" s="958"/>
      <c r="AF114" s="959">
        <v>104627</v>
      </c>
      <c r="AG114" s="957"/>
      <c r="AH114" s="957"/>
      <c r="AI114" s="957"/>
      <c r="AJ114" s="958"/>
      <c r="AK114" s="959">
        <v>86933</v>
      </c>
      <c r="AL114" s="957"/>
      <c r="AM114" s="957"/>
      <c r="AN114" s="957"/>
      <c r="AO114" s="958"/>
      <c r="AP114" s="960">
        <v>1.1000000000000001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2044327</v>
      </c>
      <c r="BR114" s="918"/>
      <c r="BS114" s="918"/>
      <c r="BT114" s="918"/>
      <c r="BU114" s="918"/>
      <c r="BV114" s="918">
        <v>1890833</v>
      </c>
      <c r="BW114" s="918"/>
      <c r="BX114" s="918"/>
      <c r="BY114" s="918"/>
      <c r="BZ114" s="918"/>
      <c r="CA114" s="918">
        <v>1758641</v>
      </c>
      <c r="CB114" s="918"/>
      <c r="CC114" s="918"/>
      <c r="CD114" s="918"/>
      <c r="CE114" s="918"/>
      <c r="CF114" s="912">
        <v>21.8</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1862</v>
      </c>
      <c r="BR115" s="918"/>
      <c r="BS115" s="918"/>
      <c r="BT115" s="918"/>
      <c r="BU115" s="918"/>
      <c r="BV115" s="918">
        <v>4957</v>
      </c>
      <c r="BW115" s="918"/>
      <c r="BX115" s="918"/>
      <c r="BY115" s="918"/>
      <c r="BZ115" s="918"/>
      <c r="CA115" s="918">
        <v>15857</v>
      </c>
      <c r="CB115" s="918"/>
      <c r="CC115" s="918"/>
      <c r="CD115" s="918"/>
      <c r="CE115" s="918"/>
      <c r="CF115" s="912">
        <v>0.2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206738</v>
      </c>
      <c r="DH115" s="957"/>
      <c r="DI115" s="957"/>
      <c r="DJ115" s="957"/>
      <c r="DK115" s="958"/>
      <c r="DL115" s="959">
        <v>13765</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2242756</v>
      </c>
      <c r="AB117" s="964"/>
      <c r="AC117" s="964"/>
      <c r="AD117" s="964"/>
      <c r="AE117" s="965"/>
      <c r="AF117" s="963">
        <v>2064149</v>
      </c>
      <c r="AG117" s="964"/>
      <c r="AH117" s="964"/>
      <c r="AI117" s="964"/>
      <c r="AJ117" s="965"/>
      <c r="AK117" s="963">
        <v>2013939</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21833179</v>
      </c>
      <c r="BR118" s="984"/>
      <c r="BS118" s="984"/>
      <c r="BT118" s="984"/>
      <c r="BU118" s="984"/>
      <c r="BV118" s="984">
        <v>21974794</v>
      </c>
      <c r="BW118" s="984"/>
      <c r="BX118" s="984"/>
      <c r="BY118" s="984"/>
      <c r="BZ118" s="984"/>
      <c r="CA118" s="984">
        <v>21199769</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5453944</v>
      </c>
      <c r="BR119" s="925"/>
      <c r="BS119" s="925"/>
      <c r="BT119" s="925"/>
      <c r="BU119" s="925"/>
      <c r="BV119" s="925">
        <v>6308342</v>
      </c>
      <c r="BW119" s="925"/>
      <c r="BX119" s="925"/>
      <c r="BY119" s="925"/>
      <c r="BZ119" s="925"/>
      <c r="CA119" s="925">
        <v>6517947</v>
      </c>
      <c r="CB119" s="925"/>
      <c r="CC119" s="925"/>
      <c r="CD119" s="925"/>
      <c r="CE119" s="925"/>
      <c r="CF119" s="939">
        <v>80.7</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3579901</v>
      </c>
      <c r="BR120" s="918"/>
      <c r="BS120" s="918"/>
      <c r="BT120" s="918"/>
      <c r="BU120" s="918"/>
      <c r="BV120" s="918">
        <v>3076472</v>
      </c>
      <c r="BW120" s="918"/>
      <c r="BX120" s="918"/>
      <c r="BY120" s="918"/>
      <c r="BZ120" s="918"/>
      <c r="CA120" s="918">
        <v>2956041</v>
      </c>
      <c r="CB120" s="918"/>
      <c r="CC120" s="918"/>
      <c r="CD120" s="918"/>
      <c r="CE120" s="918"/>
      <c r="CF120" s="912">
        <v>36.6</v>
      </c>
      <c r="CG120" s="913"/>
      <c r="CH120" s="913"/>
      <c r="CI120" s="913"/>
      <c r="CJ120" s="913"/>
      <c r="CK120" s="1011" t="s">
        <v>437</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6425876</v>
      </c>
      <c r="DH120" s="925"/>
      <c r="DI120" s="925"/>
      <c r="DJ120" s="925"/>
      <c r="DK120" s="925"/>
      <c r="DL120" s="925">
        <v>6155071</v>
      </c>
      <c r="DM120" s="925"/>
      <c r="DN120" s="925"/>
      <c r="DO120" s="925"/>
      <c r="DP120" s="925"/>
      <c r="DQ120" s="925">
        <v>5639834</v>
      </c>
      <c r="DR120" s="925"/>
      <c r="DS120" s="925"/>
      <c r="DT120" s="925"/>
      <c r="DU120" s="925"/>
      <c r="DV120" s="926">
        <v>69.900000000000006</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13098128</v>
      </c>
      <c r="BR121" s="984"/>
      <c r="BS121" s="984"/>
      <c r="BT121" s="984"/>
      <c r="BU121" s="984"/>
      <c r="BV121" s="984">
        <v>13207784</v>
      </c>
      <c r="BW121" s="984"/>
      <c r="BX121" s="984"/>
      <c r="BY121" s="984"/>
      <c r="BZ121" s="984"/>
      <c r="CA121" s="984">
        <v>13231563</v>
      </c>
      <c r="CB121" s="984"/>
      <c r="CC121" s="984"/>
      <c r="CD121" s="984"/>
      <c r="CE121" s="984"/>
      <c r="CF121" s="1022">
        <v>163.9</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1273842</v>
      </c>
      <c r="DH121" s="918"/>
      <c r="DI121" s="918"/>
      <c r="DJ121" s="918"/>
      <c r="DK121" s="918"/>
      <c r="DL121" s="918">
        <v>1242607</v>
      </c>
      <c r="DM121" s="918"/>
      <c r="DN121" s="918"/>
      <c r="DO121" s="918"/>
      <c r="DP121" s="918"/>
      <c r="DQ121" s="918">
        <v>1203479</v>
      </c>
      <c r="DR121" s="918"/>
      <c r="DS121" s="918"/>
      <c r="DT121" s="918"/>
      <c r="DU121" s="918"/>
      <c r="DV121" s="919">
        <v>14.9</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22131973</v>
      </c>
      <c r="BR122" s="1033"/>
      <c r="BS122" s="1033"/>
      <c r="BT122" s="1033"/>
      <c r="BU122" s="1033"/>
      <c r="BV122" s="1033">
        <v>22592598</v>
      </c>
      <c r="BW122" s="1033"/>
      <c r="BX122" s="1033"/>
      <c r="BY122" s="1033"/>
      <c r="BZ122" s="1033"/>
      <c r="CA122" s="1033">
        <v>22705551</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792158</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13.47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1862</v>
      </c>
      <c r="DH127" s="1046"/>
      <c r="DI127" s="1046"/>
      <c r="DJ127" s="1046"/>
      <c r="DK127" s="1046"/>
      <c r="DL127" s="1046">
        <v>4957</v>
      </c>
      <c r="DM127" s="1046"/>
      <c r="DN127" s="1046"/>
      <c r="DO127" s="1046"/>
      <c r="DP127" s="1046"/>
      <c r="DQ127" s="1046">
        <v>15857</v>
      </c>
      <c r="DR127" s="1046"/>
      <c r="DS127" s="1046"/>
      <c r="DT127" s="1046"/>
      <c r="DU127" s="1046"/>
      <c r="DV127" s="1047">
        <v>0.2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377835</v>
      </c>
      <c r="AB128" s="1088"/>
      <c r="AC128" s="1088"/>
      <c r="AD128" s="1088"/>
      <c r="AE128" s="1089"/>
      <c r="AF128" s="1090">
        <v>341679</v>
      </c>
      <c r="AG128" s="1088"/>
      <c r="AH128" s="1088"/>
      <c r="AI128" s="1088"/>
      <c r="AJ128" s="1089"/>
      <c r="AK128" s="1090">
        <v>355762</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18.47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9150301</v>
      </c>
      <c r="AB129" s="957"/>
      <c r="AC129" s="957"/>
      <c r="AD129" s="957"/>
      <c r="AE129" s="958"/>
      <c r="AF129" s="959">
        <v>9118923</v>
      </c>
      <c r="AG129" s="957"/>
      <c r="AH129" s="957"/>
      <c r="AI129" s="957"/>
      <c r="AJ129" s="958"/>
      <c r="AK129" s="959">
        <v>9246398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7.2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1189363</v>
      </c>
      <c r="AB130" s="957"/>
      <c r="AC130" s="957"/>
      <c r="AD130" s="957"/>
      <c r="AE130" s="958"/>
      <c r="AF130" s="959">
        <v>1149995</v>
      </c>
      <c r="AG130" s="957"/>
      <c r="AH130" s="957"/>
      <c r="AI130" s="957"/>
      <c r="AJ130" s="958"/>
      <c r="AK130" s="959">
        <v>1172823</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7960938</v>
      </c>
      <c r="AB131" s="996"/>
      <c r="AC131" s="996"/>
      <c r="AD131" s="996"/>
      <c r="AE131" s="997"/>
      <c r="AF131" s="998">
        <v>7968928</v>
      </c>
      <c r="AG131" s="996"/>
      <c r="AH131" s="996"/>
      <c r="AI131" s="996"/>
      <c r="AJ131" s="997"/>
      <c r="AK131" s="998">
        <v>8073575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8.4859095750000009</v>
      </c>
      <c r="AB132" s="1102"/>
      <c r="AC132" s="1102"/>
      <c r="AD132" s="1102"/>
      <c r="AE132" s="1103"/>
      <c r="AF132" s="1104">
        <v>7.1838395330000004</v>
      </c>
      <c r="AG132" s="1102"/>
      <c r="AH132" s="1102"/>
      <c r="AI132" s="1102"/>
      <c r="AJ132" s="1103"/>
      <c r="AK132" s="1104">
        <v>6.011636728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9.6</v>
      </c>
      <c r="AB133" s="1109"/>
      <c r="AC133" s="1109"/>
      <c r="AD133" s="1109"/>
      <c r="AE133" s="1110"/>
      <c r="AF133" s="1108">
        <v>8.6999999999999993</v>
      </c>
      <c r="AG133" s="1109"/>
      <c r="AH133" s="1109"/>
      <c r="AI133" s="1109"/>
      <c r="AJ133" s="1110"/>
      <c r="AK133" s="1108">
        <v>7.2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2774943</v>
      </c>
      <c r="L9" s="264">
        <v>58715</v>
      </c>
      <c r="M9" s="265">
        <v>58739</v>
      </c>
      <c r="N9" s="266">
        <v>0</v>
      </c>
    </row>
    <row r="10" spans="1:16">
      <c r="A10" s="248"/>
      <c r="B10" s="244"/>
      <c r="C10" s="244"/>
      <c r="D10" s="244"/>
      <c r="E10" s="244"/>
      <c r="F10" s="244"/>
      <c r="G10" s="1117" t="s">
        <v>473</v>
      </c>
      <c r="H10" s="1118"/>
      <c r="I10" s="1118"/>
      <c r="J10" s="1119"/>
      <c r="K10" s="267">
        <v>134144</v>
      </c>
      <c r="L10" s="268">
        <v>2838</v>
      </c>
      <c r="M10" s="269">
        <v>5215</v>
      </c>
      <c r="N10" s="270">
        <v>-45.6</v>
      </c>
    </row>
    <row r="11" spans="1:16" ht="13.5" customHeight="1">
      <c r="A11" s="248"/>
      <c r="B11" s="244"/>
      <c r="C11" s="244"/>
      <c r="D11" s="244"/>
      <c r="E11" s="244"/>
      <c r="F11" s="244"/>
      <c r="G11" s="1117" t="s">
        <v>474</v>
      </c>
      <c r="H11" s="1118"/>
      <c r="I11" s="1118"/>
      <c r="J11" s="1119"/>
      <c r="K11" s="267">
        <v>20535</v>
      </c>
      <c r="L11" s="268">
        <v>435</v>
      </c>
      <c r="M11" s="269">
        <v>7772</v>
      </c>
      <c r="N11" s="270">
        <v>-94.4</v>
      </c>
    </row>
    <row r="12" spans="1:16" ht="13.5" customHeight="1">
      <c r="A12" s="248"/>
      <c r="B12" s="244"/>
      <c r="C12" s="244"/>
      <c r="D12" s="244"/>
      <c r="E12" s="244"/>
      <c r="F12" s="244"/>
      <c r="G12" s="1117" t="s">
        <v>475</v>
      </c>
      <c r="H12" s="1118"/>
      <c r="I12" s="1118"/>
      <c r="J12" s="1119"/>
      <c r="K12" s="267" t="s">
        <v>476</v>
      </c>
      <c r="L12" s="268" t="s">
        <v>476</v>
      </c>
      <c r="M12" s="269">
        <v>135</v>
      </c>
      <c r="N12" s="270" t="s">
        <v>476</v>
      </c>
    </row>
    <row r="13" spans="1:16" ht="13.5" customHeight="1">
      <c r="A13" s="248"/>
      <c r="B13" s="244"/>
      <c r="C13" s="244"/>
      <c r="D13" s="244"/>
      <c r="E13" s="244"/>
      <c r="F13" s="244"/>
      <c r="G13" s="1117" t="s">
        <v>477</v>
      </c>
      <c r="H13" s="1118"/>
      <c r="I13" s="1118"/>
      <c r="J13" s="1119"/>
      <c r="K13" s="267" t="s">
        <v>476</v>
      </c>
      <c r="L13" s="268" t="s">
        <v>476</v>
      </c>
      <c r="M13" s="269">
        <v>6</v>
      </c>
      <c r="N13" s="270" t="s">
        <v>476</v>
      </c>
    </row>
    <row r="14" spans="1:16" ht="13.5" customHeight="1">
      <c r="A14" s="248"/>
      <c r="B14" s="244"/>
      <c r="C14" s="244"/>
      <c r="D14" s="244"/>
      <c r="E14" s="244"/>
      <c r="F14" s="244"/>
      <c r="G14" s="1117" t="s">
        <v>478</v>
      </c>
      <c r="H14" s="1118"/>
      <c r="I14" s="1118"/>
      <c r="J14" s="1119"/>
      <c r="K14" s="267">
        <v>142845</v>
      </c>
      <c r="L14" s="268">
        <v>3022</v>
      </c>
      <c r="M14" s="269">
        <v>2905</v>
      </c>
      <c r="N14" s="270">
        <v>4</v>
      </c>
    </row>
    <row r="15" spans="1:16" ht="13.5" customHeight="1">
      <c r="A15" s="248"/>
      <c r="B15" s="244"/>
      <c r="C15" s="244"/>
      <c r="D15" s="244"/>
      <c r="E15" s="244"/>
      <c r="F15" s="244"/>
      <c r="G15" s="1117" t="s">
        <v>479</v>
      </c>
      <c r="H15" s="1118"/>
      <c r="I15" s="1118"/>
      <c r="J15" s="1119"/>
      <c r="K15" s="267">
        <v>20714</v>
      </c>
      <c r="L15" s="268">
        <v>438</v>
      </c>
      <c r="M15" s="269">
        <v>1221</v>
      </c>
      <c r="N15" s="270">
        <v>-64.099999999999994</v>
      </c>
    </row>
    <row r="16" spans="1:16">
      <c r="A16" s="248"/>
      <c r="B16" s="244"/>
      <c r="C16" s="244"/>
      <c r="D16" s="244"/>
      <c r="E16" s="244"/>
      <c r="F16" s="244"/>
      <c r="G16" s="1120" t="s">
        <v>480</v>
      </c>
      <c r="H16" s="1121"/>
      <c r="I16" s="1121"/>
      <c r="J16" s="1122"/>
      <c r="K16" s="268">
        <v>-346834</v>
      </c>
      <c r="L16" s="268">
        <v>-7339</v>
      </c>
      <c r="M16" s="269">
        <v>-6578</v>
      </c>
      <c r="N16" s="270">
        <v>11.6</v>
      </c>
    </row>
    <row r="17" spans="1:16">
      <c r="A17" s="248"/>
      <c r="B17" s="244"/>
      <c r="C17" s="244"/>
      <c r="D17" s="244"/>
      <c r="E17" s="244"/>
      <c r="F17" s="244"/>
      <c r="G17" s="1120" t="s">
        <v>170</v>
      </c>
      <c r="H17" s="1121"/>
      <c r="I17" s="1121"/>
      <c r="J17" s="1122"/>
      <c r="K17" s="268">
        <v>2746347</v>
      </c>
      <c r="L17" s="268">
        <v>58110</v>
      </c>
      <c r="M17" s="269">
        <v>69416</v>
      </c>
      <c r="N17" s="270">
        <v>-16.3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6.96</v>
      </c>
      <c r="L21" s="281">
        <v>6.74</v>
      </c>
      <c r="M21" s="282">
        <v>0.22</v>
      </c>
      <c r="N21" s="249"/>
      <c r="O21" s="283"/>
      <c r="P21" s="279"/>
    </row>
    <row r="22" spans="1:16" s="284" customFormat="1">
      <c r="A22" s="279"/>
      <c r="B22" s="249"/>
      <c r="C22" s="249"/>
      <c r="D22" s="249"/>
      <c r="E22" s="249"/>
      <c r="F22" s="249"/>
      <c r="G22" s="1112" t="s">
        <v>486</v>
      </c>
      <c r="H22" s="1113"/>
      <c r="I22" s="1113"/>
      <c r="J22" s="1114"/>
      <c r="K22" s="285">
        <v>98.8</v>
      </c>
      <c r="L22" s="286">
        <v>96.7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1353849</v>
      </c>
      <c r="L32" s="294">
        <v>28646</v>
      </c>
      <c r="M32" s="295">
        <v>33867</v>
      </c>
      <c r="N32" s="296">
        <v>-15.4</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5</v>
      </c>
      <c r="N34" s="296" t="s">
        <v>476</v>
      </c>
    </row>
    <row r="35" spans="1:16" ht="27" customHeight="1">
      <c r="A35" s="248"/>
      <c r="B35" s="244"/>
      <c r="C35" s="244"/>
      <c r="D35" s="244"/>
      <c r="E35" s="244"/>
      <c r="F35" s="244"/>
      <c r="G35" s="1128" t="s">
        <v>493</v>
      </c>
      <c r="H35" s="1129"/>
      <c r="I35" s="1129"/>
      <c r="J35" s="1130"/>
      <c r="K35" s="294">
        <v>573157</v>
      </c>
      <c r="L35" s="294">
        <v>12127</v>
      </c>
      <c r="M35" s="295">
        <v>10553</v>
      </c>
      <c r="N35" s="296">
        <v>14.9</v>
      </c>
    </row>
    <row r="36" spans="1:16" ht="27" customHeight="1">
      <c r="A36" s="248"/>
      <c r="B36" s="244"/>
      <c r="C36" s="244"/>
      <c r="D36" s="244"/>
      <c r="E36" s="244"/>
      <c r="F36" s="244"/>
      <c r="G36" s="1128" t="s">
        <v>494</v>
      </c>
      <c r="H36" s="1129"/>
      <c r="I36" s="1129"/>
      <c r="J36" s="1130"/>
      <c r="K36" s="294">
        <v>86933</v>
      </c>
      <c r="L36" s="294">
        <v>1839</v>
      </c>
      <c r="M36" s="295">
        <v>2741</v>
      </c>
      <c r="N36" s="296">
        <v>-32.9</v>
      </c>
    </row>
    <row r="37" spans="1:16" ht="13.5" customHeight="1">
      <c r="A37" s="248"/>
      <c r="B37" s="244"/>
      <c r="C37" s="244"/>
      <c r="D37" s="244"/>
      <c r="E37" s="244"/>
      <c r="F37" s="244"/>
      <c r="G37" s="1128" t="s">
        <v>495</v>
      </c>
      <c r="H37" s="1129"/>
      <c r="I37" s="1129"/>
      <c r="J37" s="1130"/>
      <c r="K37" s="294" t="s">
        <v>476</v>
      </c>
      <c r="L37" s="294" t="s">
        <v>476</v>
      </c>
      <c r="M37" s="295">
        <v>1442</v>
      </c>
      <c r="N37" s="296" t="s">
        <v>476</v>
      </c>
    </row>
    <row r="38" spans="1:16" ht="27" customHeight="1">
      <c r="A38" s="248"/>
      <c r="B38" s="244"/>
      <c r="C38" s="244"/>
      <c r="D38" s="244"/>
      <c r="E38" s="244"/>
      <c r="F38" s="244"/>
      <c r="G38" s="1131" t="s">
        <v>496</v>
      </c>
      <c r="H38" s="1132"/>
      <c r="I38" s="1132"/>
      <c r="J38" s="1133"/>
      <c r="K38" s="297" t="s">
        <v>476</v>
      </c>
      <c r="L38" s="297" t="s">
        <v>476</v>
      </c>
      <c r="M38" s="298">
        <v>2</v>
      </c>
      <c r="N38" s="299" t="s">
        <v>476</v>
      </c>
      <c r="O38" s="293"/>
    </row>
    <row r="39" spans="1:16">
      <c r="A39" s="248"/>
      <c r="B39" s="244"/>
      <c r="C39" s="244"/>
      <c r="D39" s="244"/>
      <c r="E39" s="244"/>
      <c r="F39" s="244"/>
      <c r="G39" s="1131" t="s">
        <v>497</v>
      </c>
      <c r="H39" s="1132"/>
      <c r="I39" s="1132"/>
      <c r="J39" s="1133"/>
      <c r="K39" s="300">
        <v>-355762</v>
      </c>
      <c r="L39" s="300">
        <v>-7528</v>
      </c>
      <c r="M39" s="301">
        <v>-3178</v>
      </c>
      <c r="N39" s="302">
        <v>136.9</v>
      </c>
      <c r="O39" s="293"/>
    </row>
    <row r="40" spans="1:16" ht="27" customHeight="1">
      <c r="A40" s="248"/>
      <c r="B40" s="244"/>
      <c r="C40" s="244"/>
      <c r="D40" s="244"/>
      <c r="E40" s="244"/>
      <c r="F40" s="244"/>
      <c r="G40" s="1128" t="s">
        <v>498</v>
      </c>
      <c r="H40" s="1129"/>
      <c r="I40" s="1129"/>
      <c r="J40" s="1130"/>
      <c r="K40" s="300">
        <v>-1172823</v>
      </c>
      <c r="L40" s="300">
        <v>-24816</v>
      </c>
      <c r="M40" s="301">
        <v>-30469</v>
      </c>
      <c r="N40" s="302">
        <v>-18.600000000000001</v>
      </c>
      <c r="O40" s="293"/>
    </row>
    <row r="41" spans="1:16">
      <c r="A41" s="248"/>
      <c r="B41" s="244"/>
      <c r="C41" s="244"/>
      <c r="D41" s="244"/>
      <c r="E41" s="244"/>
      <c r="F41" s="244"/>
      <c r="G41" s="1134" t="s">
        <v>280</v>
      </c>
      <c r="H41" s="1135"/>
      <c r="I41" s="1135"/>
      <c r="J41" s="1136"/>
      <c r="K41" s="294">
        <v>485354</v>
      </c>
      <c r="L41" s="300">
        <v>10270</v>
      </c>
      <c r="M41" s="301">
        <v>14963</v>
      </c>
      <c r="N41" s="302">
        <v>-31.4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2053041</v>
      </c>
      <c r="J51" s="320">
        <v>43904</v>
      </c>
      <c r="K51" s="321">
        <v>27.1</v>
      </c>
      <c r="L51" s="322">
        <v>47258</v>
      </c>
      <c r="M51" s="323">
        <v>34.5</v>
      </c>
      <c r="N51" s="324">
        <v>-7.4</v>
      </c>
    </row>
    <row r="52" spans="1:14">
      <c r="A52" s="248"/>
      <c r="B52" s="244"/>
      <c r="C52" s="244"/>
      <c r="D52" s="244"/>
      <c r="E52" s="244"/>
      <c r="F52" s="244"/>
      <c r="G52" s="325"/>
      <c r="H52" s="326" t="s">
        <v>509</v>
      </c>
      <c r="I52" s="327">
        <v>911767</v>
      </c>
      <c r="J52" s="328">
        <v>19498</v>
      </c>
      <c r="K52" s="329">
        <v>60.6</v>
      </c>
      <c r="L52" s="330">
        <v>27842</v>
      </c>
      <c r="M52" s="331">
        <v>35.9</v>
      </c>
      <c r="N52" s="332">
        <v>24.7</v>
      </c>
    </row>
    <row r="53" spans="1:14">
      <c r="A53" s="248"/>
      <c r="B53" s="244"/>
      <c r="C53" s="244"/>
      <c r="D53" s="244"/>
      <c r="E53" s="244"/>
      <c r="F53" s="244"/>
      <c r="G53" s="310" t="s">
        <v>510</v>
      </c>
      <c r="H53" s="311"/>
      <c r="I53" s="319">
        <v>1529274</v>
      </c>
      <c r="J53" s="320">
        <v>32743</v>
      </c>
      <c r="K53" s="321">
        <v>-25.4</v>
      </c>
      <c r="L53" s="322">
        <v>49426</v>
      </c>
      <c r="M53" s="323">
        <v>4.5999999999999996</v>
      </c>
      <c r="N53" s="324">
        <v>-30</v>
      </c>
    </row>
    <row r="54" spans="1:14">
      <c r="A54" s="248"/>
      <c r="B54" s="244"/>
      <c r="C54" s="244"/>
      <c r="D54" s="244"/>
      <c r="E54" s="244"/>
      <c r="F54" s="244"/>
      <c r="G54" s="325"/>
      <c r="H54" s="326" t="s">
        <v>509</v>
      </c>
      <c r="I54" s="327">
        <v>381129</v>
      </c>
      <c r="J54" s="328">
        <v>8160</v>
      </c>
      <c r="K54" s="329">
        <v>-58.1</v>
      </c>
      <c r="L54" s="330">
        <v>26568</v>
      </c>
      <c r="M54" s="331">
        <v>-4.5999999999999996</v>
      </c>
      <c r="N54" s="332">
        <v>-53.5</v>
      </c>
    </row>
    <row r="55" spans="1:14">
      <c r="A55" s="248"/>
      <c r="B55" s="244"/>
      <c r="C55" s="244"/>
      <c r="D55" s="244"/>
      <c r="E55" s="244"/>
      <c r="F55" s="244"/>
      <c r="G55" s="310" t="s">
        <v>511</v>
      </c>
      <c r="H55" s="311"/>
      <c r="I55" s="319">
        <v>864584</v>
      </c>
      <c r="J55" s="320">
        <v>18567</v>
      </c>
      <c r="K55" s="321">
        <v>-43.3</v>
      </c>
      <c r="L55" s="322">
        <v>42839</v>
      </c>
      <c r="M55" s="323">
        <v>-13.3</v>
      </c>
      <c r="N55" s="324">
        <v>-30</v>
      </c>
    </row>
    <row r="56" spans="1:14">
      <c r="A56" s="248"/>
      <c r="B56" s="244"/>
      <c r="C56" s="244"/>
      <c r="D56" s="244"/>
      <c r="E56" s="244"/>
      <c r="F56" s="244"/>
      <c r="G56" s="325"/>
      <c r="H56" s="326" t="s">
        <v>509</v>
      </c>
      <c r="I56" s="327">
        <v>319903</v>
      </c>
      <c r="J56" s="328">
        <v>6870</v>
      </c>
      <c r="K56" s="329">
        <v>-15.8</v>
      </c>
      <c r="L56" s="330">
        <v>22027</v>
      </c>
      <c r="M56" s="331">
        <v>-17.100000000000001</v>
      </c>
      <c r="N56" s="332">
        <v>1.3</v>
      </c>
    </row>
    <row r="57" spans="1:14">
      <c r="A57" s="248"/>
      <c r="B57" s="244"/>
      <c r="C57" s="244"/>
      <c r="D57" s="244"/>
      <c r="E57" s="244"/>
      <c r="F57" s="244"/>
      <c r="G57" s="310" t="s">
        <v>512</v>
      </c>
      <c r="H57" s="311"/>
      <c r="I57" s="319">
        <v>2968220</v>
      </c>
      <c r="J57" s="320">
        <v>63030</v>
      </c>
      <c r="K57" s="321">
        <v>239.5</v>
      </c>
      <c r="L57" s="322">
        <v>46819</v>
      </c>
      <c r="M57" s="323">
        <v>9.3000000000000007</v>
      </c>
      <c r="N57" s="324">
        <v>230.2</v>
      </c>
    </row>
    <row r="58" spans="1:14">
      <c r="A58" s="248"/>
      <c r="B58" s="244"/>
      <c r="C58" s="244"/>
      <c r="D58" s="244"/>
      <c r="E58" s="244"/>
      <c r="F58" s="244"/>
      <c r="G58" s="325"/>
      <c r="H58" s="326" t="s">
        <v>509</v>
      </c>
      <c r="I58" s="327">
        <v>323879</v>
      </c>
      <c r="J58" s="328">
        <v>6878</v>
      </c>
      <c r="K58" s="329">
        <v>0.1</v>
      </c>
      <c r="L58" s="330">
        <v>24121</v>
      </c>
      <c r="M58" s="331">
        <v>9.5</v>
      </c>
      <c r="N58" s="332">
        <v>-9.4</v>
      </c>
    </row>
    <row r="59" spans="1:14">
      <c r="A59" s="248"/>
      <c r="B59" s="244"/>
      <c r="C59" s="244"/>
      <c r="D59" s="244"/>
      <c r="E59" s="244"/>
      <c r="F59" s="244"/>
      <c r="G59" s="310" t="s">
        <v>513</v>
      </c>
      <c r="H59" s="311"/>
      <c r="I59" s="319">
        <v>2015528</v>
      </c>
      <c r="J59" s="320">
        <v>42647</v>
      </c>
      <c r="K59" s="321">
        <v>-32.299999999999997</v>
      </c>
      <c r="L59" s="322">
        <v>53270</v>
      </c>
      <c r="M59" s="323">
        <v>13.8</v>
      </c>
      <c r="N59" s="324">
        <v>-46.1</v>
      </c>
    </row>
    <row r="60" spans="1:14">
      <c r="A60" s="248"/>
      <c r="B60" s="244"/>
      <c r="C60" s="244"/>
      <c r="D60" s="244"/>
      <c r="E60" s="244"/>
      <c r="F60" s="244"/>
      <c r="G60" s="325"/>
      <c r="H60" s="326" t="s">
        <v>509</v>
      </c>
      <c r="I60" s="333">
        <v>702187</v>
      </c>
      <c r="J60" s="328">
        <v>14858</v>
      </c>
      <c r="K60" s="329">
        <v>116</v>
      </c>
      <c r="L60" s="330">
        <v>24316</v>
      </c>
      <c r="M60" s="331">
        <v>0.8</v>
      </c>
      <c r="N60" s="332">
        <v>115.2</v>
      </c>
    </row>
    <row r="61" spans="1:14">
      <c r="A61" s="248"/>
      <c r="B61" s="244"/>
      <c r="C61" s="244"/>
      <c r="D61" s="244"/>
      <c r="E61" s="244"/>
      <c r="F61" s="244"/>
      <c r="G61" s="310" t="s">
        <v>514</v>
      </c>
      <c r="H61" s="334"/>
      <c r="I61" s="335">
        <v>1886129</v>
      </c>
      <c r="J61" s="336">
        <v>40178</v>
      </c>
      <c r="K61" s="337">
        <v>33.1</v>
      </c>
      <c r="L61" s="338">
        <v>47922</v>
      </c>
      <c r="M61" s="339">
        <v>9.8000000000000007</v>
      </c>
      <c r="N61" s="324">
        <v>23.3</v>
      </c>
    </row>
    <row r="62" spans="1:14">
      <c r="A62" s="248"/>
      <c r="B62" s="244"/>
      <c r="C62" s="244"/>
      <c r="D62" s="244"/>
      <c r="E62" s="244"/>
      <c r="F62" s="244"/>
      <c r="G62" s="325"/>
      <c r="H62" s="326" t="s">
        <v>509</v>
      </c>
      <c r="I62" s="327">
        <v>527773</v>
      </c>
      <c r="J62" s="328">
        <v>11253</v>
      </c>
      <c r="K62" s="329">
        <v>20.6</v>
      </c>
      <c r="L62" s="330">
        <v>24975</v>
      </c>
      <c r="M62" s="331">
        <v>4.9000000000000004</v>
      </c>
      <c r="N62" s="332">
        <v>15.7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11.94</v>
      </c>
      <c r="G47" s="12">
        <v>18.059999999999999</v>
      </c>
      <c r="H47" s="12">
        <v>29.11</v>
      </c>
      <c r="I47" s="12">
        <v>38.96</v>
      </c>
      <c r="J47" s="13">
        <v>40.229999999999997</v>
      </c>
    </row>
    <row r="48" spans="2:10" ht="57.75" customHeight="1">
      <c r="B48" s="14"/>
      <c r="C48" s="1139" t="s">
        <v>4</v>
      </c>
      <c r="D48" s="1139"/>
      <c r="E48" s="1140"/>
      <c r="F48" s="15">
        <v>7.87</v>
      </c>
      <c r="G48" s="16">
        <v>10.42</v>
      </c>
      <c r="H48" s="16">
        <v>11.05</v>
      </c>
      <c r="I48" s="16">
        <v>6.29</v>
      </c>
      <c r="J48" s="17">
        <v>8.2899999999999991</v>
      </c>
    </row>
    <row r="49" spans="2:10" ht="57.75" customHeight="1" thickBot="1">
      <c r="B49" s="18"/>
      <c r="C49" s="1141" t="s">
        <v>5</v>
      </c>
      <c r="D49" s="1141"/>
      <c r="E49" s="1142"/>
      <c r="F49" s="19">
        <v>2.4500000000000002</v>
      </c>
      <c r="G49" s="20">
        <v>8.8000000000000007</v>
      </c>
      <c r="H49" s="20">
        <v>11.51</v>
      </c>
      <c r="I49" s="20">
        <v>4.95</v>
      </c>
      <c r="J49" s="21">
        <v>3.9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15.31</v>
      </c>
      <c r="G34" s="33">
        <v>11.64</v>
      </c>
      <c r="H34" s="33">
        <v>9.66</v>
      </c>
      <c r="I34" s="33">
        <v>8.32</v>
      </c>
      <c r="J34" s="34">
        <v>9.18</v>
      </c>
      <c r="K34" s="22"/>
      <c r="L34" s="22"/>
      <c r="M34" s="22"/>
      <c r="N34" s="22"/>
      <c r="O34" s="22"/>
      <c r="P34" s="22"/>
    </row>
    <row r="35" spans="1:16" ht="39" customHeight="1">
      <c r="A35" s="22"/>
      <c r="B35" s="35"/>
      <c r="C35" s="1143" t="s">
        <v>522</v>
      </c>
      <c r="D35" s="1144"/>
      <c r="E35" s="1145"/>
      <c r="F35" s="36">
        <v>7.87</v>
      </c>
      <c r="G35" s="37">
        <v>10.42</v>
      </c>
      <c r="H35" s="37">
        <v>11.05</v>
      </c>
      <c r="I35" s="37">
        <v>6.29</v>
      </c>
      <c r="J35" s="38">
        <v>8.2899999999999991</v>
      </c>
      <c r="K35" s="22"/>
      <c r="L35" s="22"/>
      <c r="M35" s="22"/>
      <c r="N35" s="22"/>
      <c r="O35" s="22"/>
      <c r="P35" s="22"/>
    </row>
    <row r="36" spans="1:16" ht="39" customHeight="1">
      <c r="A36" s="22"/>
      <c r="B36" s="35"/>
      <c r="C36" s="1143" t="s">
        <v>523</v>
      </c>
      <c r="D36" s="1144"/>
      <c r="E36" s="1145"/>
      <c r="F36" s="36">
        <v>5.19</v>
      </c>
      <c r="G36" s="37">
        <v>6.34</v>
      </c>
      <c r="H36" s="37">
        <v>6.5</v>
      </c>
      <c r="I36" s="37">
        <v>8.35</v>
      </c>
      <c r="J36" s="38">
        <v>7.01</v>
      </c>
      <c r="K36" s="22"/>
      <c r="L36" s="22"/>
      <c r="M36" s="22"/>
      <c r="N36" s="22"/>
      <c r="O36" s="22"/>
      <c r="P36" s="22"/>
    </row>
    <row r="37" spans="1:16" ht="39" customHeight="1">
      <c r="A37" s="22"/>
      <c r="B37" s="35"/>
      <c r="C37" s="1143" t="s">
        <v>524</v>
      </c>
      <c r="D37" s="1144"/>
      <c r="E37" s="1145"/>
      <c r="F37" s="36">
        <v>0.22</v>
      </c>
      <c r="G37" s="37">
        <v>0.52</v>
      </c>
      <c r="H37" s="37">
        <v>0.49</v>
      </c>
      <c r="I37" s="37">
        <v>0.86</v>
      </c>
      <c r="J37" s="38">
        <v>1.29</v>
      </c>
      <c r="K37" s="22"/>
      <c r="L37" s="22"/>
      <c r="M37" s="22"/>
      <c r="N37" s="22"/>
      <c r="O37" s="22"/>
      <c r="P37" s="22"/>
    </row>
    <row r="38" spans="1:16" ht="39" customHeight="1">
      <c r="A38" s="22"/>
      <c r="B38" s="35"/>
      <c r="C38" s="1143" t="s">
        <v>525</v>
      </c>
      <c r="D38" s="1144"/>
      <c r="E38" s="1145"/>
      <c r="F38" s="36">
        <v>0</v>
      </c>
      <c r="G38" s="37">
        <v>0.34</v>
      </c>
      <c r="H38" s="37">
        <v>0.25</v>
      </c>
      <c r="I38" s="37">
        <v>0.08</v>
      </c>
      <c r="J38" s="38">
        <v>0.92</v>
      </c>
      <c r="K38" s="22"/>
      <c r="L38" s="22"/>
      <c r="M38" s="22"/>
      <c r="N38" s="22"/>
      <c r="O38" s="22"/>
      <c r="P38" s="22"/>
    </row>
    <row r="39" spans="1:16" ht="39" customHeight="1">
      <c r="A39" s="22"/>
      <c r="B39" s="35"/>
      <c r="C39" s="1143" t="s">
        <v>526</v>
      </c>
      <c r="D39" s="1144"/>
      <c r="E39" s="1145"/>
      <c r="F39" s="36">
        <v>0.18</v>
      </c>
      <c r="G39" s="37">
        <v>0.21</v>
      </c>
      <c r="H39" s="37">
        <v>0</v>
      </c>
      <c r="I39" s="37">
        <v>0.25</v>
      </c>
      <c r="J39" s="38">
        <v>0.61</v>
      </c>
      <c r="K39" s="22"/>
      <c r="L39" s="22"/>
      <c r="M39" s="22"/>
      <c r="N39" s="22"/>
      <c r="O39" s="22"/>
      <c r="P39" s="22"/>
    </row>
    <row r="40" spans="1:16" ht="39" customHeight="1">
      <c r="A40" s="22"/>
      <c r="B40" s="35"/>
      <c r="C40" s="1143" t="s">
        <v>527</v>
      </c>
      <c r="D40" s="1144"/>
      <c r="E40" s="1145"/>
      <c r="F40" s="36">
        <v>0.12</v>
      </c>
      <c r="G40" s="37">
        <v>0.04</v>
      </c>
      <c r="H40" s="37">
        <v>0.12</v>
      </c>
      <c r="I40" s="37">
        <v>0.13</v>
      </c>
      <c r="J40" s="38">
        <v>0.17</v>
      </c>
      <c r="K40" s="22"/>
      <c r="L40" s="22"/>
      <c r="M40" s="22"/>
      <c r="N40" s="22"/>
      <c r="O40" s="22"/>
      <c r="P40" s="22"/>
    </row>
    <row r="41" spans="1:16" ht="39" customHeight="1">
      <c r="A41" s="22"/>
      <c r="B41" s="35"/>
      <c r="C41" s="1143" t="s">
        <v>528</v>
      </c>
      <c r="D41" s="1144"/>
      <c r="E41" s="1145"/>
      <c r="F41" s="36">
        <v>0.01</v>
      </c>
      <c r="G41" s="37">
        <v>0.01</v>
      </c>
      <c r="H41" s="37">
        <v>0.02</v>
      </c>
      <c r="I41" s="37">
        <v>0.01</v>
      </c>
      <c r="J41" s="38">
        <v>0.02</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0.16</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1596</v>
      </c>
      <c r="L45" s="60">
        <v>1586</v>
      </c>
      <c r="M45" s="60">
        <v>1325</v>
      </c>
      <c r="N45" s="60">
        <v>1326</v>
      </c>
      <c r="O45" s="61">
        <v>1354</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751</v>
      </c>
      <c r="L48" s="64">
        <v>759</v>
      </c>
      <c r="M48" s="64">
        <v>788</v>
      </c>
      <c r="N48" s="64">
        <v>634</v>
      </c>
      <c r="O48" s="65">
        <v>573</v>
      </c>
      <c r="P48" s="48"/>
      <c r="Q48" s="48"/>
      <c r="R48" s="48"/>
      <c r="S48" s="48"/>
      <c r="T48" s="48"/>
      <c r="U48" s="48"/>
    </row>
    <row r="49" spans="1:21" ht="30.75" customHeight="1">
      <c r="A49" s="48"/>
      <c r="B49" s="1161"/>
      <c r="C49" s="1162"/>
      <c r="D49" s="62"/>
      <c r="E49" s="1153" t="s">
        <v>16</v>
      </c>
      <c r="F49" s="1153"/>
      <c r="G49" s="1153"/>
      <c r="H49" s="1153"/>
      <c r="I49" s="1153"/>
      <c r="J49" s="1154"/>
      <c r="K49" s="63">
        <v>146</v>
      </c>
      <c r="L49" s="64">
        <v>142</v>
      </c>
      <c r="M49" s="64">
        <v>129</v>
      </c>
      <c r="N49" s="64">
        <v>105</v>
      </c>
      <c r="O49" s="65">
        <v>87</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1706</v>
      </c>
      <c r="L52" s="64">
        <v>1660</v>
      </c>
      <c r="M52" s="64">
        <v>1568</v>
      </c>
      <c r="N52" s="64">
        <v>1492</v>
      </c>
      <c r="O52" s="65">
        <v>1528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787</v>
      </c>
      <c r="L53" s="69">
        <v>827</v>
      </c>
      <c r="M53" s="69">
        <v>674</v>
      </c>
      <c r="N53" s="69">
        <v>573</v>
      </c>
      <c r="O53" s="70">
        <v>486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2015-03-27T02:17:10Z</cp:lastPrinted>
  <dcterms:created xsi:type="dcterms:W3CDTF">2015-02-17T06:16:46Z</dcterms:created>
  <dcterms:modified xsi:type="dcterms:W3CDTF">2015-05-11T03:36:25Z</dcterms:modified>
  <cp:category/>
</cp:coreProperties>
</file>