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8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BW42" i="9" s="1"/>
  <c r="BW43" i="9" s="1"/>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<sst xmlns="http://schemas.openxmlformats.org/spreadsheetml/2006/main" count="985" uniqueCount="549">
  <si>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</si>
  <si>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</si>
  <si>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</si>
  <si>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</si>
  <si>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</si>
  <si>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</si>
  <si>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</si>
  <si>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</si>
  <si>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</si>
  <si>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</si>
  <si>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</si>
  <si>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</si>
  <si>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</si>
  <si>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</si>
  <si>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</si>
  <si>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</si>
  <si>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</si>
  <si>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</si>
  <si>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</si>
  <si>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</si>
  <si>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</si>
  <si>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</si>
  <si>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</si>
  <si>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</si>
  <si>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</si>
  <si>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</si>
  <si>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</si>
  <si>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</si>
  <si>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</si>
  <si>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</si>
  <si>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</si>
  <si>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</si>
  <si>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</si>
  <si>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</si>
  <si>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</si>
  <si>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</si>
  <si>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</si>
  <si>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</si>
  <si>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</si>
  <si>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</si>
  <si>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</si>
  <si>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</si>
  <si>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</si>
  <si>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</si>
  <si>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</si>
  <si>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</si>
  <si>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</si>
  <si>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</si>
  <si>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</si>
  <si>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</si>
  <si>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</si>
  <si>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</si>
  <si>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</si>
  <si>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</si>
  <si>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</si>
  <si>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</si>
  <si>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</si>
  <si>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</si>
  <si>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</si>
  <si>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</si>
  <si>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</si>
  <si>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</si>
  <si>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</si>
  <si>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</si>
  <si>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</si>
  <si>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</si>
  <si>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</si>
  <si>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</si>
  <si>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</si>
  <si>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</si>
  <si>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</si>
  <si>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</si>
  <si>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</si>
  <si>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</si>
  <si>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</si>
  <si>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</si>
  <si>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</si>
  <si>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</si>
  <si>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</si>
  <si>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</si>
  <si>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</si>
  <si>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</si>
  <si>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境町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</si>
  <si>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</si>
  <si>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</si>
  <si>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</si>
  <si>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</si>
  <si>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</si>
  <si>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</si>
  <si>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</si>
  <si>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</si>
  <si>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</si>
  <si>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</si>
  <si>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</si>
  <si>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</si>
  <si>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</si>
  <si>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</si>
  <si>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</si>
  <si>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</si>
  <si>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</si>
  <si>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</si>
  <si>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</si>
  <si>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</si>
  <si>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</si>
  <si>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</si>
  <si>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</si>
  <si>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</si>
  <si>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</si>
  <si>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</si>
  <si>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</si>
  <si>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</si>
  <si>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</si>
  <si>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</si>
  <si>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</si>
  <si>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</si>
  <si>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</si>
  <si>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</si>
  <si>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</si>
  <si>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</si>
  <si>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</si>
  <si>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</si>
  <si>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</si>
  <si>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</si>
  <si>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</si>
  <si>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</si>
  <si>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</si>
  <si>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</si>
  <si>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</si>
  <si>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</si>
  <si>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</si>
  <si>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</si>
  <si>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</si>
  <si>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</si>
  <si>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</si>
  <si>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</si>
  <si>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</si>
  <si>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</si>
  <si>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</si>
  <si>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</si>
  <si>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</si>
  <si>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</si>
  <si>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</si>
  <si>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</si>
  <si>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</si>
  <si>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</si>
  <si>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</si>
  <si>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</si>
  <si>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</si>
  <si>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</si>
  <si>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</si>
  <si>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</si>
  <si>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</si>
  <si>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</si>
  <si>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</si>
  <si>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</si>
  <si>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</si>
  <si>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</si>
  <si>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</si>
  <si>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</si>
  <si>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</si>
  <si>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</si>
  <si>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</si>
  <si>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</si>
  <si>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</si>
  <si>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</si>
  <si>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</si>
  <si>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</si>
  <si>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</si>
  <si>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</si>
  <si>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</si>
  <si>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</si>
  <si>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</si>
  <si>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</si>
  <si>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</si>
  <si>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</si>
  <si>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</si>
  <si>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</si>
  <si>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</si>
  <si>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</si>
  <si>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</si>
  <si>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</si>
  <si>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</si>
  <si>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</si>
  <si>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</si>
  <si>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</si>
  <si>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</si>
  <si>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</si>
  <si>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</si>
  <si>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</si>
  <si>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</si>
  <si>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</si>
  <si>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</si>
  <si>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</si>
  <si>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</si>
  <si>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</si>
  <si>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</si>
  <si>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</si>
  <si>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</si>
  <si>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</si>
  <si>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</si>
  <si>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</si>
  <si>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</si>
  <si>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</si>
  <si>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</si>
  <si>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</si>
  <si>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</si>
  <si>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</si>
  <si>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</si>
  <si>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</si>
  <si>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</si>
  <si>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</si>
  <si>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</si>
  <si>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</si>
  <si>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</si>
  <si>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</si>
  <si>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</si>
  <si>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</si>
  <si>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</si>
  <si>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</si>
  <si>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</si>
  <si>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</si>
  <si>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</si>
  <si>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</si>
  <si>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</si>
  <si>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</si>
  <si>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</si>
  <si>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</si>
  <si>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</si>
  <si>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</si>
  <si>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</si>
  <si>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</si>
  <si>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</si>
  <si>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</si>
  <si>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</si>
  <si>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</si>
  <si>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</si>
  <si>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</si>
  <si>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</si>
  <si>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</si>
  <si>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</si>
  <si>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</si>
  <si>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</si>
  <si>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</si>
  <si>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</si>
  <si>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</si>
  <si>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</si>
  <si>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</si>
  <si>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</si>
  <si>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</si>
  <si>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</si>
  <si>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</si>
  <si>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</si>
  <si>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</si>
  <si>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</si>
  <si>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</si>
  <si>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</si>
  <si>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</si>
  <si>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</si>
  <si>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</si>
  <si>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</si>
  <si>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</si>
  <si>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</si>
  <si>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</si>
  <si>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</si>
  <si>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</si>
  <si>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</si>
  <si>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</si>
  <si>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</si>
  <si>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</si>
  <si>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</si>
  <si>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</si>
  <si>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</si>
  <si>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</si>
  <si>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</si>
  <si>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</si>
  <si>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</si>
  <si>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</si>
  <si>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</si>
  <si>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</si>
  <si>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</si>
  <si>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</si>
  <si>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</si>
  <si>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</si>
  <si>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</si>
  <si>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</si>
  <si>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</si>
  <si>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</si>
  <si>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</si>
  <si>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</si>
  <si>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</si>
  <si>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</si>
  <si>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</si>
  <si>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</si>
  <si>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</si>
  <si>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</si>
  <si>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</si>
  <si>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</si>
  <si>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</si>
  <si>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</si>
  <si>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</si>
  <si>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</si>
  <si>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</si>
  <si>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</si>
  <si>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</si>
  <si>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</si>
  <si>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</si>
  <si>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</si>
  <si>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</si>
  <si>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</si>
  <si>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</si>
  <si>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</si>
  <si>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</si>
  <si>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</si>
  <si>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</si>
  <si>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</si>
  <si>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</si>
  <si>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</si>
  <si>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</si>
  <si>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</si>
  <si>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</si>
  <si>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</si>
  <si>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</si>
  <si>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</si>
  <si>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</si>
  <si>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</si>
  <si>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</si>
  <si>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</si>
  <si>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</si>
  <si>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</si>
  <si>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</si>
  <si>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</si>
  <si>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</si>
  <si>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</si>
  <si>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</si>
  <si>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</si>
  <si>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</si>
  <si>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</si>
  <si>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</si>
  <si>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</si>
  <si>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</si>
  <si>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</si>
  <si>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</si>
  <si>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</si>
  <si>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</si>
  <si>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</si>
  <si>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</si>
  <si>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</si>
  <si>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</si>
  <si>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</si>
  <si>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</si>
  <si>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</si>
  <si>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</si>
  <si>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</si>
  <si>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</si>
  <si>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</si>
  <si>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</si>
  <si>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</si>
  <si>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</si>
  <si>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</si>
  <si>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</si>
  <si>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</si>
  <si>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</si>
  <si>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</si>
  <si>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</si>
  <si>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</si>
  <si>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</si>
  <si>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坂東市外２か町公平委員会特別会計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</si>
  <si>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</si>
  <si>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</si>
  <si>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</si>
  <si>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</si>
  <si>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</si>
  <si>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</si>
  <si>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</si>
  <si>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</si>
  <si>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</si>
  <si>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</si>
  <si>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</si>
  <si>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</si>
  <si>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</si>
  <si>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境町国民健康保険事業特別会計</t>
    <phoneticPr fontId="5"/>
  </si>
  <si>
    <t>境町介護保険事業特別会計</t>
    <phoneticPr fontId="5"/>
  </si>
  <si>
    <t>境町後期高齢者医療事業特別会計</t>
    <phoneticPr fontId="5"/>
  </si>
  <si>
    <t>境町水道事業会計</t>
    <phoneticPr fontId="5"/>
  </si>
  <si>
    <t>法適用企業</t>
    <phoneticPr fontId="5"/>
  </si>
  <si>
    <t>境町公共下水道事業特別会計</t>
    <phoneticPr fontId="5"/>
  </si>
  <si>
    <t>法非適用企業</t>
    <phoneticPr fontId="5"/>
  </si>
  <si>
    <t>境町農業集落排水事業特別会計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</si>
  <si>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</si>
  <si>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</si>
  <si>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</si>
  <si>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</si>
  <si>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</si>
  <si>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</si>
  <si>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</si>
  <si>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</si>
  <si>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</si>
  <si>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</si>
  <si>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</si>
  <si>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</si>
  <si>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</si>
  <si>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</si>
  <si>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</si>
  <si>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</si>
  <si>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</si>
  <si>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</si>
  <si>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</si>
  <si>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</si>
  <si>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</si>
  <si>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</si>
  <si>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</si>
  <si>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</si>
  <si>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</si>
  <si>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</si>
  <si>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</si>
  <si>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</si>
  <si>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</si>
  <si>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</si>
  <si>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</si>
  <si>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</si>
  <si>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</si>
  <si>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</si>
  <si>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</si>
  <si>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</si>
  <si>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</si>
  <si>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</si>
  <si>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</si>
  <si>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</si>
  <si>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</si>
  <si>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</si>
  <si>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</si>
  <si>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</si>
  <si>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</si>
  <si>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</si>
  <si>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</si>
  <si>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</si>
  <si>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</si>
  <si>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</si>
  <si>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</si>
  <si>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</si>
  <si>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</si>
  <si>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</si>
  <si>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</si>
  <si>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</si>
  <si>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</si>
  <si>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</si>
  <si>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</si>
  <si>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</si>
  <si>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</si>
  <si>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</si>
  <si>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</si>
  <si>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</si>
  <si>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</si>
  <si>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</si>
  <si>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</si>
  <si>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</si>
  <si>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</si>
  <si>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</si>
  <si>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</si>
  <si>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</si>
  <si>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</si>
  <si>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</si>
  <si>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</si>
  <si>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</si>
  <si>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</si>
  <si>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</si>
  <si>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</si>
  <si>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</si>
  <si>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</si>
  <si>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</si>
  <si>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</si>
  <si>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</si>
  <si>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</si>
  <si>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</si>
  <si>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</si>
  <si>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</si>
  <si>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</si>
  <si>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</si>
  <si>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</si>
  <si>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</si>
  <si>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</si>
  <si>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</si>
  <si>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</si>
  <si>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</si>
  <si>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</si>
  <si>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</si>
  <si>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</si>
  <si>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</si>
  <si>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</si>
  <si>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</si>
  <si>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</si>
  <si>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</si>
  <si>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</si>
  <si>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</si>
  <si>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</si>
  <si>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</si>
  <si>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</si>
  <si>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</si>
  <si>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</si>
  <si>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</si>
  <si>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</si>
  <si>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</si>
  <si>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</si>
  <si>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</si>
  <si>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</si>
  <si>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</si>
  <si>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</si>
  <si>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</si>
  <si>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</si>
  <si>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</si>
  <si>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</si>
  <si>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</si>
  <si>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</si>
  <si>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</si>
  <si>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</si>
  <si>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</si>
  <si>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</si>
  <si>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</si>
  <si>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</si>
  <si>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</si>
  <si>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</si>
  <si>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0.57</t>
  </si>
  <si>
    <t>境町水道事業会計</t>
  </si>
  <si>
    <t>一般会計</t>
  </si>
  <si>
    <t>境町国民健康保険事業特別会計</t>
  </si>
  <si>
    <t>境町介護保険事業特別会計</t>
  </si>
  <si>
    <t>境町公共下水道事業特別会計</t>
  </si>
  <si>
    <t>境町農業集落排水事業特別会計</t>
  </si>
  <si>
    <t>境町後期高齢者医療事業特別会計</t>
  </si>
  <si>
    <t>坂東市外２か町公平委員会特別会計</t>
  </si>
  <si>
    <t>その他会計（赤字）</t>
  </si>
  <si>
    <t>その他会計（黒字）</t>
  </si>
  <si>
    <t>さしま環境管理事務組合（一般会計）</t>
    <phoneticPr fontId="5"/>
  </si>
  <si>
    <t>さしま環境管理事務組合（清水丘聖地霊園管理事業特別会計）</t>
    <phoneticPr fontId="5"/>
  </si>
  <si>
    <t>さしま環境管理事務組合（ごみ処理施設建設用地取得事業特別会計）</t>
    <rPh sb="22" eb="24">
      <t>シュトク</t>
    </rPh>
    <rPh sb="26" eb="28">
      <t>トクベツ</t>
    </rPh>
    <rPh sb="28" eb="30">
      <t>カイケイ</t>
    </rPh>
    <phoneticPr fontId="5"/>
  </si>
  <si>
    <t>茨城西南地方広域市町村圏事務組合（一般会計）</t>
    <phoneticPr fontId="5"/>
  </si>
  <si>
    <t>茨城西南地方広域市町村圏事務組合（利根老人ホーム事業特別会計）</t>
    <phoneticPr fontId="5"/>
  </si>
  <si>
    <t>茨城西南地方広域市町村圏事務組合（特殊湛水防除事業特別会計）</t>
    <phoneticPr fontId="5"/>
  </si>
  <si>
    <t>茨城県後期高齢者医療広域連合（一般会計）</t>
    <phoneticPr fontId="5"/>
  </si>
  <si>
    <t>茨城県後期高齢者医療広域連合（後期高齢者医療特別会計）</t>
    <phoneticPr fontId="5"/>
  </si>
  <si>
    <t>茨城県市町村総合事務組合（一般会計）</t>
    <phoneticPr fontId="5"/>
  </si>
  <si>
    <t>茨城県市町村総合事務組合（県民交通災害共済事業特別会計）</t>
    <phoneticPr fontId="5"/>
  </si>
  <si>
    <t>茨城租税債権管理機構（一般会計）</t>
    <phoneticPr fontId="5"/>
  </si>
  <si>
    <t>-</t>
    <phoneticPr fontId="2"/>
  </si>
  <si>
    <t>-</t>
    <phoneticPr fontId="2"/>
  </si>
  <si>
    <t>-</t>
    <phoneticPr fontId="2"/>
  </si>
  <si>
    <t>境町土地開発公社</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</si>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</sst>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51262</c:v>
                </c:pt>
                <c:pt idx="3">
                  <c:v>48407</c:v>
                </c:pt>
                <c:pt idx="4">
                  <c:v>69477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25154</c:v>
                </c:pt>
                <c:pt idx="1">
                  <c:v>46768</c:v>
                </c:pt>
                <c:pt idx="2">
                  <c:v>42399</c:v>
                </c:pt>
                <c:pt idx="3">
                  <c:v>30394</c:v>
                </c:pt>
                <c:pt idx="4">
                  <c:v>57692</c:v>
                </c:pt>
              </c:numCache>
            </c:numRef>
          </c:val>
          <c:smooth val="0"/>
        </c:ser>
        <c:dLbls>
          <c:showLegendKey val="0"/>
          <c:showVal val="0"/>
          <c:showCatName val="0"/>
          <c:showSerName val="0"/>
          <c:showPercent val="0"/>
          <c:showBubbleSize val="0"/>
        </c:dLbls>
        <c:marker val="1"/>
        <c:smooth val="0"/>
        <c:axId val="186946688"/>
        <c:axId val="186948608"/>
      </c:lineChart>
      <c:catAx>
        <c:axId val="186946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948608"/>
        <c:crosses val="autoZero"/>
        <c:auto val="1"/>
        <c:lblAlgn val="ctr"/>
        <c:lblOffset val="100"/>
        <c:tickLblSkip val="1"/>
        <c:tickMarkSkip val="1"/>
        <c:noMultiLvlLbl val="0"/>
      </c:catAx>
      <c:valAx>
        <c:axId val="1869486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946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3.56</c:v>
                </c:pt>
                <c:pt idx="1">
                  <c:v>5.39</c:v>
                </c:pt>
                <c:pt idx="2">
                  <c:v>5.33</c:v>
                </c:pt>
                <c:pt idx="3">
                  <c:v>5.6</c:v>
                </c:pt>
                <c:pt idx="4">
                  <c:v>5.84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12.33</c:v>
                </c:pt>
                <c:pt idx="1">
                  <c:v>11.59</c:v>
                </c:pt>
                <c:pt idx="2">
                  <c:v>11.35</c:v>
                </c:pt>
                <c:pt idx="3">
                  <c:v>11.57</c:v>
                </c:pt>
                <c:pt idx="4">
                  <c:v>11.95</c:v>
                </c:pt>
              </c:numCache>
            </c:numRef>
          </c:val>
        </c:ser>
        <c:dLbls>
          <c:showLegendKey val="0"/>
          <c:showVal val="0"/>
          <c:showCatName val="0"/>
          <c:showSerName val="0"/>
          <c:showPercent val="0"/>
          <c:showBubbleSize val="0"/>
        </c:dLbls>
        <c:gapWidth val="250"/>
        <c:overlap val="100"/>
        <c:axId val="189403136"/>
        <c:axId val="189405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0.49</c:v>
                </c:pt>
                <c:pt idx="1">
                  <c:v>1.64</c:v>
                </c:pt>
                <c:pt idx="2">
                  <c:v>-0.56999999999999995</c:v>
                </c:pt>
                <c:pt idx="3">
                  <c:v>0.32</c:v>
                </c:pt>
                <c:pt idx="4">
                  <c:v>0.94</c:v>
                </c:pt>
              </c:numCache>
            </c:numRef>
          </c:val>
          <c:smooth val="0"/>
        </c:ser>
        <c:dLbls>
          <c:showLegendKey val="0"/>
          <c:showVal val="0"/>
          <c:showCatName val="0"/>
          <c:showSerName val="0"/>
          <c:showPercent val="0"/>
          <c:showBubbleSize val="0"/>
        </c:dLbls>
        <c:marker val="1"/>
        <c:smooth val="0"/>
        <c:axId val="189403136"/>
        <c:axId val="189405056"/>
      </c:lineChart>
      <c:catAx>
        <c:axId val="18940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405056"/>
        <c:crosses val="autoZero"/>
        <c:auto val="1"/>
        <c:lblAlgn val="ctr"/>
        <c:lblOffset val="100"/>
        <c:tickLblSkip val="1"/>
        <c:tickMarkSkip val="1"/>
        <c:noMultiLvlLbl val="0"/>
      </c:catAx>
      <c:valAx>
        <c:axId val="18940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0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坂東市外２か町公平委員会特別会計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境町後期高齢者医療事業特別会計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0.09</c:v>
                </c:pt>
                <c:pt idx="2">
                  <c:v>#N/A</c:v>
                </c:pt>
                <c:pt idx="3">
                  <c:v>7.0000000000000007E-2</c:v>
                </c:pt>
                <c:pt idx="4">
                  <c:v>#N/A</c:v>
                </c:pt>
                <c:pt idx="5">
                  <c:v>0.03</c:v>
                </c:pt>
                <c:pt idx="6">
                  <c:v>#N/A</c:v>
                </c:pt>
                <c:pt idx="7">
                  <c:v>0.05</c:v>
                </c:pt>
                <c:pt idx="8">
                  <c:v>#N/A</c:v>
                </c:pt>
                <c:pt idx="9">
                  <c:v>0.03</c:v>
                </c:pt>
              </c:numCache>
            </c:numRef>
          </c:val>
        </c:ser>
        <c:ser>
          <c:idx val="4"/>
          <c:order val="4"/>
          <c:tx>
            <c:strRef>
              <c:f>データシート!$A$31</c:f>
              <c:strCache>
                <c:ptCount val="1"/>
                <c:pt idx="0">
                  <c:v>境町農業集落排水事業特別会計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0.24</c:v>
                </c:pt>
                <c:pt idx="2">
                  <c:v>#N/A</c:v>
                </c:pt>
                <c:pt idx="3">
                  <c:v>0.56000000000000005</c:v>
                </c:pt>
                <c:pt idx="4">
                  <c:v>#N/A</c:v>
                </c:pt>
                <c:pt idx="5">
                  <c:v>0.35</c:v>
                </c:pt>
                <c:pt idx="6">
                  <c:v>#N/A</c:v>
                </c:pt>
                <c:pt idx="7">
                  <c:v>0.18</c:v>
                </c:pt>
                <c:pt idx="8">
                  <c:v>#N/A</c:v>
                </c:pt>
                <c:pt idx="9">
                  <c:v>0.21</c:v>
                </c:pt>
              </c:numCache>
            </c:numRef>
          </c:val>
        </c:ser>
        <c:ser>
          <c:idx val="5"/>
          <c:order val="5"/>
          <c:tx>
            <c:strRef>
              <c:f>データシート!$A$32</c:f>
              <c:strCache>
                <c:ptCount val="1"/>
                <c:pt idx="0">
                  <c:v>境町公共下水道事業特別会計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0.09</c:v>
                </c:pt>
                <c:pt idx="4">
                  <c:v>#N/A</c:v>
                </c:pt>
                <c:pt idx="5">
                  <c:v>0.19</c:v>
                </c:pt>
                <c:pt idx="6">
                  <c:v>#N/A</c:v>
                </c:pt>
                <c:pt idx="7">
                  <c:v>0.04</c:v>
                </c:pt>
                <c:pt idx="8">
                  <c:v>#N/A</c:v>
                </c:pt>
                <c:pt idx="9">
                  <c:v>0.56000000000000005</c:v>
                </c:pt>
              </c:numCache>
            </c:numRef>
          </c:val>
        </c:ser>
        <c:ser>
          <c:idx val="6"/>
          <c:order val="6"/>
          <c:tx>
            <c:strRef>
              <c:f>データシート!$A$33</c:f>
              <c:strCache>
                <c:ptCount val="1"/>
                <c:pt idx="0">
                  <c:v>境町介護保険事業特別会計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0.92</c:v>
                </c:pt>
                <c:pt idx="2">
                  <c:v>#N/A</c:v>
                </c:pt>
                <c:pt idx="3">
                  <c:v>0.79</c:v>
                </c:pt>
                <c:pt idx="4">
                  <c:v>#N/A</c:v>
                </c:pt>
                <c:pt idx="5">
                  <c:v>0.41</c:v>
                </c:pt>
                <c:pt idx="6">
                  <c:v>#N/A</c:v>
                </c:pt>
                <c:pt idx="7">
                  <c:v>0.8</c:v>
                </c:pt>
                <c:pt idx="8">
                  <c:v>#N/A</c:v>
                </c:pt>
                <c:pt idx="9">
                  <c:v>0.81</c:v>
                </c:pt>
              </c:numCache>
            </c:numRef>
          </c:val>
        </c:ser>
        <c:ser>
          <c:idx val="7"/>
          <c:order val="7"/>
          <c:tx>
            <c:strRef>
              <c:f>データシート!$A$34</c:f>
              <c:strCache>
                <c:ptCount val="1"/>
                <c:pt idx="0">
                  <c:v>境町国民健康保険事業特別会計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3.06</c:v>
                </c:pt>
                <c:pt idx="2">
                  <c:v>#N/A</c:v>
                </c:pt>
                <c:pt idx="3">
                  <c:v>3.38</c:v>
                </c:pt>
                <c:pt idx="4">
                  <c:v>#N/A</c:v>
                </c:pt>
                <c:pt idx="5">
                  <c:v>2.93</c:v>
                </c:pt>
                <c:pt idx="6">
                  <c:v>#N/A</c:v>
                </c:pt>
                <c:pt idx="7">
                  <c:v>2.2200000000000002</c:v>
                </c:pt>
                <c:pt idx="8">
                  <c:v>#N/A</c:v>
                </c:pt>
                <c:pt idx="9">
                  <c:v>1.91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3.55</c:v>
                </c:pt>
                <c:pt idx="2">
                  <c:v>#N/A</c:v>
                </c:pt>
                <c:pt idx="3">
                  <c:v>5.39</c:v>
                </c:pt>
                <c:pt idx="4">
                  <c:v>#N/A</c:v>
                </c:pt>
                <c:pt idx="5">
                  <c:v>5.32</c:v>
                </c:pt>
                <c:pt idx="6">
                  <c:v>#N/A</c:v>
                </c:pt>
                <c:pt idx="7">
                  <c:v>5.59</c:v>
                </c:pt>
                <c:pt idx="8">
                  <c:v>#N/A</c:v>
                </c:pt>
                <c:pt idx="9">
                  <c:v>5.83</c:v>
                </c:pt>
              </c:numCache>
            </c:numRef>
          </c:val>
        </c:ser>
        <c:ser>
          <c:idx val="9"/>
          <c:order val="9"/>
          <c:tx>
            <c:strRef>
              <c:f>データシート!$A$36</c:f>
              <c:strCache>
                <c:ptCount val="1"/>
                <c:pt idx="0">
                  <c:v>境町水道事業会計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16.73</c:v>
                </c:pt>
                <c:pt idx="2">
                  <c:v>#N/A</c:v>
                </c:pt>
                <c:pt idx="3">
                  <c:v>17.190000000000001</c:v>
                </c:pt>
                <c:pt idx="4">
                  <c:v>#N/A</c:v>
                </c:pt>
                <c:pt idx="5">
                  <c:v>18.8</c:v>
                </c:pt>
                <c:pt idx="6">
                  <c:v>#N/A</c:v>
                </c:pt>
                <c:pt idx="7">
                  <c:v>20.25</c:v>
                </c:pt>
                <c:pt idx="8">
                  <c:v>#N/A</c:v>
                </c:pt>
                <c:pt idx="9">
                  <c:v>21.08</c:v>
                </c:pt>
              </c:numCache>
            </c:numRef>
          </c:val>
        </c:ser>
        <c:dLbls>
          <c:showLegendKey val="0"/>
          <c:showVal val="0"/>
          <c:showCatName val="0"/>
          <c:showSerName val="0"/>
          <c:showPercent val="0"/>
          <c:showBubbleSize val="0"/>
        </c:dLbls>
        <c:gapWidth val="150"/>
        <c:overlap val="100"/>
        <c:axId val="189569280"/>
        <c:axId val="189587456"/>
      </c:barChart>
      <c:catAx>
        <c:axId val="18956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587456"/>
        <c:crosses val="autoZero"/>
        <c:auto val="1"/>
        <c:lblAlgn val="ctr"/>
        <c:lblOffset val="100"/>
        <c:tickLblSkip val="1"/>
        <c:tickMarkSkip val="1"/>
        <c:noMultiLvlLbl val="0"/>
      </c:catAx>
      <c:valAx>
        <c:axId val="18958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569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689</c:v>
                </c:pt>
                <c:pt idx="5">
                  <c:v>729</c:v>
                </c:pt>
                <c:pt idx="8">
                  <c:v>745</c:v>
                </c:pt>
                <c:pt idx="11">
                  <c:v>771</c:v>
                </c:pt>
                <c:pt idx="14">
                  <c:v>787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95</c:v>
                </c:pt>
                <c:pt idx="3">
                  <c:v>84</c:v>
                </c:pt>
                <c:pt idx="6">
                  <c:v>82</c:v>
                </c:pt>
                <c:pt idx="9">
                  <c:v>73</c:v>
                </c:pt>
                <c:pt idx="12">
                  <c:v>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63</c:v>
                </c:pt>
                <c:pt idx="3">
                  <c:v>116</c:v>
                </c:pt>
                <c:pt idx="6">
                  <c:v>140</c:v>
                </c:pt>
                <c:pt idx="9">
                  <c:v>141</c:v>
                </c:pt>
                <c:pt idx="12">
                  <c:v>131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363</c:v>
                </c:pt>
                <c:pt idx="3">
                  <c:v>388</c:v>
                </c:pt>
                <c:pt idx="6">
                  <c:v>384</c:v>
                </c:pt>
                <c:pt idx="9">
                  <c:v>398</c:v>
                </c:pt>
                <c:pt idx="12">
                  <c:v>417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875</c:v>
                </c:pt>
                <c:pt idx="3">
                  <c:v>950</c:v>
                </c:pt>
                <c:pt idx="6">
                  <c:v>948</c:v>
                </c:pt>
                <c:pt idx="9">
                  <c:v>961</c:v>
                </c:pt>
                <c:pt idx="12">
                  <c:v>962</c:v>
                </c:pt>
              </c:numCache>
            </c:numRef>
          </c:val>
        </c:ser>
        <c:dLbls>
          <c:showLegendKey val="0"/>
          <c:showVal val="0"/>
          <c:showCatName val="0"/>
          <c:showSerName val="0"/>
          <c:showPercent val="0"/>
          <c:showBubbleSize val="0"/>
        </c:dLbls>
        <c:gapWidth val="100"/>
        <c:overlap val="100"/>
        <c:axId val="189703680"/>
        <c:axId val="189705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707</c:v>
                </c:pt>
                <c:pt idx="2">
                  <c:v>#N/A</c:v>
                </c:pt>
                <c:pt idx="3">
                  <c:v>#N/A</c:v>
                </c:pt>
                <c:pt idx="4">
                  <c:v>809</c:v>
                </c:pt>
                <c:pt idx="5">
                  <c:v>#N/A</c:v>
                </c:pt>
                <c:pt idx="6">
                  <c:v>#N/A</c:v>
                </c:pt>
                <c:pt idx="7">
                  <c:v>809</c:v>
                </c:pt>
                <c:pt idx="8">
                  <c:v>#N/A</c:v>
                </c:pt>
                <c:pt idx="9">
                  <c:v>#N/A</c:v>
                </c:pt>
                <c:pt idx="10">
                  <c:v>802</c:v>
                </c:pt>
                <c:pt idx="11">
                  <c:v>#N/A</c:v>
                </c:pt>
                <c:pt idx="12">
                  <c:v>#N/A</c:v>
                </c:pt>
                <c:pt idx="13">
                  <c:v>794</c:v>
                </c:pt>
                <c:pt idx="14">
                  <c:v>#N/A</c:v>
                </c:pt>
              </c:numCache>
            </c:numRef>
          </c:val>
          <c:smooth val="0"/>
        </c:ser>
        <c:dLbls>
          <c:showLegendKey val="0"/>
          <c:showVal val="0"/>
          <c:showCatName val="0"/>
          <c:showSerName val="0"/>
          <c:showPercent val="0"/>
          <c:showBubbleSize val="0"/>
        </c:dLbls>
        <c:marker val="1"/>
        <c:smooth val="0"/>
        <c:axId val="189703680"/>
        <c:axId val="189705600"/>
      </c:lineChart>
      <c:catAx>
        <c:axId val="18970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705600"/>
        <c:crosses val="autoZero"/>
        <c:auto val="1"/>
        <c:lblAlgn val="ctr"/>
        <c:lblOffset val="100"/>
        <c:tickLblSkip val="1"/>
        <c:tickMarkSkip val="1"/>
        <c:noMultiLvlLbl val="0"/>
      </c:catAx>
      <c:valAx>
        <c:axId val="18970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70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8823</c:v>
                </c:pt>
                <c:pt idx="5">
                  <c:v>9142</c:v>
                </c:pt>
                <c:pt idx="8">
                  <c:v>9146</c:v>
                </c:pt>
                <c:pt idx="11">
                  <c:v>9316</c:v>
                </c:pt>
                <c:pt idx="14">
                  <c:v>9921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388</c:v>
                </c:pt>
                <c:pt idx="5">
                  <c:v>348</c:v>
                </c:pt>
                <c:pt idx="8">
                  <c:v>300</c:v>
                </c:pt>
                <c:pt idx="11">
                  <c:v>248</c:v>
                </c:pt>
                <c:pt idx="14">
                  <c:v>203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1208</c:v>
                </c:pt>
                <c:pt idx="5">
                  <c:v>1210</c:v>
                </c:pt>
                <c:pt idx="8">
                  <c:v>1206</c:v>
                </c:pt>
                <c:pt idx="11">
                  <c:v>1197</c:v>
                </c:pt>
                <c:pt idx="14">
                  <c:v>1205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144</c:v>
                </c:pt>
                <c:pt idx="3">
                  <c:v>45</c:v>
                </c:pt>
                <c:pt idx="6">
                  <c:v>1</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1860</c:v>
                </c:pt>
                <c:pt idx="3">
                  <c:v>1791</c:v>
                </c:pt>
                <c:pt idx="6">
                  <c:v>1861</c:v>
                </c:pt>
                <c:pt idx="9">
                  <c:v>1926</c:v>
                </c:pt>
                <c:pt idx="12">
                  <c:v>1798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736</c:v>
                </c:pt>
                <c:pt idx="3">
                  <c:v>937</c:v>
                </c:pt>
                <c:pt idx="6">
                  <c:v>836</c:v>
                </c:pt>
                <c:pt idx="9">
                  <c:v>843</c:v>
                </c:pt>
                <c:pt idx="12">
                  <c:v>1007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6189</c:v>
                </c:pt>
                <c:pt idx="3">
                  <c:v>6293</c:v>
                </c:pt>
                <c:pt idx="6">
                  <c:v>6207</c:v>
                </c:pt>
                <c:pt idx="9">
                  <c:v>6331</c:v>
                </c:pt>
                <c:pt idx="12">
                  <c:v>6173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789</c:v>
                </c:pt>
                <c:pt idx="3">
                  <c:v>712</c:v>
                </c:pt>
                <c:pt idx="6">
                  <c:v>646</c:v>
                </c:pt>
                <c:pt idx="9">
                  <c:v>588</c:v>
                </c:pt>
                <c:pt idx="12">
                  <c:v>529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9634</c:v>
                </c:pt>
                <c:pt idx="3">
                  <c:v>10043</c:v>
                </c:pt>
                <c:pt idx="6">
                  <c:v>10406</c:v>
                </c:pt>
                <c:pt idx="9">
                  <c:v>10564</c:v>
                </c:pt>
                <c:pt idx="12">
                  <c:v>10961</c:v>
                </c:pt>
              </c:numCache>
            </c:numRef>
          </c:val>
        </c:ser>
        <c:dLbls>
          <c:showLegendKey val="0"/>
          <c:showVal val="0"/>
          <c:showCatName val="0"/>
          <c:showSerName val="0"/>
          <c:showPercent val="0"/>
          <c:showBubbleSize val="0"/>
        </c:dLbls>
        <c:gapWidth val="100"/>
        <c:overlap val="100"/>
        <c:axId val="171200512"/>
        <c:axId val="171202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8932</c:v>
                </c:pt>
                <c:pt idx="2">
                  <c:v>#N/A</c:v>
                </c:pt>
                <c:pt idx="3">
                  <c:v>#N/A</c:v>
                </c:pt>
                <c:pt idx="4">
                  <c:v>9121</c:v>
                </c:pt>
                <c:pt idx="5">
                  <c:v>#N/A</c:v>
                </c:pt>
                <c:pt idx="6">
                  <c:v>#N/A</c:v>
                </c:pt>
                <c:pt idx="7">
                  <c:v>9306</c:v>
                </c:pt>
                <c:pt idx="8">
                  <c:v>#N/A</c:v>
                </c:pt>
                <c:pt idx="9">
                  <c:v>#N/A</c:v>
                </c:pt>
                <c:pt idx="10">
                  <c:v>9490</c:v>
                </c:pt>
                <c:pt idx="11">
                  <c:v>#N/A</c:v>
                </c:pt>
                <c:pt idx="12">
                  <c:v>#N/A</c:v>
                </c:pt>
                <c:pt idx="13">
                  <c:v>9141</c:v>
                </c:pt>
                <c:pt idx="14">
                  <c:v>#N/A</c:v>
                </c:pt>
              </c:numCache>
            </c:numRef>
          </c:val>
          <c:smooth val="0"/>
        </c:ser>
        <c:dLbls>
          <c:showLegendKey val="0"/>
          <c:showVal val="0"/>
          <c:showCatName val="0"/>
          <c:showSerName val="0"/>
          <c:showPercent val="0"/>
          <c:showBubbleSize val="0"/>
        </c:dLbls>
        <c:marker val="1"/>
        <c:smooth val="0"/>
        <c:axId val="171200512"/>
        <c:axId val="171202432"/>
      </c:lineChart>
      <c:catAx>
        <c:axId val="17120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202432"/>
        <c:crosses val="autoZero"/>
        <c:auto val="1"/>
        <c:lblAlgn val="ctr"/>
        <c:lblOffset val="100"/>
        <c:tickLblSkip val="1"/>
        <c:tickMarkSkip val="1"/>
        <c:noMultiLvlLbl val="0"/>
      </c:catAx>
      <c:valAx>
        <c:axId val="17120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20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25,998
25,347
46.58
9,086,639
8,747,691
334,381
5,720,967
10,960,979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184.1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＝（基準財政収入額／基準財政需要額）3ヵ年平均</a:t>
          </a:r>
          <a:endParaRPr lang="ja-JP" altLang="ja-JP" sz="1400">
            <a:effectLst/>
          </a:endParaRPr>
        </a:p>
        <a:p>
          <a:pPr rtl="0"/>
          <a:r>
            <a:rPr lang="ja-JP" altLang="ja-JP" sz="1100" b="0" i="0" baseline="0">
              <a:solidFill>
                <a:schemeClr val="dk1"/>
              </a:solidFill>
              <a:effectLst/>
              <a:latin typeface="+mn-lt"/>
              <a:ea typeface="+mn-ea"/>
              <a:cs typeface="+mn-cs"/>
            </a:rPr>
            <a:t>＝（（2,849,923／4,384,474）＋（2,830,275／4,325,836）＋（</a:t>
          </a:r>
          <a:r>
            <a:rPr lang="en-US" altLang="ja-JP" sz="1100" b="0" i="0" baseline="0">
              <a:solidFill>
                <a:schemeClr val="dk1"/>
              </a:solidFill>
              <a:effectLst/>
              <a:latin typeface="+mn-lt"/>
              <a:ea typeface="+mn-ea"/>
              <a:cs typeface="+mn-cs"/>
            </a:rPr>
            <a:t>2,915,990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4,387,006</a:t>
          </a:r>
          <a:r>
            <a:rPr lang="ja-JP" altLang="ja-JP" sz="1100" b="0" i="0" baseline="0">
              <a:solidFill>
                <a:schemeClr val="dk1"/>
              </a:solidFill>
              <a:effectLst/>
              <a:latin typeface="+mn-lt"/>
              <a:ea typeface="+mn-ea"/>
              <a:cs typeface="+mn-cs"/>
            </a:rPr>
            <a:t>））÷3</a:t>
          </a:r>
          <a:endParaRPr lang="en-US" altLang="ja-JP" sz="1100" b="0" i="0" baseline="0">
            <a:solidFill>
              <a:schemeClr val="dk1"/>
            </a:solidFill>
            <a:effectLst/>
            <a:latin typeface="+mn-lt"/>
            <a:ea typeface="+mn-ea"/>
            <a:cs typeface="+mn-cs"/>
          </a:endParaRPr>
        </a:p>
        <a:p>
          <a:pPr rtl="0"/>
          <a:endParaRPr lang="ja-JP" altLang="ja-JP" sz="1400">
            <a:effectLst/>
          </a:endParaRPr>
        </a:p>
        <a:p>
          <a:pPr rtl="0"/>
          <a:r>
            <a:rPr lang="ja-JP" altLang="ja-JP" sz="1100" b="0" i="0" baseline="0">
              <a:solidFill>
                <a:schemeClr val="dk1"/>
              </a:solidFill>
              <a:effectLst/>
              <a:latin typeface="+mn-lt"/>
              <a:ea typeface="+mn-ea"/>
              <a:cs typeface="+mn-cs"/>
            </a:rPr>
            <a:t>類似団体平均は上回っており，</a:t>
          </a:r>
          <a:r>
            <a:rPr lang="ja-JP" altLang="en-US" sz="1100" b="0" i="0" baseline="0">
              <a:solidFill>
                <a:schemeClr val="dk1"/>
              </a:solidFill>
              <a:effectLst/>
              <a:latin typeface="+mn-lt"/>
              <a:ea typeface="+mn-ea"/>
              <a:cs typeface="+mn-cs"/>
            </a:rPr>
            <a:t>町民税やたばこ税の増収により，</a:t>
          </a:r>
          <a:r>
            <a:rPr lang="ja-JP" altLang="ja-JP" sz="1100" b="0" i="0" baseline="0">
              <a:solidFill>
                <a:schemeClr val="dk1"/>
              </a:solidFill>
              <a:effectLst/>
              <a:latin typeface="+mn-lt"/>
              <a:ea typeface="+mn-ea"/>
              <a:cs typeface="+mn-cs"/>
            </a:rPr>
            <a:t>単年度では</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年連続，</a:t>
          </a:r>
          <a:r>
            <a:rPr lang="ja-JP" altLang="ja-JP" sz="1100" b="0" i="0" baseline="0">
              <a:solidFill>
                <a:schemeClr val="dk1"/>
              </a:solidFill>
              <a:effectLst/>
              <a:latin typeface="+mn-lt"/>
              <a:ea typeface="+mn-ea"/>
              <a:cs typeface="+mn-cs"/>
            </a:rPr>
            <a:t>前年度の指数から上昇し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もさらに</a:t>
          </a:r>
          <a:r>
            <a:rPr lang="ja-JP" altLang="ja-JP" sz="1100" b="0" i="0" baseline="0">
              <a:solidFill>
                <a:schemeClr val="dk1"/>
              </a:solidFill>
              <a:effectLst/>
              <a:latin typeface="+mn-lt"/>
              <a:ea typeface="+mn-ea"/>
              <a:cs typeface="+mn-cs"/>
            </a:rPr>
            <a:t>，必要な事業を峻別し投資的経費を抑制する等，歳出の徹底的な見直しを実現するとともに，税の徴収率向上対策を中心とする歳入確保に努める。</a:t>
          </a:r>
          <a:endParaRPr lang="en-US" altLang="ja-JP" sz="11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144992</xdr:rowOff>
    </xdr:to>
    <xdr:cxnSp macro="">
      <xdr:nvCxnSpPr>
        <xdr:cNvPr id="63" name="直線コネクタ 62"/>
        <xdr:cNvCxnSpPr/>
      </xdr:nvCxnSpPr>
      <xdr:spPr>
        <a:xfrm flipV="1">
          <a:off x="4953000" y="608012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26458</xdr:rowOff>
    </xdr:to>
    <xdr:cxnSp macro="">
      <xdr:nvCxnSpPr>
        <xdr:cNvPr id="68" name="直線コネクタ 67"/>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26458</xdr:rowOff>
    </xdr:to>
    <xdr:cxnSp macro="">
      <xdr:nvCxnSpPr>
        <xdr:cNvPr id="71" name="直線コネクタ 70"/>
        <xdr:cNvCxnSpPr/>
      </xdr:nvCxnSpPr>
      <xdr:spPr>
        <a:xfrm>
          <a:off x="3225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117475</xdr:rowOff>
    </xdr:from>
    <xdr:to>
      <xdr:col>4</xdr:col>
      <xdr:colOff>482600</xdr:colOff>
      <xdr:row>39</xdr:row>
      <xdr:rowOff>157692</xdr:rowOff>
    </xdr:to>
    <xdr:cxnSp macro="">
      <xdr:nvCxnSpPr>
        <xdr:cNvPr id="74" name="直線コネクタ 73"/>
        <xdr:cNvCxnSpPr/>
      </xdr:nvCxnSpPr>
      <xdr:spPr>
        <a:xfrm>
          <a:off x="2336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66675</xdr:rowOff>
    </xdr:from>
    <xdr:to>
      <xdr:col>4</xdr:col>
      <xdr:colOff>533400</xdr:colOff>
      <xdr:row>39</xdr:row>
      <xdr:rowOff>168275</xdr:rowOff>
    </xdr:to>
    <xdr:sp macro="" textlink="">
      <xdr:nvSpPr>
        <xdr:cNvPr id="75" name="フローチャート : 判断 74"/>
        <xdr:cNvSpPr/>
      </xdr:nvSpPr>
      <xdr:spPr>
        <a:xfrm>
          <a:off x="3175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76" name="テキスト ボックス 75"/>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117475</xdr:rowOff>
    </xdr:to>
    <xdr:cxnSp macro="">
      <xdr:nvCxnSpPr>
        <xdr:cNvPr id="77" name="直線コネクタ 76"/>
        <xdr:cNvCxnSpPr/>
      </xdr:nvCxnSpPr>
      <xdr:spPr>
        <a:xfrm>
          <a:off x="1447800" y="674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9" name="テキスト ボックス 78"/>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80" name="フローチャート : 判断 79"/>
        <xdr:cNvSpPr/>
      </xdr:nvSpPr>
      <xdr:spPr>
        <a:xfrm>
          <a:off x="1397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81" name="テキスト ボックス 80"/>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21819</xdr:rowOff>
    </xdr:from>
    <xdr:ext cx="762000" cy="259045"/>
    <xdr:sp macro="" textlink="">
      <xdr:nvSpPr>
        <xdr:cNvPr id="92" name="テキスト ボックス 91"/>
        <xdr:cNvSpPr txBox="1"/>
      </xdr:nvSpPr>
      <xdr:spPr>
        <a:xfrm>
          <a:off x="2844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66675</xdr:rowOff>
    </xdr:from>
    <xdr:to>
      <xdr:col>3</xdr:col>
      <xdr:colOff>330200</xdr:colOff>
      <xdr:row>39</xdr:row>
      <xdr:rowOff>168275</xdr:rowOff>
    </xdr:to>
    <xdr:sp macro="" textlink="">
      <xdr:nvSpPr>
        <xdr:cNvPr id="93" name="円/楕円 92"/>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7002</xdr:rowOff>
    </xdr:from>
    <xdr:ext cx="762000" cy="259045"/>
    <xdr:sp macro="" textlink="">
      <xdr:nvSpPr>
        <xdr:cNvPr id="94" name="テキスト ボックス 93"/>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5" name="円/楕円 94"/>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96" name="テキスト ボックス 95"/>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＝経常一般歳出／経常一般歳入（地方税等）</a:t>
          </a:r>
          <a:endParaRPr lang="ja-JP" altLang="ja-JP" sz="1400">
            <a:effectLst/>
          </a:endParaRPr>
        </a:p>
        <a:p>
          <a:pPr rtl="0"/>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5,303,445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5,806,303</a:t>
          </a: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地方税は平成23年度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傾向にあり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職員数の管理や年齢層の若返り等により人件費も下がっているが，扶助費や補助費等の増加により</a:t>
          </a:r>
          <a:r>
            <a:rPr lang="ja-JP" altLang="ja-JP" sz="1100" b="0" i="0" baseline="0">
              <a:solidFill>
                <a:schemeClr val="dk1"/>
              </a:solidFill>
              <a:effectLst/>
              <a:latin typeface="+mn-lt"/>
              <a:ea typeface="+mn-ea"/>
              <a:cs typeface="+mn-cs"/>
            </a:rPr>
            <a:t>前年度の数値を0.</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ポイント上回って</a:t>
          </a:r>
          <a:r>
            <a:rPr lang="ja-JP" altLang="en-US" sz="1100" b="0" i="0" baseline="0">
              <a:solidFill>
                <a:schemeClr val="dk1"/>
              </a:solidFill>
              <a:effectLst/>
              <a:latin typeface="+mn-lt"/>
              <a:ea typeface="+mn-ea"/>
              <a:cs typeface="+mn-cs"/>
            </a:rPr>
            <a:t>おり，類似団体平均も上回っている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このため「第5次境町行政改革大綱」に基づき，更なる経常経費の削減，歳入の財源確保に努め，財政の健全化を図る。</a:t>
          </a:r>
          <a:endParaRPr lang="ja-JP" altLang="ja-JP" sz="1400">
            <a:effectLst/>
          </a:endParaRPr>
        </a:p>
        <a:p>
          <a:pPr rtl="0"/>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167217</xdr:rowOff>
    </xdr:from>
    <xdr:to>
      <xdr:col>7</xdr:col>
      <xdr:colOff>152400</xdr:colOff>
      <xdr:row>67</xdr:row>
      <xdr:rowOff>71967</xdr:rowOff>
    </xdr:to>
    <xdr:cxnSp macro="">
      <xdr:nvCxnSpPr>
        <xdr:cNvPr id="126" name="直線コネクタ 125"/>
        <xdr:cNvCxnSpPr/>
      </xdr:nvCxnSpPr>
      <xdr:spPr>
        <a:xfrm flipV="1">
          <a:off x="4953000" y="1011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82144</xdr:rowOff>
    </xdr:from>
    <xdr:ext cx="762000" cy="259045"/>
    <xdr:sp macro="" textlink="">
      <xdr:nvSpPr>
        <xdr:cNvPr id="129"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7</xdr:col>
      <xdr:colOff>63500</xdr:colOff>
      <xdr:row>58</xdr:row>
      <xdr:rowOff>167217</xdr:rowOff>
    </xdr:from>
    <xdr:to>
      <xdr:col>7</xdr:col>
      <xdr:colOff>241300</xdr:colOff>
      <xdr:row>58</xdr:row>
      <xdr:rowOff>167217</xdr:rowOff>
    </xdr:to>
    <xdr:cxnSp macro="">
      <xdr:nvCxnSpPr>
        <xdr:cNvPr id="130" name="直線コネクタ 129"/>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133350</xdr:rowOff>
    </xdr:from>
    <xdr:to>
      <xdr:col>7</xdr:col>
      <xdr:colOff>152400</xdr:colOff>
      <xdr:row>65</xdr:row>
      <xdr:rowOff>157480</xdr:rowOff>
    </xdr:to>
    <xdr:cxnSp macro="">
      <xdr:nvCxnSpPr>
        <xdr:cNvPr id="131" name="直線コネクタ 130"/>
        <xdr:cNvCxnSpPr/>
      </xdr:nvCxnSpPr>
      <xdr:spPr>
        <a:xfrm>
          <a:off x="4114800" y="112776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2"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3" name="フローチャート : 判断 132"/>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101177</xdr:rowOff>
    </xdr:from>
    <xdr:to>
      <xdr:col>6</xdr:col>
      <xdr:colOff>0</xdr:colOff>
      <xdr:row>65</xdr:row>
      <xdr:rowOff>133350</xdr:rowOff>
    </xdr:to>
    <xdr:cxnSp macro="">
      <xdr:nvCxnSpPr>
        <xdr:cNvPr id="134" name="直線コネクタ 133"/>
        <xdr:cNvCxnSpPr/>
      </xdr:nvCxnSpPr>
      <xdr:spPr>
        <a:xfrm>
          <a:off x="3225800" y="112454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5" name="フローチャート : 判断 134"/>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36" name="テキスト ボックス 135"/>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101177</xdr:rowOff>
    </xdr:from>
    <xdr:to>
      <xdr:col>4</xdr:col>
      <xdr:colOff>482600</xdr:colOff>
      <xdr:row>66</xdr:row>
      <xdr:rowOff>10160</xdr:rowOff>
    </xdr:to>
    <xdr:cxnSp macro="">
      <xdr:nvCxnSpPr>
        <xdr:cNvPr id="137" name="直線コネクタ 136"/>
        <xdr:cNvCxnSpPr/>
      </xdr:nvCxnSpPr>
      <xdr:spPr>
        <a:xfrm flipV="1">
          <a:off x="2336800" y="112454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95673</xdr:rowOff>
    </xdr:from>
    <xdr:to>
      <xdr:col>4</xdr:col>
      <xdr:colOff>533400</xdr:colOff>
      <xdr:row>64</xdr:row>
      <xdr:rowOff>25823</xdr:rowOff>
    </xdr:to>
    <xdr:sp macro="" textlink="">
      <xdr:nvSpPr>
        <xdr:cNvPr id="138" name="フローチャート : 判断 137"/>
        <xdr:cNvSpPr/>
      </xdr:nvSpPr>
      <xdr:spPr>
        <a:xfrm>
          <a:off x="3175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36000</xdr:rowOff>
    </xdr:from>
    <xdr:ext cx="762000" cy="259045"/>
    <xdr:sp macro="" textlink="">
      <xdr:nvSpPr>
        <xdr:cNvPr id="139" name="テキスト ボックス 138"/>
        <xdr:cNvSpPr txBox="1"/>
      </xdr:nvSpPr>
      <xdr:spPr>
        <a:xfrm>
          <a:off x="2844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85090</xdr:rowOff>
    </xdr:from>
    <xdr:to>
      <xdr:col>3</xdr:col>
      <xdr:colOff>279400</xdr:colOff>
      <xdr:row>66</xdr:row>
      <xdr:rowOff>10160</xdr:rowOff>
    </xdr:to>
    <xdr:cxnSp macro="">
      <xdr:nvCxnSpPr>
        <xdr:cNvPr id="140" name="直線コネクタ 139"/>
        <xdr:cNvCxnSpPr/>
      </xdr:nvCxnSpPr>
      <xdr:spPr>
        <a:xfrm>
          <a:off x="1447800" y="1122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41910</xdr:rowOff>
    </xdr:from>
    <xdr:to>
      <xdr:col>3</xdr:col>
      <xdr:colOff>330200</xdr:colOff>
      <xdr:row>62</xdr:row>
      <xdr:rowOff>143510</xdr:rowOff>
    </xdr:to>
    <xdr:sp macro="" textlink="">
      <xdr:nvSpPr>
        <xdr:cNvPr id="141" name="フローチャート : 判断 140"/>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42" name="テキスト ボックス 141"/>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43" name="フローチャート : 判断 142"/>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86800</xdr:rowOff>
    </xdr:from>
    <xdr:ext cx="762000" cy="259045"/>
    <xdr:sp macro="" textlink="">
      <xdr:nvSpPr>
        <xdr:cNvPr id="144" name="テキスト ボックス 143"/>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106680</xdr:rowOff>
    </xdr:from>
    <xdr:to>
      <xdr:col>7</xdr:col>
      <xdr:colOff>203200</xdr:colOff>
      <xdr:row>66</xdr:row>
      <xdr:rowOff>36830</xdr:rowOff>
    </xdr:to>
    <xdr:sp macro="" textlink="">
      <xdr:nvSpPr>
        <xdr:cNvPr id="150" name="円/楕円 149"/>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78757</xdr:rowOff>
    </xdr:from>
    <xdr:ext cx="762000" cy="259045"/>
    <xdr:sp macro="" textlink="">
      <xdr:nvSpPr>
        <xdr:cNvPr id="151"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82550</xdr:rowOff>
    </xdr:from>
    <xdr:to>
      <xdr:col>6</xdr:col>
      <xdr:colOff>50800</xdr:colOff>
      <xdr:row>66</xdr:row>
      <xdr:rowOff>12700</xdr:rowOff>
    </xdr:to>
    <xdr:sp macro="" textlink="">
      <xdr:nvSpPr>
        <xdr:cNvPr id="152" name="円/楕円 151"/>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168927</xdr:rowOff>
    </xdr:from>
    <xdr:ext cx="736600" cy="259045"/>
    <xdr:sp macro="" textlink="">
      <xdr:nvSpPr>
        <xdr:cNvPr id="153" name="テキスト ボックス 152"/>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50377</xdr:rowOff>
    </xdr:from>
    <xdr:to>
      <xdr:col>4</xdr:col>
      <xdr:colOff>533400</xdr:colOff>
      <xdr:row>65</xdr:row>
      <xdr:rowOff>151977</xdr:rowOff>
    </xdr:to>
    <xdr:sp macro="" textlink="">
      <xdr:nvSpPr>
        <xdr:cNvPr id="154" name="円/楕円 153"/>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136754</xdr:rowOff>
    </xdr:from>
    <xdr:ext cx="762000" cy="259045"/>
    <xdr:sp macro="" textlink="">
      <xdr:nvSpPr>
        <xdr:cNvPr id="155" name="テキスト ボックス 154"/>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56" name="円/楕円 155"/>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45737</xdr:rowOff>
    </xdr:from>
    <xdr:ext cx="762000" cy="259045"/>
    <xdr:sp macro="" textlink="">
      <xdr:nvSpPr>
        <xdr:cNvPr id="157" name="テキスト ボックス 156"/>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58" name="円/楕円 157"/>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59" name="テキスト ボックス 158"/>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＝（人件費＋物件費＋維持補修費）／住基人口</a:t>
          </a:r>
          <a:endParaRPr lang="ja-JP" altLang="ja-JP" sz="1400">
            <a:effectLst/>
          </a:endParaRPr>
        </a:p>
        <a:p>
          <a:pPr rtl="0"/>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1,355,714</a:t>
          </a:r>
          <a:r>
            <a:rPr lang="ja-JP" altLang="ja-JP" sz="1100" b="0" i="0" baseline="0">
              <a:solidFill>
                <a:schemeClr val="dk1"/>
              </a:solidFill>
              <a:effectLst/>
              <a:latin typeface="+mn-lt"/>
              <a:ea typeface="+mn-ea"/>
              <a:cs typeface="+mn-cs"/>
            </a:rPr>
            <a:t>＋1,0</a:t>
          </a:r>
          <a:r>
            <a:rPr lang="en-US" altLang="ja-JP" sz="1100" b="0" i="0" baseline="0">
              <a:solidFill>
                <a:schemeClr val="dk1"/>
              </a:solidFill>
              <a:effectLst/>
              <a:latin typeface="+mn-lt"/>
              <a:ea typeface="+mn-ea"/>
              <a:cs typeface="+mn-cs"/>
            </a:rPr>
            <a:t>94,728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30,432</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25,998</a:t>
          </a:r>
          <a:r>
            <a:rPr lang="ja-JP" altLang="ja-JP" sz="1100" b="0" i="0" baseline="0">
              <a:solidFill>
                <a:schemeClr val="dk1"/>
              </a:solidFill>
              <a:effectLst/>
              <a:latin typeface="+mn-lt"/>
              <a:ea typeface="+mn-ea"/>
              <a:cs typeface="+mn-cs"/>
            </a:rPr>
            <a:t>人</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定員管理計画に基づいた職員数の管理</a:t>
          </a:r>
          <a:r>
            <a:rPr kumimoji="1" lang="ja-JP" altLang="ja-JP" sz="1100">
              <a:solidFill>
                <a:schemeClr val="dk1"/>
              </a:solidFill>
              <a:effectLst/>
              <a:latin typeface="+mn-lt"/>
              <a:ea typeface="+mn-ea"/>
              <a:cs typeface="+mn-cs"/>
            </a:rPr>
            <a:t>や年齢構成の若返り</a:t>
          </a:r>
          <a:r>
            <a:rPr kumimoji="1" lang="ja-JP" altLang="en-US" sz="110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人件費の減少，需要費等の内部管理的経費の削減に努めているため，類似団体平均を下回っている。今後もより一層のコスト低減を図る。</a:t>
          </a:r>
          <a:endParaRPr lang="ja-JP" altLang="ja-JP" sz="1400">
            <a:effectLst/>
          </a:endParaRPr>
        </a:p>
        <a:p>
          <a:pPr rtl="0"/>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11988</xdr:rowOff>
    </xdr:from>
    <xdr:to>
      <xdr:col>7</xdr:col>
      <xdr:colOff>152400</xdr:colOff>
      <xdr:row>90</xdr:row>
      <xdr:rowOff>47831</xdr:rowOff>
    </xdr:to>
    <xdr:cxnSp macro="">
      <xdr:nvCxnSpPr>
        <xdr:cNvPr id="189" name="直線コネクタ 188"/>
        <xdr:cNvCxnSpPr/>
      </xdr:nvCxnSpPr>
      <xdr:spPr>
        <a:xfrm flipV="1">
          <a:off x="4953000" y="13899438"/>
          <a:ext cx="0" cy="1578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19908</xdr:rowOff>
    </xdr:from>
    <xdr:ext cx="762000" cy="259045"/>
    <xdr:sp macro="" textlink="">
      <xdr:nvSpPr>
        <xdr:cNvPr id="190" name="人件費・物件費等の状況最小値テキスト"/>
        <xdr:cNvSpPr txBox="1"/>
      </xdr:nvSpPr>
      <xdr:spPr>
        <a:xfrm>
          <a:off x="5041900" y="154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185,147</a:t>
          </a:r>
          <a:endParaRPr kumimoji="1" lang="ja-JP" altLang="en-US" sz="1000" b="1">
            <a:latin typeface="ＭＳ Ｐゴシック"/>
          </a:endParaRPr>
        </a:p>
      </xdr:txBody>
    </xdr:sp>
    <xdr:clientData/>
  </xdr:oneCellAnchor>
  <xdr:twoCellAnchor>
    <xdr:from>
      <xdr:col>7</xdr:col>
      <xdr:colOff>63500</xdr:colOff>
      <xdr:row>90</xdr:row>
      <xdr:rowOff>47831</xdr:rowOff>
    </xdr:from>
    <xdr:to>
      <xdr:col>7</xdr:col>
      <xdr:colOff>241300</xdr:colOff>
      <xdr:row>90</xdr:row>
      <xdr:rowOff>47831</xdr:rowOff>
    </xdr:to>
    <xdr:cxnSp macro="">
      <xdr:nvCxnSpPr>
        <xdr:cNvPr id="191" name="直線コネクタ 190"/>
        <xdr:cNvCxnSpPr/>
      </xdr:nvCxnSpPr>
      <xdr:spPr>
        <a:xfrm>
          <a:off x="4864100" y="1547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98365</xdr:rowOff>
    </xdr:from>
    <xdr:ext cx="762000" cy="259045"/>
    <xdr:sp macro="" textlink="">
      <xdr:nvSpPr>
        <xdr:cNvPr id="192" name="人件費・物件費等の状況最大値テキスト"/>
        <xdr:cNvSpPr txBox="1"/>
      </xdr:nvSpPr>
      <xdr:spPr>
        <a:xfrm>
          <a:off x="5041900" y="136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67,368</a:t>
          </a:r>
          <a:endParaRPr kumimoji="1" lang="ja-JP" altLang="en-US" sz="1000" b="1">
            <a:latin typeface="ＭＳ Ｐゴシック"/>
          </a:endParaRPr>
        </a:p>
      </xdr:txBody>
    </xdr:sp>
    <xdr:clientData/>
  </xdr:oneCellAnchor>
  <xdr:twoCellAnchor>
    <xdr:from>
      <xdr:col>7</xdr:col>
      <xdr:colOff>63500</xdr:colOff>
      <xdr:row>81</xdr:row>
      <xdr:rowOff>11988</xdr:rowOff>
    </xdr:from>
    <xdr:to>
      <xdr:col>7</xdr:col>
      <xdr:colOff>241300</xdr:colOff>
      <xdr:row>81</xdr:row>
      <xdr:rowOff>11988</xdr:rowOff>
    </xdr:to>
    <xdr:cxnSp macro="">
      <xdr:nvCxnSpPr>
        <xdr:cNvPr id="193" name="直線コネクタ 192"/>
        <xdr:cNvCxnSpPr/>
      </xdr:nvCxnSpPr>
      <xdr:spPr>
        <a:xfrm>
          <a:off x="4864100" y="1389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44859</xdr:rowOff>
    </xdr:from>
    <xdr:to>
      <xdr:col>7</xdr:col>
      <xdr:colOff>152400</xdr:colOff>
      <xdr:row>83</xdr:row>
      <xdr:rowOff>45222</xdr:rowOff>
    </xdr:to>
    <xdr:cxnSp macro="">
      <xdr:nvCxnSpPr>
        <xdr:cNvPr id="194" name="直線コネクタ 193"/>
        <xdr:cNvCxnSpPr/>
      </xdr:nvCxnSpPr>
      <xdr:spPr>
        <a:xfrm>
          <a:off x="4114800" y="14275209"/>
          <a:ext cx="8382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156483</xdr:rowOff>
    </xdr:from>
    <xdr:ext cx="762000" cy="259045"/>
    <xdr:sp macro="" textlink="">
      <xdr:nvSpPr>
        <xdr:cNvPr id="195" name="人件費・物件費等の状況平均値テキスト"/>
        <xdr:cNvSpPr txBox="1"/>
      </xdr:nvSpPr>
      <xdr:spPr>
        <a:xfrm>
          <a:off x="5041900" y="14386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12956</xdr:rowOff>
    </xdr:from>
    <xdr:to>
      <xdr:col>7</xdr:col>
      <xdr:colOff>203200</xdr:colOff>
      <xdr:row>84</xdr:row>
      <xdr:rowOff>114556</xdr:rowOff>
    </xdr:to>
    <xdr:sp macro="" textlink="">
      <xdr:nvSpPr>
        <xdr:cNvPr id="196" name="フローチャート : 判断 195"/>
        <xdr:cNvSpPr/>
      </xdr:nvSpPr>
      <xdr:spPr>
        <a:xfrm>
          <a:off x="4902200" y="14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44859</xdr:rowOff>
    </xdr:from>
    <xdr:to>
      <xdr:col>6</xdr:col>
      <xdr:colOff>0</xdr:colOff>
      <xdr:row>83</xdr:row>
      <xdr:rowOff>90881</xdr:rowOff>
    </xdr:to>
    <xdr:cxnSp macro="">
      <xdr:nvCxnSpPr>
        <xdr:cNvPr id="197" name="直線コネクタ 196"/>
        <xdr:cNvCxnSpPr/>
      </xdr:nvCxnSpPr>
      <xdr:spPr>
        <a:xfrm flipV="1">
          <a:off x="3225800" y="14275209"/>
          <a:ext cx="889000" cy="4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16039</xdr:rowOff>
    </xdr:from>
    <xdr:to>
      <xdr:col>6</xdr:col>
      <xdr:colOff>50800</xdr:colOff>
      <xdr:row>84</xdr:row>
      <xdr:rowOff>117639</xdr:rowOff>
    </xdr:to>
    <xdr:sp macro="" textlink="">
      <xdr:nvSpPr>
        <xdr:cNvPr id="198" name="フローチャート : 判断 197"/>
        <xdr:cNvSpPr/>
      </xdr:nvSpPr>
      <xdr:spPr>
        <a:xfrm>
          <a:off x="4064000" y="144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102416</xdr:rowOff>
    </xdr:from>
    <xdr:ext cx="736600" cy="259045"/>
    <xdr:sp macro="" textlink="">
      <xdr:nvSpPr>
        <xdr:cNvPr id="199" name="テキスト ボックス 198"/>
        <xdr:cNvSpPr txBox="1"/>
      </xdr:nvSpPr>
      <xdr:spPr>
        <a:xfrm>
          <a:off x="3733800" y="1450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88360</xdr:rowOff>
    </xdr:from>
    <xdr:to>
      <xdr:col>4</xdr:col>
      <xdr:colOff>482600</xdr:colOff>
      <xdr:row>83</xdr:row>
      <xdr:rowOff>90881</xdr:rowOff>
    </xdr:to>
    <xdr:cxnSp macro="">
      <xdr:nvCxnSpPr>
        <xdr:cNvPr id="200" name="直線コネクタ 199"/>
        <xdr:cNvCxnSpPr/>
      </xdr:nvCxnSpPr>
      <xdr:spPr>
        <a:xfrm>
          <a:off x="2336800" y="14318710"/>
          <a:ext cx="8890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89891</xdr:rowOff>
    </xdr:from>
    <xdr:to>
      <xdr:col>4</xdr:col>
      <xdr:colOff>533400</xdr:colOff>
      <xdr:row>85</xdr:row>
      <xdr:rowOff>20041</xdr:rowOff>
    </xdr:to>
    <xdr:sp macro="" textlink="">
      <xdr:nvSpPr>
        <xdr:cNvPr id="201" name="フローチャート : 判断 200"/>
        <xdr:cNvSpPr/>
      </xdr:nvSpPr>
      <xdr:spPr>
        <a:xfrm>
          <a:off x="3175000" y="144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4818</xdr:rowOff>
    </xdr:from>
    <xdr:ext cx="762000" cy="259045"/>
    <xdr:sp macro="" textlink="">
      <xdr:nvSpPr>
        <xdr:cNvPr id="202" name="テキスト ボックス 201"/>
        <xdr:cNvSpPr txBox="1"/>
      </xdr:nvSpPr>
      <xdr:spPr>
        <a:xfrm>
          <a:off x="2844800" y="145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88360</xdr:rowOff>
    </xdr:from>
    <xdr:to>
      <xdr:col>3</xdr:col>
      <xdr:colOff>279400</xdr:colOff>
      <xdr:row>83</xdr:row>
      <xdr:rowOff>148365</xdr:rowOff>
    </xdr:to>
    <xdr:cxnSp macro="">
      <xdr:nvCxnSpPr>
        <xdr:cNvPr id="203" name="直線コネクタ 202"/>
        <xdr:cNvCxnSpPr/>
      </xdr:nvCxnSpPr>
      <xdr:spPr>
        <a:xfrm flipV="1">
          <a:off x="1447800" y="14318710"/>
          <a:ext cx="889000" cy="6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142949</xdr:rowOff>
    </xdr:from>
    <xdr:to>
      <xdr:col>3</xdr:col>
      <xdr:colOff>330200</xdr:colOff>
      <xdr:row>85</xdr:row>
      <xdr:rowOff>73099</xdr:rowOff>
    </xdr:to>
    <xdr:sp macro="" textlink="">
      <xdr:nvSpPr>
        <xdr:cNvPr id="204" name="フローチャート : 判断 203"/>
        <xdr:cNvSpPr/>
      </xdr:nvSpPr>
      <xdr:spPr>
        <a:xfrm>
          <a:off x="2286000" y="1454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57876</xdr:rowOff>
    </xdr:from>
    <xdr:ext cx="762000" cy="259045"/>
    <xdr:sp macro="" textlink="">
      <xdr:nvSpPr>
        <xdr:cNvPr id="205" name="テキスト ボックス 204"/>
        <xdr:cNvSpPr txBox="1"/>
      </xdr:nvSpPr>
      <xdr:spPr>
        <a:xfrm>
          <a:off x="1955800" y="146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94300</xdr:rowOff>
    </xdr:from>
    <xdr:to>
      <xdr:col>2</xdr:col>
      <xdr:colOff>127000</xdr:colOff>
      <xdr:row>85</xdr:row>
      <xdr:rowOff>24450</xdr:rowOff>
    </xdr:to>
    <xdr:sp macro="" textlink="">
      <xdr:nvSpPr>
        <xdr:cNvPr id="206" name="フローチャート : 判断 205"/>
        <xdr:cNvSpPr/>
      </xdr:nvSpPr>
      <xdr:spPr>
        <a:xfrm>
          <a:off x="1397000" y="144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9227</xdr:rowOff>
    </xdr:from>
    <xdr:ext cx="762000" cy="259045"/>
    <xdr:sp macro="" textlink="">
      <xdr:nvSpPr>
        <xdr:cNvPr id="207" name="テキスト ボックス 206"/>
        <xdr:cNvSpPr txBox="1"/>
      </xdr:nvSpPr>
      <xdr:spPr>
        <a:xfrm>
          <a:off x="1066800" y="145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165872</xdr:rowOff>
    </xdr:from>
    <xdr:to>
      <xdr:col>7</xdr:col>
      <xdr:colOff>203200</xdr:colOff>
      <xdr:row>83</xdr:row>
      <xdr:rowOff>96022</xdr:rowOff>
    </xdr:to>
    <xdr:sp macro="" textlink="">
      <xdr:nvSpPr>
        <xdr:cNvPr id="213" name="円/楕円 212"/>
        <xdr:cNvSpPr/>
      </xdr:nvSpPr>
      <xdr:spPr>
        <a:xfrm>
          <a:off x="4902200" y="14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10949</xdr:rowOff>
    </xdr:from>
    <xdr:ext cx="762000" cy="259045"/>
    <xdr:sp macro="" textlink="">
      <xdr:nvSpPr>
        <xdr:cNvPr id="214" name="人件費・物件費等の状況該当値テキスト"/>
        <xdr:cNvSpPr txBox="1"/>
      </xdr:nvSpPr>
      <xdr:spPr>
        <a:xfrm>
          <a:off x="5041900" y="140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165509</xdr:rowOff>
    </xdr:from>
    <xdr:to>
      <xdr:col>6</xdr:col>
      <xdr:colOff>50800</xdr:colOff>
      <xdr:row>83</xdr:row>
      <xdr:rowOff>95659</xdr:rowOff>
    </xdr:to>
    <xdr:sp macro="" textlink="">
      <xdr:nvSpPr>
        <xdr:cNvPr id="215" name="円/楕円 214"/>
        <xdr:cNvSpPr/>
      </xdr:nvSpPr>
      <xdr:spPr>
        <a:xfrm>
          <a:off x="4064000" y="142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105836</xdr:rowOff>
    </xdr:from>
    <xdr:ext cx="736600" cy="259045"/>
    <xdr:sp macro="" textlink="">
      <xdr:nvSpPr>
        <xdr:cNvPr id="216" name="テキスト ボックス 215"/>
        <xdr:cNvSpPr txBox="1"/>
      </xdr:nvSpPr>
      <xdr:spPr>
        <a:xfrm>
          <a:off x="3733800" y="1399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95,399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40081</xdr:rowOff>
    </xdr:from>
    <xdr:to>
      <xdr:col>4</xdr:col>
      <xdr:colOff>533400</xdr:colOff>
      <xdr:row>83</xdr:row>
      <xdr:rowOff>141681</xdr:rowOff>
    </xdr:to>
    <xdr:sp macro="" textlink="">
      <xdr:nvSpPr>
        <xdr:cNvPr id="217" name="円/楕円 216"/>
        <xdr:cNvSpPr/>
      </xdr:nvSpPr>
      <xdr:spPr>
        <a:xfrm>
          <a:off x="3175000" y="1427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151858</xdr:rowOff>
    </xdr:from>
    <xdr:ext cx="762000" cy="259045"/>
    <xdr:sp macro="" textlink="">
      <xdr:nvSpPr>
        <xdr:cNvPr id="218" name="テキスト ボックス 217"/>
        <xdr:cNvSpPr txBox="1"/>
      </xdr:nvSpPr>
      <xdr:spPr>
        <a:xfrm>
          <a:off x="2844800" y="1403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98,832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37560</xdr:rowOff>
    </xdr:from>
    <xdr:to>
      <xdr:col>3</xdr:col>
      <xdr:colOff>330200</xdr:colOff>
      <xdr:row>83</xdr:row>
      <xdr:rowOff>139160</xdr:rowOff>
    </xdr:to>
    <xdr:sp macro="" textlink="">
      <xdr:nvSpPr>
        <xdr:cNvPr id="219" name="円/楕円 218"/>
        <xdr:cNvSpPr/>
      </xdr:nvSpPr>
      <xdr:spPr>
        <a:xfrm>
          <a:off x="2286000" y="142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149337</xdr:rowOff>
    </xdr:from>
    <xdr:ext cx="762000" cy="259045"/>
    <xdr:sp macro="" textlink="">
      <xdr:nvSpPr>
        <xdr:cNvPr id="220" name="テキスト ボックス 219"/>
        <xdr:cNvSpPr txBox="1"/>
      </xdr:nvSpPr>
      <xdr:spPr>
        <a:xfrm>
          <a:off x="1955800" y="1403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98,644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97565</xdr:rowOff>
    </xdr:from>
    <xdr:to>
      <xdr:col>2</xdr:col>
      <xdr:colOff>127000</xdr:colOff>
      <xdr:row>84</xdr:row>
      <xdr:rowOff>27715</xdr:rowOff>
    </xdr:to>
    <xdr:sp macro="" textlink="">
      <xdr:nvSpPr>
        <xdr:cNvPr id="221" name="円/楕円 220"/>
        <xdr:cNvSpPr/>
      </xdr:nvSpPr>
      <xdr:spPr>
        <a:xfrm>
          <a:off x="1397000" y="1432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37892</xdr:rowOff>
    </xdr:from>
    <xdr:ext cx="762000" cy="259045"/>
    <xdr:sp macro="" textlink="">
      <xdr:nvSpPr>
        <xdr:cNvPr id="222" name="テキスト ボックス 221"/>
        <xdr:cNvSpPr txBox="1"/>
      </xdr:nvSpPr>
      <xdr:spPr>
        <a:xfrm>
          <a:off x="1066800" y="1409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年間において指数が</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を超えているのは，</a:t>
          </a:r>
          <a:r>
            <a:rPr lang="ja-JP" altLang="ja-JP" sz="1100" b="0" i="0" baseline="0">
              <a:solidFill>
                <a:schemeClr val="dk1"/>
              </a:solidFill>
              <a:effectLst/>
              <a:latin typeface="+mn-lt"/>
              <a:ea typeface="+mn-ea"/>
              <a:cs typeface="+mn-cs"/>
            </a:rPr>
            <a:t>国家公務員の時限的な給与改定特例法による措置</a:t>
          </a:r>
          <a:r>
            <a:rPr lang="ja-JP" altLang="en-US" sz="1100" b="0" i="0" baseline="0">
              <a:solidFill>
                <a:schemeClr val="dk1"/>
              </a:solidFill>
              <a:effectLst/>
              <a:latin typeface="+mn-lt"/>
              <a:ea typeface="+mn-ea"/>
              <a:cs typeface="+mn-cs"/>
            </a:rPr>
            <a:t>（給与カット）があったためであり，今年度は類似団体平均を</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下回り，</a:t>
          </a:r>
          <a:r>
            <a:rPr lang="en-US" altLang="ja-JP" sz="1100" b="0" i="0" baseline="0">
              <a:solidFill>
                <a:schemeClr val="dk1"/>
              </a:solidFill>
              <a:effectLst/>
              <a:latin typeface="+mn-lt"/>
              <a:ea typeface="+mn-ea"/>
              <a:cs typeface="+mn-cs"/>
            </a:rPr>
            <a:t>93.2</a:t>
          </a:r>
          <a:r>
            <a:rPr lang="ja-JP" altLang="en-US" sz="1100" b="0" i="0" baseline="0">
              <a:solidFill>
                <a:schemeClr val="dk1"/>
              </a:solidFill>
              <a:effectLst/>
              <a:latin typeface="+mn-lt"/>
              <a:ea typeface="+mn-ea"/>
              <a:cs typeface="+mn-cs"/>
            </a:rPr>
            <a:t>となっている。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今後も引き続き人事</a:t>
          </a:r>
          <a:r>
            <a:rPr lang="ja-JP" altLang="en-US" sz="1100" b="0" i="0" baseline="0">
              <a:solidFill>
                <a:schemeClr val="dk1"/>
              </a:solidFill>
              <a:effectLst/>
              <a:latin typeface="+mn-lt"/>
              <a:ea typeface="+mn-ea"/>
              <a:cs typeface="+mn-cs"/>
            </a:rPr>
            <a:t>院</a:t>
          </a:r>
          <a:r>
            <a:rPr lang="ja-JP" altLang="ja-JP" sz="1100" b="0" i="0" baseline="0">
              <a:solidFill>
                <a:schemeClr val="dk1"/>
              </a:solidFill>
              <a:effectLst/>
              <a:latin typeface="+mn-lt"/>
              <a:ea typeface="+mn-ea"/>
              <a:cs typeface="+mn-cs"/>
            </a:rPr>
            <a:t>勧告に準じた給与構造改革を推進し，給与の適正化に努める。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73177</xdr:rowOff>
    </xdr:from>
    <xdr:to>
      <xdr:col>24</xdr:col>
      <xdr:colOff>558800</xdr:colOff>
      <xdr:row>86</xdr:row>
      <xdr:rowOff>78618</xdr:rowOff>
    </xdr:to>
    <xdr:cxnSp macro="">
      <xdr:nvCxnSpPr>
        <xdr:cNvPr id="253" name="直線コネクタ 252"/>
        <xdr:cNvCxnSpPr/>
      </xdr:nvCxnSpPr>
      <xdr:spPr>
        <a:xfrm flipV="1">
          <a:off x="17018000" y="13789177"/>
          <a:ext cx="0" cy="1034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4"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5" name="直線コネクタ 254"/>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159554</xdr:rowOff>
    </xdr:from>
    <xdr:ext cx="762000" cy="259045"/>
    <xdr:sp macro="" textlink="">
      <xdr:nvSpPr>
        <xdr:cNvPr id="256" name="給与水準   （国との比較）最大値テキスト"/>
        <xdr:cNvSpPr txBox="1"/>
      </xdr:nvSpPr>
      <xdr:spPr>
        <a:xfrm>
          <a:off x="17106900" y="1353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24</xdr:col>
      <xdr:colOff>469900</xdr:colOff>
      <xdr:row>80</xdr:row>
      <xdr:rowOff>73177</xdr:rowOff>
    </xdr:from>
    <xdr:to>
      <xdr:col>24</xdr:col>
      <xdr:colOff>647700</xdr:colOff>
      <xdr:row>80</xdr:row>
      <xdr:rowOff>73177</xdr:rowOff>
    </xdr:to>
    <xdr:cxnSp macro="">
      <xdr:nvCxnSpPr>
        <xdr:cNvPr id="257" name="直線コネクタ 256"/>
        <xdr:cNvCxnSpPr/>
      </xdr:nvCxnSpPr>
      <xdr:spPr>
        <a:xfrm>
          <a:off x="16929100" y="1378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52009</xdr:rowOff>
    </xdr:from>
    <xdr:to>
      <xdr:col>24</xdr:col>
      <xdr:colOff>558800</xdr:colOff>
      <xdr:row>87</xdr:row>
      <xdr:rowOff>125488</xdr:rowOff>
    </xdr:to>
    <xdr:cxnSp macro="">
      <xdr:nvCxnSpPr>
        <xdr:cNvPr id="258" name="直線コネクタ 257"/>
        <xdr:cNvCxnSpPr/>
      </xdr:nvCxnSpPr>
      <xdr:spPr>
        <a:xfrm flipV="1">
          <a:off x="16179800" y="14110909"/>
          <a:ext cx="8382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9"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60" name="フローチャート : 判断 259"/>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125488</xdr:rowOff>
    </xdr:from>
    <xdr:to>
      <xdr:col>23</xdr:col>
      <xdr:colOff>406400</xdr:colOff>
      <xdr:row>88</xdr:row>
      <xdr:rowOff>91923</xdr:rowOff>
    </xdr:to>
    <xdr:cxnSp macro="">
      <xdr:nvCxnSpPr>
        <xdr:cNvPr id="261" name="直線コネクタ 260"/>
        <xdr:cNvCxnSpPr/>
      </xdr:nvCxnSpPr>
      <xdr:spPr>
        <a:xfrm flipV="1">
          <a:off x="15290800" y="1504163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7559</xdr:rowOff>
    </xdr:from>
    <xdr:to>
      <xdr:col>23</xdr:col>
      <xdr:colOff>457200</xdr:colOff>
      <xdr:row>89</xdr:row>
      <xdr:rowOff>109159</xdr:rowOff>
    </xdr:to>
    <xdr:sp macro="" textlink="">
      <xdr:nvSpPr>
        <xdr:cNvPr id="262" name="フローチャート : 判断 261"/>
        <xdr:cNvSpPr/>
      </xdr:nvSpPr>
      <xdr:spPr>
        <a:xfrm>
          <a:off x="16129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93936</xdr:rowOff>
    </xdr:from>
    <xdr:ext cx="736600" cy="259045"/>
    <xdr:sp macro="" textlink="">
      <xdr:nvSpPr>
        <xdr:cNvPr id="263" name="テキスト ボックス 262"/>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109462</xdr:rowOff>
    </xdr:from>
    <xdr:to>
      <xdr:col>22</xdr:col>
      <xdr:colOff>203200</xdr:colOff>
      <xdr:row>88</xdr:row>
      <xdr:rowOff>91923</xdr:rowOff>
    </xdr:to>
    <xdr:cxnSp macro="">
      <xdr:nvCxnSpPr>
        <xdr:cNvPr id="264" name="直線コネクタ 263"/>
        <xdr:cNvCxnSpPr/>
      </xdr:nvCxnSpPr>
      <xdr:spPr>
        <a:xfrm>
          <a:off x="14401800" y="14168362"/>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42032</xdr:rowOff>
    </xdr:from>
    <xdr:to>
      <xdr:col>22</xdr:col>
      <xdr:colOff>254000</xdr:colOff>
      <xdr:row>89</xdr:row>
      <xdr:rowOff>143632</xdr:rowOff>
    </xdr:to>
    <xdr:sp macro="" textlink="">
      <xdr:nvSpPr>
        <xdr:cNvPr id="265" name="フローチャート : 判断 264"/>
        <xdr:cNvSpPr/>
      </xdr:nvSpPr>
      <xdr:spPr>
        <a:xfrm>
          <a:off x="15240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128409</xdr:rowOff>
    </xdr:from>
    <xdr:ext cx="762000" cy="259045"/>
    <xdr:sp macro="" textlink="">
      <xdr:nvSpPr>
        <xdr:cNvPr id="266" name="テキスト ボックス 265"/>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82</xdr:row>
      <xdr:rowOff>109462</xdr:rowOff>
    </xdr:to>
    <xdr:cxnSp macro="">
      <xdr:nvCxnSpPr>
        <xdr:cNvPr id="267" name="直線コネクタ 266"/>
        <xdr:cNvCxnSpPr/>
      </xdr:nvCxnSpPr>
      <xdr:spPr>
        <a:xfrm>
          <a:off x="13512800" y="141224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13607</xdr:rowOff>
    </xdr:from>
    <xdr:to>
      <xdr:col>21</xdr:col>
      <xdr:colOff>50800</xdr:colOff>
      <xdr:row>83</xdr:row>
      <xdr:rowOff>115207</xdr:rowOff>
    </xdr:to>
    <xdr:sp macro="" textlink="">
      <xdr:nvSpPr>
        <xdr:cNvPr id="268" name="フローチャート : 判断 267"/>
        <xdr:cNvSpPr/>
      </xdr:nvSpPr>
      <xdr:spPr>
        <a:xfrm>
          <a:off x="14351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99984</xdr:rowOff>
    </xdr:from>
    <xdr:ext cx="762000" cy="259045"/>
    <xdr:sp macro="" textlink="">
      <xdr:nvSpPr>
        <xdr:cNvPr id="269" name="テキスト ボックス 268"/>
        <xdr:cNvSpPr txBox="1"/>
      </xdr:nvSpPr>
      <xdr:spPr>
        <a:xfrm>
          <a:off x="14020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70" name="フローチャート : 判断 269"/>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71" name="テキスト ボックス 270"/>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1209</xdr:rowOff>
    </xdr:from>
    <xdr:to>
      <xdr:col>24</xdr:col>
      <xdr:colOff>609600</xdr:colOff>
      <xdr:row>82</xdr:row>
      <xdr:rowOff>102809</xdr:rowOff>
    </xdr:to>
    <xdr:sp macro="" textlink="">
      <xdr:nvSpPr>
        <xdr:cNvPr id="277" name="円/楕円 276"/>
        <xdr:cNvSpPr/>
      </xdr:nvSpPr>
      <xdr:spPr>
        <a:xfrm>
          <a:off x="169672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17736</xdr:rowOff>
    </xdr:from>
    <xdr:ext cx="762000" cy="259045"/>
    <xdr:sp macro="" textlink="">
      <xdr:nvSpPr>
        <xdr:cNvPr id="278" name="給与水準   （国との比較）該当値テキスト"/>
        <xdr:cNvSpPr txBox="1"/>
      </xdr:nvSpPr>
      <xdr:spPr>
        <a:xfrm>
          <a:off x="171069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74688</xdr:rowOff>
    </xdr:from>
    <xdr:to>
      <xdr:col>23</xdr:col>
      <xdr:colOff>457200</xdr:colOff>
      <xdr:row>88</xdr:row>
      <xdr:rowOff>4838</xdr:rowOff>
    </xdr:to>
    <xdr:sp macro="" textlink="">
      <xdr:nvSpPr>
        <xdr:cNvPr id="279" name="円/楕円 278"/>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15015</xdr:rowOff>
    </xdr:from>
    <xdr:ext cx="736600" cy="259045"/>
    <xdr:sp macro="" textlink="">
      <xdr:nvSpPr>
        <xdr:cNvPr id="280" name="テキスト ボックス 279"/>
        <xdr:cNvSpPr txBox="1"/>
      </xdr:nvSpPr>
      <xdr:spPr>
        <a:xfrm>
          <a:off x="15798800" y="1475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41123</xdr:rowOff>
    </xdr:from>
    <xdr:to>
      <xdr:col>22</xdr:col>
      <xdr:colOff>254000</xdr:colOff>
      <xdr:row>88</xdr:row>
      <xdr:rowOff>142723</xdr:rowOff>
    </xdr:to>
    <xdr:sp macro="" textlink="">
      <xdr:nvSpPr>
        <xdr:cNvPr id="281" name="円/楕円 280"/>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152900</xdr:rowOff>
    </xdr:from>
    <xdr:ext cx="762000" cy="259045"/>
    <xdr:sp macro="" textlink="">
      <xdr:nvSpPr>
        <xdr:cNvPr id="282" name="テキスト ボックス 281"/>
        <xdr:cNvSpPr txBox="1"/>
      </xdr:nvSpPr>
      <xdr:spPr>
        <a:xfrm>
          <a:off x="14909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58662</xdr:rowOff>
    </xdr:from>
    <xdr:to>
      <xdr:col>21</xdr:col>
      <xdr:colOff>50800</xdr:colOff>
      <xdr:row>82</xdr:row>
      <xdr:rowOff>160262</xdr:rowOff>
    </xdr:to>
    <xdr:sp macro="" textlink="">
      <xdr:nvSpPr>
        <xdr:cNvPr id="283" name="円/楕円 282"/>
        <xdr:cNvSpPr/>
      </xdr:nvSpPr>
      <xdr:spPr>
        <a:xfrm>
          <a:off x="14351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170439</xdr:rowOff>
    </xdr:from>
    <xdr:ext cx="762000" cy="259045"/>
    <xdr:sp macro="" textlink="">
      <xdr:nvSpPr>
        <xdr:cNvPr id="284" name="テキスト ボックス 283"/>
        <xdr:cNvSpPr txBox="1"/>
      </xdr:nvSpPr>
      <xdr:spPr>
        <a:xfrm>
          <a:off x="14020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12700</xdr:rowOff>
    </xdr:from>
    <xdr:to>
      <xdr:col>19</xdr:col>
      <xdr:colOff>533400</xdr:colOff>
      <xdr:row>82</xdr:row>
      <xdr:rowOff>114300</xdr:rowOff>
    </xdr:to>
    <xdr:sp macro="" textlink="">
      <xdr:nvSpPr>
        <xdr:cNvPr id="285" name="円/楕円 284"/>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124477</xdr:rowOff>
    </xdr:from>
    <xdr:ext cx="762000" cy="259045"/>
    <xdr:sp macro="" textlink="">
      <xdr:nvSpPr>
        <xdr:cNvPr id="286" name="テキスト ボックス 285"/>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＝職員数／人口（千人単位）</a:t>
          </a:r>
          <a:endParaRPr lang="ja-JP" altLang="ja-JP" sz="1400">
            <a:effectLst/>
          </a:endParaRPr>
        </a:p>
        <a:p>
          <a:pPr rtl="0"/>
          <a:r>
            <a:rPr lang="ja-JP" altLang="ja-JP" sz="1100" b="0" i="0" baseline="0">
              <a:solidFill>
                <a:schemeClr val="dk1"/>
              </a:solidFill>
              <a:effectLst/>
              <a:latin typeface="+mn-lt"/>
              <a:ea typeface="+mn-ea"/>
              <a:cs typeface="+mn-cs"/>
            </a:rPr>
            <a:t>＝1</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／2</a:t>
          </a:r>
          <a:r>
            <a:rPr lang="en-US" altLang="ja-JP" sz="1100" b="0" i="0" baseline="0">
              <a:solidFill>
                <a:schemeClr val="dk1"/>
              </a:solidFill>
              <a:effectLst/>
              <a:latin typeface="+mn-lt"/>
              <a:ea typeface="+mn-ea"/>
              <a:cs typeface="+mn-cs"/>
            </a:rPr>
            <a:t>5,998</a:t>
          </a:r>
          <a:endParaRPr kumimoji="1" lang="en-US" altLang="ja-JP" sz="1300" b="0" i="0" baseline="0">
            <a:solidFill>
              <a:schemeClr val="dk1"/>
            </a:solidFill>
            <a:effectLst/>
            <a:latin typeface="ＭＳ Ｐゴシック"/>
            <a:ea typeface="+mn-ea"/>
            <a:cs typeface="+mn-cs"/>
          </a:endParaRPr>
        </a:p>
        <a:p>
          <a:pPr rtl="0"/>
          <a:endParaRPr kumimoji="1" lang="en-US" altLang="ja-JP" sz="1300" b="0" i="0" baseline="0">
            <a:solidFill>
              <a:schemeClr val="dk1"/>
            </a:solidFill>
            <a:effectLst/>
            <a:latin typeface="ＭＳ Ｐゴシック"/>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17年度より実施した「境町集中改革プラン」の定員管理の適正化に基づき，5年間で50名の職員数削減の目標を達成したことにより，類似団体平均を下回っている。今後も，組織機構改革や事務事業の見直し等による効率化により，適切な定員管理に努める。</a:t>
          </a:r>
          <a:endParaRPr lang="ja-JP" altLang="ja-JP" sz="1400">
            <a:effectLst/>
          </a:endParaRPr>
        </a:p>
        <a:p>
          <a:pPr rtl="0"/>
          <a:endParaRPr kumimoji="1" lang="en-US" altLang="ja-JP" sz="1300" b="0" i="0" baseline="0">
            <a:solidFill>
              <a:schemeClr val="dk1"/>
            </a:solidFill>
            <a:effectLst/>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5821</xdr:rowOff>
    </xdr:from>
    <xdr:to>
      <xdr:col>24</xdr:col>
      <xdr:colOff>558800</xdr:colOff>
      <xdr:row>67</xdr:row>
      <xdr:rowOff>43815</xdr:rowOff>
    </xdr:to>
    <xdr:cxnSp macro="">
      <xdr:nvCxnSpPr>
        <xdr:cNvPr id="316" name="直線コネクタ 315"/>
        <xdr:cNvCxnSpPr/>
      </xdr:nvCxnSpPr>
      <xdr:spPr>
        <a:xfrm flipV="1">
          <a:off x="17018000" y="10121371"/>
          <a:ext cx="0" cy="1409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7"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18" name="直線コネクタ 317"/>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92198</xdr:rowOff>
    </xdr:from>
    <xdr:ext cx="762000" cy="259045"/>
    <xdr:sp macro="" textlink="">
      <xdr:nvSpPr>
        <xdr:cNvPr id="319" name="定員管理の状況最大値テキスト"/>
        <xdr:cNvSpPr txBox="1"/>
      </xdr:nvSpPr>
      <xdr:spPr>
        <a:xfrm>
          <a:off x="17106900" y="98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24</xdr:col>
      <xdr:colOff>469900</xdr:colOff>
      <xdr:row>59</xdr:row>
      <xdr:rowOff>5821</xdr:rowOff>
    </xdr:from>
    <xdr:to>
      <xdr:col>24</xdr:col>
      <xdr:colOff>647700</xdr:colOff>
      <xdr:row>59</xdr:row>
      <xdr:rowOff>5821</xdr:rowOff>
    </xdr:to>
    <xdr:cxnSp macro="">
      <xdr:nvCxnSpPr>
        <xdr:cNvPr id="320" name="直線コネクタ 319"/>
        <xdr:cNvCxnSpPr/>
      </xdr:nvCxnSpPr>
      <xdr:spPr>
        <a:xfrm>
          <a:off x="16929100" y="101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153564</xdr:rowOff>
    </xdr:from>
    <xdr:to>
      <xdr:col>24</xdr:col>
      <xdr:colOff>558800</xdr:colOff>
      <xdr:row>62</xdr:row>
      <xdr:rowOff>26353</xdr:rowOff>
    </xdr:to>
    <xdr:cxnSp macro="">
      <xdr:nvCxnSpPr>
        <xdr:cNvPr id="321" name="直線コネクタ 320"/>
        <xdr:cNvCxnSpPr/>
      </xdr:nvCxnSpPr>
      <xdr:spPr>
        <a:xfrm>
          <a:off x="16179800" y="10612014"/>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125112</xdr:rowOff>
    </xdr:from>
    <xdr:ext cx="762000" cy="259045"/>
    <xdr:sp macro="" textlink="">
      <xdr:nvSpPr>
        <xdr:cNvPr id="322" name="定員管理の状況平均値テキスト"/>
        <xdr:cNvSpPr txBox="1"/>
      </xdr:nvSpPr>
      <xdr:spPr>
        <a:xfrm>
          <a:off x="17106900" y="1058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23" name="フローチャート : 判断 322"/>
        <xdr:cNvSpPr/>
      </xdr:nvSpPr>
      <xdr:spPr>
        <a:xfrm>
          <a:off x="16967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153564</xdr:rowOff>
    </xdr:from>
    <xdr:to>
      <xdr:col>23</xdr:col>
      <xdr:colOff>406400</xdr:colOff>
      <xdr:row>62</xdr:row>
      <xdr:rowOff>34396</xdr:rowOff>
    </xdr:to>
    <xdr:cxnSp macro="">
      <xdr:nvCxnSpPr>
        <xdr:cNvPr id="324" name="直線コネクタ 323"/>
        <xdr:cNvCxnSpPr/>
      </xdr:nvCxnSpPr>
      <xdr:spPr>
        <a:xfrm flipV="1">
          <a:off x="15290800" y="1061201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142981</xdr:rowOff>
    </xdr:from>
    <xdr:to>
      <xdr:col>23</xdr:col>
      <xdr:colOff>457200</xdr:colOff>
      <xdr:row>62</xdr:row>
      <xdr:rowOff>73131</xdr:rowOff>
    </xdr:to>
    <xdr:sp macro="" textlink="">
      <xdr:nvSpPr>
        <xdr:cNvPr id="325" name="フローチャート : 判断 324"/>
        <xdr:cNvSpPr/>
      </xdr:nvSpPr>
      <xdr:spPr>
        <a:xfrm>
          <a:off x="16129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57908</xdr:rowOff>
    </xdr:from>
    <xdr:ext cx="736600" cy="259045"/>
    <xdr:sp macro="" textlink="">
      <xdr:nvSpPr>
        <xdr:cNvPr id="326" name="テキスト ボックス 325"/>
        <xdr:cNvSpPr txBox="1"/>
      </xdr:nvSpPr>
      <xdr:spPr>
        <a:xfrm>
          <a:off x="15798800" y="106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34396</xdr:rowOff>
    </xdr:from>
    <xdr:to>
      <xdr:col>22</xdr:col>
      <xdr:colOff>203200</xdr:colOff>
      <xdr:row>62</xdr:row>
      <xdr:rowOff>56515</xdr:rowOff>
    </xdr:to>
    <xdr:cxnSp macro="">
      <xdr:nvCxnSpPr>
        <xdr:cNvPr id="327" name="直線コネクタ 326"/>
        <xdr:cNvCxnSpPr/>
      </xdr:nvCxnSpPr>
      <xdr:spPr>
        <a:xfrm flipV="1">
          <a:off x="14401800" y="1066429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23813</xdr:rowOff>
    </xdr:from>
    <xdr:to>
      <xdr:col>22</xdr:col>
      <xdr:colOff>254000</xdr:colOff>
      <xdr:row>62</xdr:row>
      <xdr:rowOff>125413</xdr:rowOff>
    </xdr:to>
    <xdr:sp macro="" textlink="">
      <xdr:nvSpPr>
        <xdr:cNvPr id="328" name="フローチャート : 判断 327"/>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110190</xdr:rowOff>
    </xdr:from>
    <xdr:ext cx="762000" cy="259045"/>
    <xdr:sp macro="" textlink="">
      <xdr:nvSpPr>
        <xdr:cNvPr id="329" name="テキスト ボックス 328"/>
        <xdr:cNvSpPr txBox="1"/>
      </xdr:nvSpPr>
      <xdr:spPr>
        <a:xfrm>
          <a:off x="14909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30374</xdr:rowOff>
    </xdr:from>
    <xdr:to>
      <xdr:col>21</xdr:col>
      <xdr:colOff>0</xdr:colOff>
      <xdr:row>62</xdr:row>
      <xdr:rowOff>56515</xdr:rowOff>
    </xdr:to>
    <xdr:cxnSp macro="">
      <xdr:nvCxnSpPr>
        <xdr:cNvPr id="330" name="直線コネクタ 329"/>
        <xdr:cNvCxnSpPr/>
      </xdr:nvCxnSpPr>
      <xdr:spPr>
        <a:xfrm>
          <a:off x="13512800" y="10660274"/>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166581</xdr:rowOff>
    </xdr:from>
    <xdr:to>
      <xdr:col>21</xdr:col>
      <xdr:colOff>50800</xdr:colOff>
      <xdr:row>63</xdr:row>
      <xdr:rowOff>96731</xdr:rowOff>
    </xdr:to>
    <xdr:sp macro="" textlink="">
      <xdr:nvSpPr>
        <xdr:cNvPr id="331" name="フローチャート : 判断 330"/>
        <xdr:cNvSpPr/>
      </xdr:nvSpPr>
      <xdr:spPr>
        <a:xfrm>
          <a:off x="14351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81508</xdr:rowOff>
    </xdr:from>
    <xdr:ext cx="762000" cy="259045"/>
    <xdr:sp macro="" textlink="">
      <xdr:nvSpPr>
        <xdr:cNvPr id="332" name="テキスト ボックス 331"/>
        <xdr:cNvSpPr txBox="1"/>
      </xdr:nvSpPr>
      <xdr:spPr>
        <a:xfrm>
          <a:off x="14020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140441</xdr:rowOff>
    </xdr:from>
    <xdr:to>
      <xdr:col>19</xdr:col>
      <xdr:colOff>533400</xdr:colOff>
      <xdr:row>63</xdr:row>
      <xdr:rowOff>70591</xdr:rowOff>
    </xdr:to>
    <xdr:sp macro="" textlink="">
      <xdr:nvSpPr>
        <xdr:cNvPr id="333" name="フローチャート : 判断 332"/>
        <xdr:cNvSpPr/>
      </xdr:nvSpPr>
      <xdr:spPr>
        <a:xfrm>
          <a:off x="13462000" y="1077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55368</xdr:rowOff>
    </xdr:from>
    <xdr:ext cx="762000" cy="259045"/>
    <xdr:sp macro="" textlink="">
      <xdr:nvSpPr>
        <xdr:cNvPr id="334" name="テキスト ボックス 333"/>
        <xdr:cNvSpPr txBox="1"/>
      </xdr:nvSpPr>
      <xdr:spPr>
        <a:xfrm>
          <a:off x="13131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40" name="円/楕円 339"/>
        <xdr:cNvSpPr/>
      </xdr:nvSpPr>
      <xdr:spPr>
        <a:xfrm>
          <a:off x="16967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163530</xdr:rowOff>
    </xdr:from>
    <xdr:ext cx="762000" cy="259045"/>
    <xdr:sp macro="" textlink="">
      <xdr:nvSpPr>
        <xdr:cNvPr id="341" name="定員管理の状況該当値テキスト"/>
        <xdr:cNvSpPr txBox="1"/>
      </xdr:nvSpPr>
      <xdr:spPr>
        <a:xfrm>
          <a:off x="17106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102764</xdr:rowOff>
    </xdr:from>
    <xdr:to>
      <xdr:col>23</xdr:col>
      <xdr:colOff>457200</xdr:colOff>
      <xdr:row>62</xdr:row>
      <xdr:rowOff>32914</xdr:rowOff>
    </xdr:to>
    <xdr:sp macro="" textlink="">
      <xdr:nvSpPr>
        <xdr:cNvPr id="342" name="円/楕円 341"/>
        <xdr:cNvSpPr/>
      </xdr:nvSpPr>
      <xdr:spPr>
        <a:xfrm>
          <a:off x="16129000" y="105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43091</xdr:rowOff>
    </xdr:from>
    <xdr:ext cx="736600" cy="259045"/>
    <xdr:sp macro="" textlink="">
      <xdr:nvSpPr>
        <xdr:cNvPr id="343" name="テキスト ボックス 342"/>
        <xdr:cNvSpPr txBox="1"/>
      </xdr:nvSpPr>
      <xdr:spPr>
        <a:xfrm>
          <a:off x="15798800" y="1033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155046</xdr:rowOff>
    </xdr:from>
    <xdr:to>
      <xdr:col>22</xdr:col>
      <xdr:colOff>254000</xdr:colOff>
      <xdr:row>62</xdr:row>
      <xdr:rowOff>85196</xdr:rowOff>
    </xdr:to>
    <xdr:sp macro="" textlink="">
      <xdr:nvSpPr>
        <xdr:cNvPr id="344" name="円/楕円 343"/>
        <xdr:cNvSpPr/>
      </xdr:nvSpPr>
      <xdr:spPr>
        <a:xfrm>
          <a:off x="15240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95373</xdr:rowOff>
    </xdr:from>
    <xdr:ext cx="762000" cy="259045"/>
    <xdr:sp macro="" textlink="">
      <xdr:nvSpPr>
        <xdr:cNvPr id="345" name="テキスト ボックス 344"/>
        <xdr:cNvSpPr txBox="1"/>
      </xdr:nvSpPr>
      <xdr:spPr>
        <a:xfrm>
          <a:off x="14909800" y="1038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5715</xdr:rowOff>
    </xdr:from>
    <xdr:to>
      <xdr:col>21</xdr:col>
      <xdr:colOff>50800</xdr:colOff>
      <xdr:row>62</xdr:row>
      <xdr:rowOff>107315</xdr:rowOff>
    </xdr:to>
    <xdr:sp macro="" textlink="">
      <xdr:nvSpPr>
        <xdr:cNvPr id="346" name="円/楕円 345"/>
        <xdr:cNvSpPr/>
      </xdr:nvSpPr>
      <xdr:spPr>
        <a:xfrm>
          <a:off x="14351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117492</xdr:rowOff>
    </xdr:from>
    <xdr:ext cx="762000" cy="259045"/>
    <xdr:sp macro="" textlink="">
      <xdr:nvSpPr>
        <xdr:cNvPr id="347" name="テキスト ボックス 346"/>
        <xdr:cNvSpPr txBox="1"/>
      </xdr:nvSpPr>
      <xdr:spPr>
        <a:xfrm>
          <a:off x="14020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151024</xdr:rowOff>
    </xdr:from>
    <xdr:to>
      <xdr:col>19</xdr:col>
      <xdr:colOff>533400</xdr:colOff>
      <xdr:row>62</xdr:row>
      <xdr:rowOff>81174</xdr:rowOff>
    </xdr:to>
    <xdr:sp macro="" textlink="">
      <xdr:nvSpPr>
        <xdr:cNvPr id="348" name="円/楕円 347"/>
        <xdr:cNvSpPr/>
      </xdr:nvSpPr>
      <xdr:spPr>
        <a:xfrm>
          <a:off x="13462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91351</xdr:rowOff>
    </xdr:from>
    <xdr:ext cx="762000" cy="259045"/>
    <xdr:sp macro="" textlink="">
      <xdr:nvSpPr>
        <xdr:cNvPr id="349" name="テキスト ボックス 348"/>
        <xdr:cNvSpPr txBox="1"/>
      </xdr:nvSpPr>
      <xdr:spPr>
        <a:xfrm>
          <a:off x="13131800" y="1037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＝（地方債元利償還金等－算入公債費等の額）／（標準財政規模－算入公債費等の額）3ヵ年平均</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1,559,309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746,404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5,672,429</a:t>
          </a:r>
          <a:r>
            <a:rPr lang="ja-JP" altLang="ja-JP" sz="1100" b="0" i="0" baseline="0">
              <a:solidFill>
                <a:schemeClr val="dk1"/>
              </a:solidFill>
              <a:effectLst/>
              <a:latin typeface="+mn-lt"/>
              <a:ea typeface="+mn-ea"/>
              <a:cs typeface="+mn-cs"/>
            </a:rPr>
            <a:t>－7</a:t>
          </a:r>
          <a:r>
            <a:rPr lang="en-US" altLang="ja-JP" sz="1100" b="0" i="0" baseline="0">
              <a:solidFill>
                <a:schemeClr val="dk1"/>
              </a:solidFill>
              <a:effectLst/>
              <a:latin typeface="+mn-lt"/>
              <a:ea typeface="+mn-ea"/>
              <a:cs typeface="+mn-cs"/>
            </a:rPr>
            <a:t>13,909</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1,573,195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770,278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5,615,016</a:t>
          </a:r>
          <a:r>
            <a:rPr lang="ja-JP" altLang="ja-JP" sz="1100" b="0" i="0" baseline="0">
              <a:solidFill>
                <a:schemeClr val="dk1"/>
              </a:solidFill>
              <a:effectLst/>
              <a:latin typeface="+mn-lt"/>
              <a:ea typeface="+mn-ea"/>
              <a:cs typeface="+mn-cs"/>
            </a:rPr>
            <a:t>－7</a:t>
          </a:r>
          <a:r>
            <a:rPr lang="en-US" altLang="ja-JP" sz="1100" b="0" i="0" baseline="0">
              <a:solidFill>
                <a:schemeClr val="dk1"/>
              </a:solidFill>
              <a:effectLst/>
              <a:latin typeface="+mn-lt"/>
              <a:ea typeface="+mn-ea"/>
              <a:cs typeface="+mn-cs"/>
            </a:rPr>
            <a:t>36,623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1,580,665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786,788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5,720,967</a:t>
          </a:r>
          <a:r>
            <a:rPr lang="ja-JP" altLang="ja-JP" sz="1100" b="0" i="0" baseline="0">
              <a:solidFill>
                <a:schemeClr val="dk1"/>
              </a:solidFill>
              <a:effectLst/>
              <a:latin typeface="+mn-lt"/>
              <a:ea typeface="+mn-ea"/>
              <a:cs typeface="+mn-cs"/>
            </a:rPr>
            <a:t>－7</a:t>
          </a:r>
          <a:r>
            <a:rPr lang="en-US" altLang="ja-JP" sz="1100" b="0" i="0" baseline="0">
              <a:solidFill>
                <a:schemeClr val="dk1"/>
              </a:solidFill>
              <a:effectLst/>
              <a:latin typeface="+mn-lt"/>
              <a:ea typeface="+mn-ea"/>
              <a:cs typeface="+mn-cs"/>
            </a:rPr>
            <a:t>56,787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年度に発行した下水道事業債の償還開始により公営企業債の元利償還金に対する繰入金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等により類似団体平均を下回っているものの，前年度比では，</a:t>
          </a:r>
          <a:r>
            <a:rPr kumimoji="1" lang="ja-JP" altLang="ja-JP" sz="1100">
              <a:solidFill>
                <a:schemeClr val="dk1"/>
              </a:solidFill>
              <a:effectLst/>
              <a:latin typeface="+mn-lt"/>
              <a:ea typeface="+mn-ea"/>
              <a:cs typeface="+mn-cs"/>
            </a:rPr>
            <a:t>基準財政需要額に算入する公債費（臨時財政対策債，緊急防災・減災事業債）の増加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横ばいとなっている。</a:t>
          </a:r>
          <a:endParaRPr kumimoji="1"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今後は，起債の新規発行抑制に努め，実質公債費比率の上昇を抑えていく。</a:t>
          </a:r>
          <a:endParaRPr lang="ja-JP" altLang="ja-JP">
            <a:effectLst/>
          </a:endParaRPr>
        </a:p>
        <a:p>
          <a:endParaRPr kumimoji="1" lang="en-US" altLang="ja-JP" sz="11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127508</xdr:rowOff>
    </xdr:from>
    <xdr:to>
      <xdr:col>24</xdr:col>
      <xdr:colOff>558800</xdr:colOff>
      <xdr:row>45</xdr:row>
      <xdr:rowOff>109474</xdr:rowOff>
    </xdr:to>
    <xdr:cxnSp macro="">
      <xdr:nvCxnSpPr>
        <xdr:cNvPr id="376" name="直線コネクタ 375"/>
        <xdr:cNvCxnSpPr/>
      </xdr:nvCxnSpPr>
      <xdr:spPr>
        <a:xfrm flipV="1">
          <a:off x="17018000" y="629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7"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8" name="直線コネクタ 377"/>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42435</xdr:rowOff>
    </xdr:from>
    <xdr:ext cx="762000" cy="259045"/>
    <xdr:sp macro="" textlink="">
      <xdr:nvSpPr>
        <xdr:cNvPr id="379" name="公債費負担の状況最大値テキスト"/>
        <xdr:cNvSpPr txBox="1"/>
      </xdr:nvSpPr>
      <xdr:spPr>
        <a:xfrm>
          <a:off x="17106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127508</xdr:rowOff>
    </xdr:from>
    <xdr:to>
      <xdr:col>24</xdr:col>
      <xdr:colOff>647700</xdr:colOff>
      <xdr:row>36</xdr:row>
      <xdr:rowOff>127508</xdr:rowOff>
    </xdr:to>
    <xdr:cxnSp macro="">
      <xdr:nvCxnSpPr>
        <xdr:cNvPr id="380" name="直線コネクタ 379"/>
        <xdr:cNvCxnSpPr/>
      </xdr:nvCxnSpPr>
      <xdr:spPr>
        <a:xfrm>
          <a:off x="16929100" y="62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109474</xdr:rowOff>
    </xdr:from>
    <xdr:to>
      <xdr:col>24</xdr:col>
      <xdr:colOff>558800</xdr:colOff>
      <xdr:row>45</xdr:row>
      <xdr:rowOff>109474</xdr:rowOff>
    </xdr:to>
    <xdr:cxnSp macro="">
      <xdr:nvCxnSpPr>
        <xdr:cNvPr id="381" name="直線コネクタ 380"/>
        <xdr:cNvCxnSpPr/>
      </xdr:nvCxnSpPr>
      <xdr:spPr>
        <a:xfrm>
          <a:off x="16179800" y="78247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82" name="公債費負担の状況平均値テキスト"/>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3" name="フローチャート : 判断 382"/>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41910</xdr:rowOff>
    </xdr:from>
    <xdr:to>
      <xdr:col>23</xdr:col>
      <xdr:colOff>406400</xdr:colOff>
      <xdr:row>45</xdr:row>
      <xdr:rowOff>109474</xdr:rowOff>
    </xdr:to>
    <xdr:cxnSp macro="">
      <xdr:nvCxnSpPr>
        <xdr:cNvPr id="384" name="直線コネクタ 383"/>
        <xdr:cNvCxnSpPr/>
      </xdr:nvCxnSpPr>
      <xdr:spPr>
        <a:xfrm>
          <a:off x="15290800" y="77571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3556</xdr:rowOff>
    </xdr:from>
    <xdr:to>
      <xdr:col>23</xdr:col>
      <xdr:colOff>457200</xdr:colOff>
      <xdr:row>42</xdr:row>
      <xdr:rowOff>105156</xdr:rowOff>
    </xdr:to>
    <xdr:sp macro="" textlink="">
      <xdr:nvSpPr>
        <xdr:cNvPr id="385" name="フローチャート : 判断 384"/>
        <xdr:cNvSpPr/>
      </xdr:nvSpPr>
      <xdr:spPr>
        <a:xfrm>
          <a:off x="16129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115333</xdr:rowOff>
    </xdr:from>
    <xdr:ext cx="736600" cy="259045"/>
    <xdr:sp macro="" textlink="">
      <xdr:nvSpPr>
        <xdr:cNvPr id="386" name="テキスト ボックス 385"/>
        <xdr:cNvSpPr txBox="1"/>
      </xdr:nvSpPr>
      <xdr:spPr>
        <a:xfrm>
          <a:off x="15798800" y="69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145796</xdr:rowOff>
    </xdr:from>
    <xdr:to>
      <xdr:col>22</xdr:col>
      <xdr:colOff>203200</xdr:colOff>
      <xdr:row>45</xdr:row>
      <xdr:rowOff>41910</xdr:rowOff>
    </xdr:to>
    <xdr:cxnSp macro="">
      <xdr:nvCxnSpPr>
        <xdr:cNvPr id="387" name="直線コネクタ 386"/>
        <xdr:cNvCxnSpPr/>
      </xdr:nvCxnSpPr>
      <xdr:spPr>
        <a:xfrm>
          <a:off x="14401800" y="76895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80772</xdr:rowOff>
    </xdr:from>
    <xdr:to>
      <xdr:col>22</xdr:col>
      <xdr:colOff>254000</xdr:colOff>
      <xdr:row>43</xdr:row>
      <xdr:rowOff>10922</xdr:rowOff>
    </xdr:to>
    <xdr:sp macro="" textlink="">
      <xdr:nvSpPr>
        <xdr:cNvPr id="388" name="フローチャート : 判断 387"/>
        <xdr:cNvSpPr/>
      </xdr:nvSpPr>
      <xdr:spPr>
        <a:xfrm>
          <a:off x="15240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21099</xdr:rowOff>
    </xdr:from>
    <xdr:ext cx="762000" cy="259045"/>
    <xdr:sp macro="" textlink="">
      <xdr:nvSpPr>
        <xdr:cNvPr id="389" name="テキスト ボックス 388"/>
        <xdr:cNvSpPr txBox="1"/>
      </xdr:nvSpPr>
      <xdr:spPr>
        <a:xfrm>
          <a:off x="14909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97536</xdr:rowOff>
    </xdr:from>
    <xdr:to>
      <xdr:col>21</xdr:col>
      <xdr:colOff>0</xdr:colOff>
      <xdr:row>44</xdr:row>
      <xdr:rowOff>145796</xdr:rowOff>
    </xdr:to>
    <xdr:cxnSp macro="">
      <xdr:nvCxnSpPr>
        <xdr:cNvPr id="390" name="直線コネクタ 389"/>
        <xdr:cNvCxnSpPr/>
      </xdr:nvCxnSpPr>
      <xdr:spPr>
        <a:xfrm>
          <a:off x="13512800" y="76413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129032</xdr:rowOff>
    </xdr:from>
    <xdr:to>
      <xdr:col>21</xdr:col>
      <xdr:colOff>50800</xdr:colOff>
      <xdr:row>43</xdr:row>
      <xdr:rowOff>59182</xdr:rowOff>
    </xdr:to>
    <xdr:sp macro="" textlink="">
      <xdr:nvSpPr>
        <xdr:cNvPr id="391" name="フローチャート : 判断 390"/>
        <xdr:cNvSpPr/>
      </xdr:nvSpPr>
      <xdr:spPr>
        <a:xfrm>
          <a:off x="14351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69359</xdr:rowOff>
    </xdr:from>
    <xdr:ext cx="762000" cy="259045"/>
    <xdr:sp macro="" textlink="">
      <xdr:nvSpPr>
        <xdr:cNvPr id="392" name="テキスト ボックス 391"/>
        <xdr:cNvSpPr txBox="1"/>
      </xdr:nvSpPr>
      <xdr:spPr>
        <a:xfrm>
          <a:off x="14020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393" name="フローチャート : 判断 392"/>
        <xdr:cNvSpPr/>
      </xdr:nvSpPr>
      <xdr:spPr>
        <a:xfrm>
          <a:off x="13462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40403</xdr:rowOff>
    </xdr:from>
    <xdr:ext cx="762000" cy="259045"/>
    <xdr:sp macro="" textlink="">
      <xdr:nvSpPr>
        <xdr:cNvPr id="394" name="テキスト ボックス 393"/>
        <xdr:cNvSpPr txBox="1"/>
      </xdr:nvSpPr>
      <xdr:spPr>
        <a:xfrm>
          <a:off x="13131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45</xdr:row>
      <xdr:rowOff>58674</xdr:rowOff>
    </xdr:from>
    <xdr:to>
      <xdr:col>24</xdr:col>
      <xdr:colOff>609600</xdr:colOff>
      <xdr:row>45</xdr:row>
      <xdr:rowOff>160274</xdr:rowOff>
    </xdr:to>
    <xdr:sp macro="" textlink="">
      <xdr:nvSpPr>
        <xdr:cNvPr id="400" name="円/楕円 399"/>
        <xdr:cNvSpPr/>
      </xdr:nvSpPr>
      <xdr:spPr>
        <a:xfrm>
          <a:off x="16967200" y="77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126001</xdr:rowOff>
    </xdr:from>
    <xdr:ext cx="762000" cy="259045"/>
    <xdr:sp macro="" textlink="">
      <xdr:nvSpPr>
        <xdr:cNvPr id="401" name="公債費負担の状況該当値テキスト"/>
        <xdr:cNvSpPr txBox="1"/>
      </xdr:nvSpPr>
      <xdr:spPr>
        <a:xfrm>
          <a:off x="17106900" y="766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58674</xdr:rowOff>
    </xdr:from>
    <xdr:to>
      <xdr:col>23</xdr:col>
      <xdr:colOff>457200</xdr:colOff>
      <xdr:row>45</xdr:row>
      <xdr:rowOff>160274</xdr:rowOff>
    </xdr:to>
    <xdr:sp macro="" textlink="">
      <xdr:nvSpPr>
        <xdr:cNvPr id="402" name="円/楕円 401"/>
        <xdr:cNvSpPr/>
      </xdr:nvSpPr>
      <xdr:spPr>
        <a:xfrm>
          <a:off x="16129000" y="77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145051</xdr:rowOff>
    </xdr:from>
    <xdr:ext cx="736600" cy="259045"/>
    <xdr:sp macro="" textlink="">
      <xdr:nvSpPr>
        <xdr:cNvPr id="403" name="テキスト ボックス 402"/>
        <xdr:cNvSpPr txBox="1"/>
      </xdr:nvSpPr>
      <xdr:spPr>
        <a:xfrm>
          <a:off x="15798800" y="786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162560</xdr:rowOff>
    </xdr:from>
    <xdr:to>
      <xdr:col>22</xdr:col>
      <xdr:colOff>254000</xdr:colOff>
      <xdr:row>45</xdr:row>
      <xdr:rowOff>92710</xdr:rowOff>
    </xdr:to>
    <xdr:sp macro="" textlink="">
      <xdr:nvSpPr>
        <xdr:cNvPr id="404" name="円/楕円 403"/>
        <xdr:cNvSpPr/>
      </xdr:nvSpPr>
      <xdr:spPr>
        <a:xfrm>
          <a:off x="15240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77487</xdr:rowOff>
    </xdr:from>
    <xdr:ext cx="762000" cy="259045"/>
    <xdr:sp macro="" textlink="">
      <xdr:nvSpPr>
        <xdr:cNvPr id="405" name="テキスト ボックス 404"/>
        <xdr:cNvSpPr txBox="1"/>
      </xdr:nvSpPr>
      <xdr:spPr>
        <a:xfrm>
          <a:off x="14909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94996</xdr:rowOff>
    </xdr:from>
    <xdr:to>
      <xdr:col>21</xdr:col>
      <xdr:colOff>50800</xdr:colOff>
      <xdr:row>45</xdr:row>
      <xdr:rowOff>25146</xdr:rowOff>
    </xdr:to>
    <xdr:sp macro="" textlink="">
      <xdr:nvSpPr>
        <xdr:cNvPr id="406" name="円/楕円 405"/>
        <xdr:cNvSpPr/>
      </xdr:nvSpPr>
      <xdr:spPr>
        <a:xfrm>
          <a:off x="14351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9923</xdr:rowOff>
    </xdr:from>
    <xdr:ext cx="762000" cy="259045"/>
    <xdr:sp macro="" textlink="">
      <xdr:nvSpPr>
        <xdr:cNvPr id="407" name="テキスト ボックス 406"/>
        <xdr:cNvSpPr txBox="1"/>
      </xdr:nvSpPr>
      <xdr:spPr>
        <a:xfrm>
          <a:off x="14020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46736</xdr:rowOff>
    </xdr:from>
    <xdr:to>
      <xdr:col>19</xdr:col>
      <xdr:colOff>533400</xdr:colOff>
      <xdr:row>44</xdr:row>
      <xdr:rowOff>148336</xdr:rowOff>
    </xdr:to>
    <xdr:sp macro="" textlink="">
      <xdr:nvSpPr>
        <xdr:cNvPr id="408" name="円/楕円 407"/>
        <xdr:cNvSpPr/>
      </xdr:nvSpPr>
      <xdr:spPr>
        <a:xfrm>
          <a:off x="13462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133113</xdr:rowOff>
    </xdr:from>
    <xdr:ext cx="762000" cy="259045"/>
    <xdr:sp macro="" textlink="">
      <xdr:nvSpPr>
        <xdr:cNvPr id="409" name="テキスト ボックス 408"/>
        <xdr:cNvSpPr txBox="1"/>
      </xdr:nvSpPr>
      <xdr:spPr>
        <a:xfrm>
          <a:off x="13131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1" name="テキスト ボックス 41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2" name="テキスト ボックス 41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＝（地方債残高等－充当可能財源等）／（標準財政規模－算入公債費等の額）</a:t>
          </a:r>
          <a:endParaRPr lang="ja-JP" altLang="ja-JP">
            <a:effectLst/>
          </a:endParaRPr>
        </a:p>
        <a:p>
          <a:pPr rtl="0"/>
          <a:r>
            <a:rPr lang="ja-JP" altLang="ja-JP" sz="1100" b="0" i="0" baseline="0">
              <a:solidFill>
                <a:schemeClr val="dk1"/>
              </a:solidFill>
              <a:effectLst/>
              <a:latin typeface="+mn-lt"/>
              <a:ea typeface="+mn-ea"/>
              <a:cs typeface="+mn-cs"/>
            </a:rPr>
            <a:t>＝（20,</a:t>
          </a:r>
          <a:r>
            <a:rPr lang="en-US" altLang="ja-JP" sz="1100" b="0" i="0" baseline="0">
              <a:solidFill>
                <a:schemeClr val="dk1"/>
              </a:solidFill>
              <a:effectLst/>
              <a:latin typeface="+mn-lt"/>
              <a:ea typeface="+mn-ea"/>
              <a:cs typeface="+mn-cs"/>
            </a:rPr>
            <a:t>469,101</a:t>
          </a:r>
          <a:r>
            <a:rPr lang="ja-JP" altLang="ja-JP" sz="1100" b="0" i="0" baseline="0">
              <a:solidFill>
                <a:schemeClr val="dk1"/>
              </a:solidFill>
              <a:effectLst/>
              <a:latin typeface="+mn-lt"/>
              <a:ea typeface="+mn-ea"/>
              <a:cs typeface="+mn-cs"/>
            </a:rPr>
            <a:t>－1</a:t>
          </a:r>
          <a:r>
            <a:rPr lang="en-US" altLang="ja-JP" sz="1100" b="0" i="0" baseline="0">
              <a:solidFill>
                <a:schemeClr val="dk1"/>
              </a:solidFill>
              <a:effectLst/>
              <a:latin typeface="+mn-lt"/>
              <a:ea typeface="+mn-ea"/>
              <a:cs typeface="+mn-cs"/>
            </a:rPr>
            <a:t>1,328,060</a:t>
          </a:r>
          <a:r>
            <a:rPr lang="ja-JP" altLang="ja-JP" sz="1100" b="0" i="0" baseline="0">
              <a:solidFill>
                <a:schemeClr val="dk1"/>
              </a:solidFill>
              <a:effectLst/>
              <a:latin typeface="+mn-lt"/>
              <a:ea typeface="+mn-ea"/>
              <a:cs typeface="+mn-cs"/>
            </a:rPr>
            <a:t>）／（5,</a:t>
          </a:r>
          <a:r>
            <a:rPr lang="en-US" altLang="ja-JP" sz="1100" b="0" i="0" baseline="0">
              <a:solidFill>
                <a:schemeClr val="dk1"/>
              </a:solidFill>
              <a:effectLst/>
              <a:latin typeface="+mn-lt"/>
              <a:ea typeface="+mn-ea"/>
              <a:cs typeface="+mn-cs"/>
            </a:rPr>
            <a:t>720,967</a:t>
          </a:r>
          <a:r>
            <a:rPr lang="ja-JP" altLang="ja-JP" sz="1100" b="0" i="0" baseline="0">
              <a:solidFill>
                <a:schemeClr val="dk1"/>
              </a:solidFill>
              <a:effectLst/>
              <a:latin typeface="+mn-lt"/>
              <a:ea typeface="+mn-ea"/>
              <a:cs typeface="+mn-cs"/>
            </a:rPr>
            <a:t>－7</a:t>
          </a:r>
          <a:r>
            <a:rPr lang="en-US" altLang="ja-JP" sz="1100" b="0" i="0" baseline="0">
              <a:solidFill>
                <a:schemeClr val="dk1"/>
              </a:solidFill>
              <a:effectLst/>
              <a:latin typeface="+mn-lt"/>
              <a:ea typeface="+mn-ea"/>
              <a:cs typeface="+mn-cs"/>
            </a:rPr>
            <a:t>56,787</a:t>
          </a:r>
          <a:r>
            <a:rPr lang="ja-JP" altLang="ja-JP" sz="1100" b="0" i="0" baseline="0">
              <a:solidFill>
                <a:schemeClr val="dk1"/>
              </a:solidFill>
              <a:effectLst/>
              <a:latin typeface="+mn-lt"/>
              <a:ea typeface="+mn-ea"/>
              <a:cs typeface="+mn-cs"/>
            </a:rPr>
            <a:t>）</a:t>
          </a:r>
          <a:endParaRPr lang="en-US" altLang="ja-JP" sz="1400" b="0" i="0" baseline="0">
            <a:solidFill>
              <a:schemeClr val="dk1"/>
            </a:solidFill>
            <a:effectLst/>
            <a:latin typeface="+mn-lt"/>
            <a:ea typeface="+mn-ea"/>
            <a:cs typeface="+mn-cs"/>
          </a:endParaRPr>
        </a:p>
        <a:p>
          <a:pPr rtl="0"/>
          <a:endParaRPr lang="en-US" altLang="ja-JP" sz="14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類似団体平均を上回っている主な要因は，地方債発行額の増加による残高の増や，公営企業にかかる公債費の償還財源として繰出される準元利償還金の増，及び一部事務組合の地方債残高の増加による負担等見込額の増加等があげられる。</a:t>
          </a:r>
          <a:r>
            <a:rPr lang="ja-JP" altLang="en-US" sz="1100" b="0" i="0" baseline="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交付税措置等を考慮しながら地方債の発行</a:t>
          </a:r>
          <a:r>
            <a:rPr kumimoji="1" lang="ja-JP" altLang="en-US" sz="1100">
              <a:solidFill>
                <a:schemeClr val="dk1"/>
              </a:solidFill>
              <a:effectLst/>
              <a:latin typeface="+mn-lt"/>
              <a:ea typeface="+mn-ea"/>
              <a:cs typeface="+mn-cs"/>
            </a:rPr>
            <a:t>を行ったため，</a:t>
          </a:r>
          <a:r>
            <a:rPr lang="ja-JP" altLang="en-US" sz="1100" b="0" i="0" baseline="0">
              <a:solidFill>
                <a:schemeClr val="dk1"/>
              </a:solidFill>
              <a:effectLst/>
              <a:latin typeface="+mn-lt"/>
              <a:ea typeface="+mn-ea"/>
              <a:cs typeface="+mn-cs"/>
            </a:rPr>
            <a:t>前年度比ポイントは減少している。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今後は，起債依存性の高い投資的事業の抑制などにより公債費等義務的経費の削減を中心とする行財政改革を進め，財政の健全化に努める</a:t>
          </a:r>
          <a:r>
            <a:rPr lang="ja-JP" altLang="en-US" sz="1100" b="0" i="0" baseline="0">
              <a:solidFill>
                <a:schemeClr val="dk1"/>
              </a:solidFill>
              <a:effectLst/>
              <a:latin typeface="+mn-lt"/>
              <a:ea typeface="+mn-ea"/>
              <a:cs typeface="+mn-cs"/>
            </a:rPr>
            <a:t>。</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165142</xdr:rowOff>
    </xdr:from>
    <xdr:to>
      <xdr:col>24</xdr:col>
      <xdr:colOff>558800</xdr:colOff>
      <xdr:row>22</xdr:row>
      <xdr:rowOff>79544</xdr:rowOff>
    </xdr:to>
    <xdr:cxnSp macro="">
      <xdr:nvCxnSpPr>
        <xdr:cNvPr id="438" name="直線コネクタ 437"/>
        <xdr:cNvCxnSpPr/>
      </xdr:nvCxnSpPr>
      <xdr:spPr>
        <a:xfrm flipV="1">
          <a:off x="17018000" y="2393992"/>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51621</xdr:rowOff>
    </xdr:from>
    <xdr:ext cx="762000" cy="259045"/>
    <xdr:sp macro="" textlink="">
      <xdr:nvSpPr>
        <xdr:cNvPr id="439" name="将来負担の状況最小値テキスト"/>
        <xdr:cNvSpPr txBox="1"/>
      </xdr:nvSpPr>
      <xdr:spPr>
        <a:xfrm>
          <a:off x="17106900" y="38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184.1</a:t>
          </a:r>
          <a:endParaRPr kumimoji="1" lang="ja-JP" altLang="en-US" sz="1000" b="1">
            <a:latin typeface="ＭＳ Ｐゴシック"/>
          </a:endParaRPr>
        </a:p>
      </xdr:txBody>
    </xdr:sp>
    <xdr:clientData/>
  </xdr:oneCellAnchor>
  <xdr:twoCellAnchor>
    <xdr:from>
      <xdr:col>24</xdr:col>
      <xdr:colOff>469900</xdr:colOff>
      <xdr:row>22</xdr:row>
      <xdr:rowOff>79544</xdr:rowOff>
    </xdr:from>
    <xdr:to>
      <xdr:col>24</xdr:col>
      <xdr:colOff>647700</xdr:colOff>
      <xdr:row>22</xdr:row>
      <xdr:rowOff>79544</xdr:rowOff>
    </xdr:to>
    <xdr:cxnSp macro="">
      <xdr:nvCxnSpPr>
        <xdr:cNvPr id="440" name="直線コネクタ 439"/>
        <xdr:cNvCxnSpPr/>
      </xdr:nvCxnSpPr>
      <xdr:spPr>
        <a:xfrm>
          <a:off x="16929100" y="38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80069</xdr:rowOff>
    </xdr:from>
    <xdr:ext cx="762000" cy="259045"/>
    <xdr:sp macro="" textlink="">
      <xdr:nvSpPr>
        <xdr:cNvPr id="441" name="将来負担の状況最大値テキスト"/>
        <xdr:cNvSpPr txBox="1"/>
      </xdr:nvSpPr>
      <xdr:spPr>
        <a:xfrm>
          <a:off x="17106900" y="21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13</xdr:row>
      <xdr:rowOff>165142</xdr:rowOff>
    </xdr:from>
    <xdr:to>
      <xdr:col>24</xdr:col>
      <xdr:colOff>647700</xdr:colOff>
      <xdr:row>13</xdr:row>
      <xdr:rowOff>165142</xdr:rowOff>
    </xdr:to>
    <xdr:cxnSp macro="">
      <xdr:nvCxnSpPr>
        <xdr:cNvPr id="442" name="直線コネクタ 441"/>
        <xdr:cNvCxnSpPr/>
      </xdr:nvCxnSpPr>
      <xdr:spPr>
        <a:xfrm>
          <a:off x="16929100" y="23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79544</xdr:rowOff>
    </xdr:from>
    <xdr:to>
      <xdr:col>24</xdr:col>
      <xdr:colOff>558800</xdr:colOff>
      <xdr:row>22</xdr:row>
      <xdr:rowOff>163195</xdr:rowOff>
    </xdr:to>
    <xdr:cxnSp macro="">
      <xdr:nvCxnSpPr>
        <xdr:cNvPr id="443" name="直線コネクタ 442"/>
        <xdr:cNvCxnSpPr/>
      </xdr:nvCxnSpPr>
      <xdr:spPr>
        <a:xfrm flipV="1">
          <a:off x="16179800" y="3851444"/>
          <a:ext cx="8382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62247</xdr:rowOff>
    </xdr:from>
    <xdr:ext cx="762000" cy="259045"/>
    <xdr:sp macro="" textlink="">
      <xdr:nvSpPr>
        <xdr:cNvPr id="444" name="将来負担の状況平均値テキスト"/>
        <xdr:cNvSpPr txBox="1"/>
      </xdr:nvSpPr>
      <xdr:spPr>
        <a:xfrm>
          <a:off x="17106900" y="2462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45" name="フローチャート : 判断 444"/>
        <xdr:cNvSpPr/>
      </xdr:nvSpPr>
      <xdr:spPr>
        <a:xfrm>
          <a:off x="169672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107696</xdr:rowOff>
    </xdr:from>
    <xdr:to>
      <xdr:col>23</xdr:col>
      <xdr:colOff>406400</xdr:colOff>
      <xdr:row>22</xdr:row>
      <xdr:rowOff>163195</xdr:rowOff>
    </xdr:to>
    <xdr:cxnSp macro="">
      <xdr:nvCxnSpPr>
        <xdr:cNvPr id="446" name="直線コネクタ 445"/>
        <xdr:cNvCxnSpPr/>
      </xdr:nvCxnSpPr>
      <xdr:spPr>
        <a:xfrm>
          <a:off x="15290800" y="387959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7" name="フローチャート : 判断 446"/>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34307</xdr:rowOff>
    </xdr:from>
    <xdr:ext cx="736600" cy="259045"/>
    <xdr:sp macro="" textlink="">
      <xdr:nvSpPr>
        <xdr:cNvPr id="448" name="テキスト ボックス 447"/>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46567</xdr:rowOff>
    </xdr:from>
    <xdr:to>
      <xdr:col>22</xdr:col>
      <xdr:colOff>203200</xdr:colOff>
      <xdr:row>22</xdr:row>
      <xdr:rowOff>107696</xdr:rowOff>
    </xdr:to>
    <xdr:cxnSp macro="">
      <xdr:nvCxnSpPr>
        <xdr:cNvPr id="449" name="直線コネクタ 448"/>
        <xdr:cNvCxnSpPr/>
      </xdr:nvCxnSpPr>
      <xdr:spPr>
        <a:xfrm>
          <a:off x="14401800" y="3818467"/>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0" name="フローチャート : 判断 449"/>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1" name="テキスト ボックス 450"/>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46567</xdr:rowOff>
    </xdr:from>
    <xdr:to>
      <xdr:col>21</xdr:col>
      <xdr:colOff>0</xdr:colOff>
      <xdr:row>22</xdr:row>
      <xdr:rowOff>62653</xdr:rowOff>
    </xdr:to>
    <xdr:cxnSp macro="">
      <xdr:nvCxnSpPr>
        <xdr:cNvPr id="452" name="直線コネクタ 451"/>
        <xdr:cNvCxnSpPr/>
      </xdr:nvCxnSpPr>
      <xdr:spPr>
        <a:xfrm flipV="1">
          <a:off x="13512800" y="381846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4" name="テキスト ボックス 453"/>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55" name="フローチャート : 判断 454"/>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6" name="テキスト ボックス 455"/>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22</xdr:row>
      <xdr:rowOff>28744</xdr:rowOff>
    </xdr:from>
    <xdr:to>
      <xdr:col>24</xdr:col>
      <xdr:colOff>609600</xdr:colOff>
      <xdr:row>22</xdr:row>
      <xdr:rowOff>130344</xdr:rowOff>
    </xdr:to>
    <xdr:sp macro="" textlink="">
      <xdr:nvSpPr>
        <xdr:cNvPr id="462" name="円/楕円 461"/>
        <xdr:cNvSpPr/>
      </xdr:nvSpPr>
      <xdr:spPr>
        <a:xfrm>
          <a:off x="16967200" y="38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96071</xdr:rowOff>
    </xdr:from>
    <xdr:ext cx="762000" cy="259045"/>
    <xdr:sp macro="" textlink="">
      <xdr:nvSpPr>
        <xdr:cNvPr id="463" name="将来負担の状況該当値テキスト"/>
        <xdr:cNvSpPr txBox="1"/>
      </xdr:nvSpPr>
      <xdr:spPr>
        <a:xfrm>
          <a:off x="17106900" y="369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112395</xdr:rowOff>
    </xdr:from>
    <xdr:to>
      <xdr:col>23</xdr:col>
      <xdr:colOff>457200</xdr:colOff>
      <xdr:row>23</xdr:row>
      <xdr:rowOff>42545</xdr:rowOff>
    </xdr:to>
    <xdr:sp macro="" textlink="">
      <xdr:nvSpPr>
        <xdr:cNvPr id="464" name="円/楕円 463"/>
        <xdr:cNvSpPr/>
      </xdr:nvSpPr>
      <xdr:spPr>
        <a:xfrm>
          <a:off x="16129000" y="38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23</xdr:row>
      <xdr:rowOff>27322</xdr:rowOff>
    </xdr:from>
    <xdr:ext cx="736600" cy="259045"/>
    <xdr:sp macro="" textlink="">
      <xdr:nvSpPr>
        <xdr:cNvPr id="465" name="テキスト ボックス 464"/>
        <xdr:cNvSpPr txBox="1"/>
      </xdr:nvSpPr>
      <xdr:spPr>
        <a:xfrm>
          <a:off x="15798800" y="3970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56896</xdr:rowOff>
    </xdr:from>
    <xdr:to>
      <xdr:col>22</xdr:col>
      <xdr:colOff>254000</xdr:colOff>
      <xdr:row>22</xdr:row>
      <xdr:rowOff>158496</xdr:rowOff>
    </xdr:to>
    <xdr:sp macro="" textlink="">
      <xdr:nvSpPr>
        <xdr:cNvPr id="466" name="円/楕円 465"/>
        <xdr:cNvSpPr/>
      </xdr:nvSpPr>
      <xdr:spPr>
        <a:xfrm>
          <a:off x="15240000" y="38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143273</xdr:rowOff>
    </xdr:from>
    <xdr:ext cx="762000" cy="259045"/>
    <xdr:sp macro="" textlink="">
      <xdr:nvSpPr>
        <xdr:cNvPr id="467" name="テキスト ボックス 466"/>
        <xdr:cNvSpPr txBox="1"/>
      </xdr:nvSpPr>
      <xdr:spPr>
        <a:xfrm>
          <a:off x="14909800" y="39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167217</xdr:rowOff>
    </xdr:from>
    <xdr:to>
      <xdr:col>21</xdr:col>
      <xdr:colOff>50800</xdr:colOff>
      <xdr:row>22</xdr:row>
      <xdr:rowOff>97367</xdr:rowOff>
    </xdr:to>
    <xdr:sp macro="" textlink="">
      <xdr:nvSpPr>
        <xdr:cNvPr id="468" name="円/楕円 467"/>
        <xdr:cNvSpPr/>
      </xdr:nvSpPr>
      <xdr:spPr>
        <a:xfrm>
          <a:off x="14351000" y="37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82144</xdr:rowOff>
    </xdr:from>
    <xdr:ext cx="762000" cy="259045"/>
    <xdr:sp macro="" textlink="">
      <xdr:nvSpPr>
        <xdr:cNvPr id="469" name="テキスト ボックス 468"/>
        <xdr:cNvSpPr txBox="1"/>
      </xdr:nvSpPr>
      <xdr:spPr>
        <a:xfrm>
          <a:off x="14020800" y="38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11853</xdr:rowOff>
    </xdr:from>
    <xdr:to>
      <xdr:col>19</xdr:col>
      <xdr:colOff>533400</xdr:colOff>
      <xdr:row>22</xdr:row>
      <xdr:rowOff>113453</xdr:rowOff>
    </xdr:to>
    <xdr:sp macro="" textlink="">
      <xdr:nvSpPr>
        <xdr:cNvPr id="470" name="円/楕円 469"/>
        <xdr:cNvSpPr/>
      </xdr:nvSpPr>
      <xdr:spPr>
        <a:xfrm>
          <a:off x="13462000" y="37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98230</xdr:rowOff>
    </xdr:from>
    <xdr:ext cx="762000" cy="259045"/>
    <xdr:sp macro="" textlink="">
      <xdr:nvSpPr>
        <xdr:cNvPr id="471" name="テキスト ボックス 470"/>
        <xdr:cNvSpPr txBox="1"/>
      </xdr:nvSpPr>
      <xdr:spPr>
        <a:xfrm>
          <a:off x="13131800" y="387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25,998
25,347
46.58
9,086,639
8,747,691
334,381
5,720,967
10,960,979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184.1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類似団体平均を上回ってはいるが，</a:t>
          </a:r>
          <a:r>
            <a:rPr kumimoji="1" lang="ja-JP" altLang="ja-JP" sz="1300" b="0">
              <a:solidFill>
                <a:schemeClr val="dk1"/>
              </a:solidFill>
              <a:effectLst/>
              <a:latin typeface="+mn-lt"/>
              <a:ea typeface="+mn-ea"/>
              <a:cs typeface="+mn-cs"/>
            </a:rPr>
            <a:t>定員管理計画に基づいた職員数の管理</a:t>
          </a:r>
          <a:r>
            <a:rPr kumimoji="1" lang="ja-JP" altLang="ja-JP" sz="1300">
              <a:solidFill>
                <a:schemeClr val="dk1"/>
              </a:solidFill>
              <a:effectLst/>
              <a:latin typeface="+mn-lt"/>
              <a:ea typeface="+mn-ea"/>
              <a:cs typeface="+mn-cs"/>
            </a:rPr>
            <a:t>や年齢構成の若返りにより，前年度の数値より</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％減少した。</a:t>
          </a:r>
          <a:endParaRPr lang="ja-JP" altLang="ja-JP" sz="1300">
            <a:effectLst/>
          </a:endParaRPr>
        </a:p>
        <a:p>
          <a:r>
            <a:rPr kumimoji="1" lang="ja-JP" altLang="ja-JP" sz="1300">
              <a:solidFill>
                <a:schemeClr val="dk1"/>
              </a:solidFill>
              <a:effectLst/>
              <a:latin typeface="+mn-lt"/>
              <a:ea typeface="+mn-ea"/>
              <a:cs typeface="+mn-cs"/>
            </a:rPr>
            <a:t>今後も引き続き，定員管理の適正化により人件費の抑制に努める。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61685</xdr:rowOff>
    </xdr:to>
    <xdr:cxnSp macro="">
      <xdr:nvCxnSpPr>
        <xdr:cNvPr id="62" name="直線コネクタ 61"/>
        <xdr:cNvCxnSpPr/>
      </xdr:nvCxnSpPr>
      <xdr:spPr>
        <a:xfrm flipV="1">
          <a:off x="4826000" y="5738586"/>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5"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6" name="直線コネクタ 65"/>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129722</xdr:rowOff>
    </xdr:from>
    <xdr:to>
      <xdr:col>7</xdr:col>
      <xdr:colOff>15875</xdr:colOff>
      <xdr:row>40</xdr:row>
      <xdr:rowOff>99785</xdr:rowOff>
    </xdr:to>
    <xdr:cxnSp macro="">
      <xdr:nvCxnSpPr>
        <xdr:cNvPr id="67" name="直線コネクタ 66"/>
        <xdr:cNvCxnSpPr/>
      </xdr:nvCxnSpPr>
      <xdr:spPr>
        <a:xfrm flipV="1">
          <a:off x="3987800" y="68162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8"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9" name="フローチャート : 判断 68"/>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99785</xdr:rowOff>
    </xdr:from>
    <xdr:to>
      <xdr:col>5</xdr:col>
      <xdr:colOff>549275</xdr:colOff>
      <xdr:row>41</xdr:row>
      <xdr:rowOff>58965</xdr:rowOff>
    </xdr:to>
    <xdr:cxnSp macro="">
      <xdr:nvCxnSpPr>
        <xdr:cNvPr id="70" name="直線コネクタ 69"/>
        <xdr:cNvCxnSpPr/>
      </xdr:nvCxnSpPr>
      <xdr:spPr>
        <a:xfrm flipV="1">
          <a:off x="3098800" y="6957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1" name="フローチャート : 判断 70"/>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72" name="テキスト ボックス 71"/>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45357</xdr:rowOff>
    </xdr:from>
    <xdr:to>
      <xdr:col>4</xdr:col>
      <xdr:colOff>346075</xdr:colOff>
      <xdr:row>41</xdr:row>
      <xdr:rowOff>58965</xdr:rowOff>
    </xdr:to>
    <xdr:cxnSp macro="">
      <xdr:nvCxnSpPr>
        <xdr:cNvPr id="73" name="直線コネクタ 72"/>
        <xdr:cNvCxnSpPr/>
      </xdr:nvCxnSpPr>
      <xdr:spPr>
        <a:xfrm>
          <a:off x="2209800" y="6903357"/>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160565</xdr:rowOff>
    </xdr:from>
    <xdr:to>
      <xdr:col>4</xdr:col>
      <xdr:colOff>396875</xdr:colOff>
      <xdr:row>38</xdr:row>
      <xdr:rowOff>90715</xdr:rowOff>
    </xdr:to>
    <xdr:sp macro="" textlink="">
      <xdr:nvSpPr>
        <xdr:cNvPr id="74" name="フローチャート : 判断 73"/>
        <xdr:cNvSpPr/>
      </xdr:nvSpPr>
      <xdr:spPr>
        <a:xfrm>
          <a:off x="3048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100891</xdr:rowOff>
    </xdr:from>
    <xdr:ext cx="762000" cy="259045"/>
    <xdr:sp macro="" textlink="">
      <xdr:nvSpPr>
        <xdr:cNvPr id="75" name="テキスト ボックス 74"/>
        <xdr:cNvSpPr txBox="1"/>
      </xdr:nvSpPr>
      <xdr:spPr>
        <a:xfrm>
          <a:off x="2717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45357</xdr:rowOff>
    </xdr:from>
    <xdr:to>
      <xdr:col>3</xdr:col>
      <xdr:colOff>142875</xdr:colOff>
      <xdr:row>41</xdr:row>
      <xdr:rowOff>48078</xdr:rowOff>
    </xdr:to>
    <xdr:cxnSp macro="">
      <xdr:nvCxnSpPr>
        <xdr:cNvPr id="76" name="直線コネクタ 75"/>
        <xdr:cNvCxnSpPr/>
      </xdr:nvCxnSpPr>
      <xdr:spPr>
        <a:xfrm flipV="1">
          <a:off x="1320800" y="69033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7" name="フローチャート : 判断 76"/>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8" name="テキスト ボックス 77"/>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79" name="フローチャート : 判断 78"/>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38299</xdr:rowOff>
    </xdr:from>
    <xdr:ext cx="762000" cy="259045"/>
    <xdr:sp macro="" textlink="">
      <xdr:nvSpPr>
        <xdr:cNvPr id="80" name="テキスト ボックス 79"/>
        <xdr:cNvSpPr txBox="1"/>
      </xdr:nvSpPr>
      <xdr:spPr>
        <a:xfrm>
          <a:off x="939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78922</xdr:rowOff>
    </xdr:from>
    <xdr:to>
      <xdr:col>7</xdr:col>
      <xdr:colOff>66675</xdr:colOff>
      <xdr:row>40</xdr:row>
      <xdr:rowOff>9072</xdr:rowOff>
    </xdr:to>
    <xdr:sp macro="" textlink="">
      <xdr:nvSpPr>
        <xdr:cNvPr id="86" name="円/楕円 85"/>
        <xdr:cNvSpPr/>
      </xdr:nvSpPr>
      <xdr:spPr>
        <a:xfrm>
          <a:off x="47752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50999</xdr:rowOff>
    </xdr:from>
    <xdr:ext cx="762000" cy="259045"/>
    <xdr:sp macro="" textlink="">
      <xdr:nvSpPr>
        <xdr:cNvPr id="87" name="人件費該当値テキスト"/>
        <xdr:cNvSpPr txBox="1"/>
      </xdr:nvSpPr>
      <xdr:spPr>
        <a:xfrm>
          <a:off x="49149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48985</xdr:rowOff>
    </xdr:from>
    <xdr:to>
      <xdr:col>5</xdr:col>
      <xdr:colOff>600075</xdr:colOff>
      <xdr:row>40</xdr:row>
      <xdr:rowOff>150585</xdr:rowOff>
    </xdr:to>
    <xdr:sp macro="" textlink="">
      <xdr:nvSpPr>
        <xdr:cNvPr id="88" name="円/楕円 87"/>
        <xdr:cNvSpPr/>
      </xdr:nvSpPr>
      <xdr:spPr>
        <a:xfrm>
          <a:off x="3937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135362</xdr:rowOff>
    </xdr:from>
    <xdr:ext cx="736600" cy="259045"/>
    <xdr:sp macro="" textlink="">
      <xdr:nvSpPr>
        <xdr:cNvPr id="89" name="テキスト ボックス 88"/>
        <xdr:cNvSpPr txBox="1"/>
      </xdr:nvSpPr>
      <xdr:spPr>
        <a:xfrm>
          <a:off x="3606800" y="69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8165</xdr:rowOff>
    </xdr:from>
    <xdr:to>
      <xdr:col>4</xdr:col>
      <xdr:colOff>396875</xdr:colOff>
      <xdr:row>41</xdr:row>
      <xdr:rowOff>109765</xdr:rowOff>
    </xdr:to>
    <xdr:sp macro="" textlink="">
      <xdr:nvSpPr>
        <xdr:cNvPr id="90" name="円/楕円 89"/>
        <xdr:cNvSpPr/>
      </xdr:nvSpPr>
      <xdr:spPr>
        <a:xfrm>
          <a:off x="3048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94542</xdr:rowOff>
    </xdr:from>
    <xdr:ext cx="762000" cy="259045"/>
    <xdr:sp macro="" textlink="">
      <xdr:nvSpPr>
        <xdr:cNvPr id="91" name="テキスト ボックス 90"/>
        <xdr:cNvSpPr txBox="1"/>
      </xdr:nvSpPr>
      <xdr:spPr>
        <a:xfrm>
          <a:off x="2717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166007</xdr:rowOff>
    </xdr:from>
    <xdr:to>
      <xdr:col>3</xdr:col>
      <xdr:colOff>193675</xdr:colOff>
      <xdr:row>40</xdr:row>
      <xdr:rowOff>96157</xdr:rowOff>
    </xdr:to>
    <xdr:sp macro="" textlink="">
      <xdr:nvSpPr>
        <xdr:cNvPr id="92" name="円/楕円 91"/>
        <xdr:cNvSpPr/>
      </xdr:nvSpPr>
      <xdr:spPr>
        <a:xfrm>
          <a:off x="2159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80934</xdr:rowOff>
    </xdr:from>
    <xdr:ext cx="762000" cy="259045"/>
    <xdr:sp macro="" textlink="">
      <xdr:nvSpPr>
        <xdr:cNvPr id="93" name="テキスト ボックス 92"/>
        <xdr:cNvSpPr txBox="1"/>
      </xdr:nvSpPr>
      <xdr:spPr>
        <a:xfrm>
          <a:off x="1828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168728</xdr:rowOff>
    </xdr:from>
    <xdr:to>
      <xdr:col>1</xdr:col>
      <xdr:colOff>676275</xdr:colOff>
      <xdr:row>41</xdr:row>
      <xdr:rowOff>98878</xdr:rowOff>
    </xdr:to>
    <xdr:sp macro="" textlink="">
      <xdr:nvSpPr>
        <xdr:cNvPr id="94" name="円/楕円 93"/>
        <xdr:cNvSpPr/>
      </xdr:nvSpPr>
      <xdr:spPr>
        <a:xfrm>
          <a:off x="1270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83655</xdr:rowOff>
    </xdr:from>
    <xdr:ext cx="762000" cy="259045"/>
    <xdr:sp macro="" textlink="">
      <xdr:nvSpPr>
        <xdr:cNvPr id="95" name="テキスト ボックス 94"/>
        <xdr:cNvSpPr txBox="1"/>
      </xdr:nvSpPr>
      <xdr:spPr>
        <a:xfrm>
          <a:off x="9398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行財政改革による内部管理経費の徹底した削減により，類似団体平均を下回っている。</a:t>
          </a:r>
          <a:endParaRPr lang="ja-JP" altLang="ja-JP" sz="1300">
            <a:effectLst/>
          </a:endParaRPr>
        </a:p>
        <a:p>
          <a:r>
            <a:rPr kumimoji="1" lang="ja-JP" altLang="ja-JP" sz="1300">
              <a:solidFill>
                <a:schemeClr val="dk1"/>
              </a:solidFill>
              <a:effectLst/>
              <a:latin typeface="+mn-lt"/>
              <a:ea typeface="+mn-ea"/>
              <a:cs typeface="+mn-cs"/>
            </a:rPr>
            <a:t>今後も委託料の見直しなどの経費削減に努め，より一層の削減を図る。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21</xdr:row>
      <xdr:rowOff>48078</xdr:rowOff>
    </xdr:to>
    <xdr:cxnSp macro="">
      <xdr:nvCxnSpPr>
        <xdr:cNvPr id="125" name="直線コネクタ 124"/>
        <xdr:cNvCxnSpPr/>
      </xdr:nvCxnSpPr>
      <xdr:spPr>
        <a:xfrm flipV="1">
          <a:off x="16510000" y="2222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20155</xdr:rowOff>
    </xdr:from>
    <xdr:ext cx="762000" cy="259045"/>
    <xdr:sp macro="" textlink="">
      <xdr:nvSpPr>
        <xdr:cNvPr id="126"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21</xdr:row>
      <xdr:rowOff>48078</xdr:rowOff>
    </xdr:from>
    <xdr:to>
      <xdr:col>24</xdr:col>
      <xdr:colOff>120650</xdr:colOff>
      <xdr:row>21</xdr:row>
      <xdr:rowOff>48078</xdr:rowOff>
    </xdr:to>
    <xdr:cxnSp macro="">
      <xdr:nvCxnSpPr>
        <xdr:cNvPr id="127" name="直線コネクタ 126"/>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8"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9" name="直線コネクタ 128"/>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18143</xdr:rowOff>
    </xdr:from>
    <xdr:to>
      <xdr:col>24</xdr:col>
      <xdr:colOff>31750</xdr:colOff>
      <xdr:row>14</xdr:row>
      <xdr:rowOff>105229</xdr:rowOff>
    </xdr:to>
    <xdr:cxnSp macro="">
      <xdr:nvCxnSpPr>
        <xdr:cNvPr id="130" name="直線コネクタ 129"/>
        <xdr:cNvCxnSpPr/>
      </xdr:nvCxnSpPr>
      <xdr:spPr>
        <a:xfrm>
          <a:off x="15671800" y="24184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72770</xdr:rowOff>
    </xdr:from>
    <xdr:ext cx="762000" cy="259045"/>
    <xdr:sp macro="" textlink="">
      <xdr:nvSpPr>
        <xdr:cNvPr id="131" name="物件費平均値テキスト"/>
        <xdr:cNvSpPr txBox="1"/>
      </xdr:nvSpPr>
      <xdr:spPr>
        <a:xfrm>
          <a:off x="16598900" y="264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32" name="フローチャート : 判断 131"/>
        <xdr:cNvSpPr/>
      </xdr:nvSpPr>
      <xdr:spPr>
        <a:xfrm>
          <a:off x="164592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135164</xdr:rowOff>
    </xdr:from>
    <xdr:to>
      <xdr:col>22</xdr:col>
      <xdr:colOff>565150</xdr:colOff>
      <xdr:row>14</xdr:row>
      <xdr:rowOff>18143</xdr:rowOff>
    </xdr:to>
    <xdr:cxnSp macro="">
      <xdr:nvCxnSpPr>
        <xdr:cNvPr id="133" name="直線コネクタ 132"/>
        <xdr:cNvCxnSpPr/>
      </xdr:nvCxnSpPr>
      <xdr:spPr>
        <a:xfrm>
          <a:off x="14782800" y="2364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13607</xdr:rowOff>
    </xdr:from>
    <xdr:to>
      <xdr:col>22</xdr:col>
      <xdr:colOff>615950</xdr:colOff>
      <xdr:row>15</xdr:row>
      <xdr:rowOff>115207</xdr:rowOff>
    </xdr:to>
    <xdr:sp macro="" textlink="">
      <xdr:nvSpPr>
        <xdr:cNvPr id="134" name="フローチャート : 判断 133"/>
        <xdr:cNvSpPr/>
      </xdr:nvSpPr>
      <xdr:spPr>
        <a:xfrm>
          <a:off x="15621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99984</xdr:rowOff>
    </xdr:from>
    <xdr:ext cx="736600" cy="259045"/>
    <xdr:sp macro="" textlink="">
      <xdr:nvSpPr>
        <xdr:cNvPr id="135" name="テキスト ボックス 134"/>
        <xdr:cNvSpPr txBox="1"/>
      </xdr:nvSpPr>
      <xdr:spPr>
        <a:xfrm>
          <a:off x="15290800" y="267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13</xdr:row>
      <xdr:rowOff>167821</xdr:rowOff>
    </xdr:to>
    <xdr:cxnSp macro="">
      <xdr:nvCxnSpPr>
        <xdr:cNvPr id="136" name="直線コネクタ 135"/>
        <xdr:cNvCxnSpPr/>
      </xdr:nvCxnSpPr>
      <xdr:spPr>
        <a:xfrm flipV="1">
          <a:off x="13893800" y="2364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7" name="フローチャート : 判断 136"/>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8" name="テキスト ボックス 137"/>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13</xdr:row>
      <xdr:rowOff>167821</xdr:rowOff>
    </xdr:to>
    <xdr:cxnSp macro="">
      <xdr:nvCxnSpPr>
        <xdr:cNvPr id="139" name="直線コネクタ 138"/>
        <xdr:cNvCxnSpPr/>
      </xdr:nvCxnSpPr>
      <xdr:spPr>
        <a:xfrm>
          <a:off x="13004800" y="2374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76200</xdr:rowOff>
    </xdr:from>
    <xdr:to>
      <xdr:col>20</xdr:col>
      <xdr:colOff>209550</xdr:colOff>
      <xdr:row>15</xdr:row>
      <xdr:rowOff>6350</xdr:rowOff>
    </xdr:to>
    <xdr:sp macro="" textlink="">
      <xdr:nvSpPr>
        <xdr:cNvPr id="140" name="フローチャート : 判断 139"/>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41" name="テキスト ボックス 140"/>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42" name="フローチャート : 判断 141"/>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2013</xdr:rowOff>
    </xdr:from>
    <xdr:ext cx="762000" cy="259045"/>
    <xdr:sp macro="" textlink="">
      <xdr:nvSpPr>
        <xdr:cNvPr id="143" name="テキスト ボックス 142"/>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54429</xdr:rowOff>
    </xdr:from>
    <xdr:to>
      <xdr:col>24</xdr:col>
      <xdr:colOff>82550</xdr:colOff>
      <xdr:row>14</xdr:row>
      <xdr:rowOff>156029</xdr:rowOff>
    </xdr:to>
    <xdr:sp macro="" textlink="">
      <xdr:nvSpPr>
        <xdr:cNvPr id="149" name="円/楕円 148"/>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70956</xdr:rowOff>
    </xdr:from>
    <xdr:ext cx="762000" cy="259045"/>
    <xdr:sp macro="" textlink="">
      <xdr:nvSpPr>
        <xdr:cNvPr id="150" name="物件費該当値テキスト"/>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138793</xdr:rowOff>
    </xdr:from>
    <xdr:to>
      <xdr:col>22</xdr:col>
      <xdr:colOff>615950</xdr:colOff>
      <xdr:row>14</xdr:row>
      <xdr:rowOff>68943</xdr:rowOff>
    </xdr:to>
    <xdr:sp macro="" textlink="">
      <xdr:nvSpPr>
        <xdr:cNvPr id="151" name="円/楕円 150"/>
        <xdr:cNvSpPr/>
      </xdr:nvSpPr>
      <xdr:spPr>
        <a:xfrm>
          <a:off x="15621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79120</xdr:rowOff>
    </xdr:from>
    <xdr:ext cx="736600" cy="259045"/>
    <xdr:sp macro="" textlink="">
      <xdr:nvSpPr>
        <xdr:cNvPr id="152" name="テキスト ボックス 151"/>
        <xdr:cNvSpPr txBox="1"/>
      </xdr:nvSpPr>
      <xdr:spPr>
        <a:xfrm>
          <a:off x="15290800" y="213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84364</xdr:rowOff>
    </xdr:from>
    <xdr:to>
      <xdr:col>21</xdr:col>
      <xdr:colOff>412750</xdr:colOff>
      <xdr:row>14</xdr:row>
      <xdr:rowOff>14514</xdr:rowOff>
    </xdr:to>
    <xdr:sp macro="" textlink="">
      <xdr:nvSpPr>
        <xdr:cNvPr id="153" name="円/楕円 152"/>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24691</xdr:rowOff>
    </xdr:from>
    <xdr:ext cx="762000" cy="259045"/>
    <xdr:sp macro="" textlink="">
      <xdr:nvSpPr>
        <xdr:cNvPr id="154" name="テキスト ボックス 153"/>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117021</xdr:rowOff>
    </xdr:from>
    <xdr:to>
      <xdr:col>20</xdr:col>
      <xdr:colOff>209550</xdr:colOff>
      <xdr:row>14</xdr:row>
      <xdr:rowOff>47171</xdr:rowOff>
    </xdr:to>
    <xdr:sp macro="" textlink="">
      <xdr:nvSpPr>
        <xdr:cNvPr id="155" name="円/楕円 154"/>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57348</xdr:rowOff>
    </xdr:from>
    <xdr:ext cx="762000" cy="259045"/>
    <xdr:sp macro="" textlink="">
      <xdr:nvSpPr>
        <xdr:cNvPr id="156" name="テキスト ボックス 155"/>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7" name="円/楕円 156"/>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8" name="テキスト ボックス 157"/>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類似団体平均を下回っているが，障害者自立支援給付費等は年々増加傾向にあり，今後も社会保障費は増加することが見込まれる。</a:t>
          </a:r>
          <a:endParaRPr lang="ja-JP" altLang="ja-JP" sz="1300">
            <a:effectLst/>
          </a:endParaRPr>
        </a:p>
        <a:p>
          <a:r>
            <a:rPr kumimoji="1" lang="ja-JP" altLang="ja-JP" sz="1300">
              <a:solidFill>
                <a:schemeClr val="dk1"/>
              </a:solidFill>
              <a:effectLst/>
              <a:latin typeface="+mn-lt"/>
              <a:ea typeface="+mn-ea"/>
              <a:cs typeface="+mn-cs"/>
            </a:rPr>
            <a:t>引き続き，安定財源の確保に努める。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61</xdr:row>
      <xdr:rowOff>138430</xdr:rowOff>
    </xdr:to>
    <xdr:cxnSp macro="">
      <xdr:nvCxnSpPr>
        <xdr:cNvPr id="184" name="直線コネクタ 183"/>
        <xdr:cNvCxnSpPr/>
      </xdr:nvCxnSpPr>
      <xdr:spPr>
        <a:xfrm flipV="1">
          <a:off x="4826000" y="901954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110507</xdr:rowOff>
    </xdr:from>
    <xdr:ext cx="762000" cy="259045"/>
    <xdr:sp macro="" textlink="">
      <xdr:nvSpPr>
        <xdr:cNvPr id="185"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61</xdr:row>
      <xdr:rowOff>138430</xdr:rowOff>
    </xdr:from>
    <xdr:to>
      <xdr:col>7</xdr:col>
      <xdr:colOff>104775</xdr:colOff>
      <xdr:row>61</xdr:row>
      <xdr:rowOff>138430</xdr:rowOff>
    </xdr:to>
    <xdr:cxnSp macro="">
      <xdr:nvCxnSpPr>
        <xdr:cNvPr id="186" name="直線コネクタ 185"/>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7"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8" name="直線コネクタ 187"/>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35560</xdr:rowOff>
    </xdr:to>
    <xdr:cxnSp macro="">
      <xdr:nvCxnSpPr>
        <xdr:cNvPr id="189" name="直線コネクタ 188"/>
        <xdr:cNvCxnSpPr/>
      </xdr:nvCxnSpPr>
      <xdr:spPr>
        <a:xfrm>
          <a:off x="3987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0"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1" name="フローチャート : 判断 190"/>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161290</xdr:rowOff>
    </xdr:from>
    <xdr:to>
      <xdr:col>5</xdr:col>
      <xdr:colOff>549275</xdr:colOff>
      <xdr:row>56</xdr:row>
      <xdr:rowOff>12700</xdr:rowOff>
    </xdr:to>
    <xdr:cxnSp macro="">
      <xdr:nvCxnSpPr>
        <xdr:cNvPr id="192" name="直線コネクタ 191"/>
        <xdr:cNvCxnSpPr/>
      </xdr:nvCxnSpPr>
      <xdr:spPr>
        <a:xfrm>
          <a:off x="3098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167640</xdr:rowOff>
    </xdr:from>
    <xdr:to>
      <xdr:col>5</xdr:col>
      <xdr:colOff>600075</xdr:colOff>
      <xdr:row>57</xdr:row>
      <xdr:rowOff>97790</xdr:rowOff>
    </xdr:to>
    <xdr:sp macro="" textlink="">
      <xdr:nvSpPr>
        <xdr:cNvPr id="193" name="フローチャート : 判断 192"/>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82567</xdr:rowOff>
    </xdr:from>
    <xdr:ext cx="736600" cy="259045"/>
    <xdr:sp macro="" textlink="">
      <xdr:nvSpPr>
        <xdr:cNvPr id="194" name="テキスト ボックス 193"/>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161290</xdr:rowOff>
    </xdr:to>
    <xdr:cxnSp macro="">
      <xdr:nvCxnSpPr>
        <xdr:cNvPr id="195" name="直線コネクタ 194"/>
        <xdr:cNvCxnSpPr/>
      </xdr:nvCxnSpPr>
      <xdr:spPr>
        <a:xfrm>
          <a:off x="2209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6" name="フローチャート : 判断 195"/>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7" name="テキスト ボックス 196"/>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149860</xdr:rowOff>
    </xdr:from>
    <xdr:to>
      <xdr:col>3</xdr:col>
      <xdr:colOff>142875</xdr:colOff>
      <xdr:row>55</xdr:row>
      <xdr:rowOff>46990</xdr:rowOff>
    </xdr:to>
    <xdr:cxnSp macro="">
      <xdr:nvCxnSpPr>
        <xdr:cNvPr id="198" name="直線コネクタ 197"/>
        <xdr:cNvCxnSpPr/>
      </xdr:nvCxnSpPr>
      <xdr:spPr>
        <a:xfrm>
          <a:off x="1320800" y="9408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110490</xdr:rowOff>
    </xdr:from>
    <xdr:to>
      <xdr:col>3</xdr:col>
      <xdr:colOff>193675</xdr:colOff>
      <xdr:row>56</xdr:row>
      <xdr:rowOff>40640</xdr:rowOff>
    </xdr:to>
    <xdr:sp macro="" textlink="">
      <xdr:nvSpPr>
        <xdr:cNvPr id="199" name="フローチャート : 判断 198"/>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25417</xdr:rowOff>
    </xdr:from>
    <xdr:ext cx="762000" cy="259045"/>
    <xdr:sp macro="" textlink="">
      <xdr:nvSpPr>
        <xdr:cNvPr id="200" name="テキスト ボックス 199"/>
        <xdr:cNvSpPr txBox="1"/>
      </xdr:nvSpPr>
      <xdr:spPr>
        <a:xfrm>
          <a:off x="1828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1" name="フローチャート : 判断 200"/>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202" name="テキスト ボックス 201"/>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208" name="円/楕円 207"/>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1287</xdr:rowOff>
    </xdr:from>
    <xdr:ext cx="762000" cy="259045"/>
    <xdr:sp macro="" textlink="">
      <xdr:nvSpPr>
        <xdr:cNvPr id="209" name="扶助費該当値テキスト"/>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0" name="円/楕円 209"/>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11" name="テキスト ボックス 21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110490</xdr:rowOff>
    </xdr:from>
    <xdr:to>
      <xdr:col>4</xdr:col>
      <xdr:colOff>396875</xdr:colOff>
      <xdr:row>56</xdr:row>
      <xdr:rowOff>40640</xdr:rowOff>
    </xdr:to>
    <xdr:sp macro="" textlink="">
      <xdr:nvSpPr>
        <xdr:cNvPr id="212" name="円/楕円 211"/>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50817</xdr:rowOff>
    </xdr:from>
    <xdr:ext cx="762000" cy="259045"/>
    <xdr:sp macro="" textlink="">
      <xdr:nvSpPr>
        <xdr:cNvPr id="213" name="テキスト ボックス 212"/>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14" name="円/楕円 213"/>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215" name="テキスト ボックス 214"/>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99060</xdr:rowOff>
    </xdr:from>
    <xdr:to>
      <xdr:col>1</xdr:col>
      <xdr:colOff>676275</xdr:colOff>
      <xdr:row>55</xdr:row>
      <xdr:rowOff>29210</xdr:rowOff>
    </xdr:to>
    <xdr:sp macro="" textlink="">
      <xdr:nvSpPr>
        <xdr:cNvPr id="216" name="円/楕円 215"/>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39387</xdr:rowOff>
    </xdr:from>
    <xdr:ext cx="762000" cy="259045"/>
    <xdr:sp macro="" textlink="">
      <xdr:nvSpPr>
        <xdr:cNvPr id="217" name="テキスト ボックス 216"/>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に係る経常収支比率が類似団体平均を上回っているのは，下水道事業への繰出が主な要因である。認可区域の工事完了に伴い，下水道事業における公債費等は減少傾向となるが，維持管理費に係る経費の増加が見込まれるため，公営企業経営健全化計画に基づき起債の抑制及び経費の節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60</xdr:row>
      <xdr:rowOff>104140</xdr:rowOff>
    </xdr:to>
    <xdr:cxnSp macro="">
      <xdr:nvCxnSpPr>
        <xdr:cNvPr id="245" name="直線コネクタ 244"/>
        <xdr:cNvCxnSpPr/>
      </xdr:nvCxnSpPr>
      <xdr:spPr>
        <a:xfrm flipV="1">
          <a:off x="16510000" y="9232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6"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7" name="直線コネクタ 246"/>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8"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9" name="直線コネクタ 248"/>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100330</xdr:rowOff>
    </xdr:to>
    <xdr:cxnSp macro="">
      <xdr:nvCxnSpPr>
        <xdr:cNvPr id="250" name="直線コネクタ 249"/>
        <xdr:cNvCxnSpPr/>
      </xdr:nvCxnSpPr>
      <xdr:spPr>
        <a:xfrm>
          <a:off x="15671800" y="9865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1"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2" name="フローチャート : 判断 251"/>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92710</xdr:rowOff>
    </xdr:to>
    <xdr:cxnSp macro="">
      <xdr:nvCxnSpPr>
        <xdr:cNvPr id="253" name="直線コネクタ 252"/>
        <xdr:cNvCxnSpPr/>
      </xdr:nvCxnSpPr>
      <xdr:spPr>
        <a:xfrm>
          <a:off x="14782800" y="9781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4" name="フローチャート : 判断 253"/>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5" name="テキスト ボックス 254"/>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100330</xdr:rowOff>
    </xdr:to>
    <xdr:cxnSp macro="">
      <xdr:nvCxnSpPr>
        <xdr:cNvPr id="256" name="直線コネクタ 255"/>
        <xdr:cNvCxnSpPr/>
      </xdr:nvCxnSpPr>
      <xdr:spPr>
        <a:xfrm flipV="1">
          <a:off x="13893800" y="9781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7" name="フローチャート : 判断 25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8" name="テキスト ボックス 257"/>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57</xdr:row>
      <xdr:rowOff>107950</xdr:rowOff>
    </xdr:to>
    <xdr:cxnSp macro="">
      <xdr:nvCxnSpPr>
        <xdr:cNvPr id="259" name="直線コネクタ 258"/>
        <xdr:cNvCxnSpPr/>
      </xdr:nvCxnSpPr>
      <xdr:spPr>
        <a:xfrm flipV="1">
          <a:off x="13004800" y="987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0" name="フローチャート : 判断 259"/>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1" name="テキスト ボックス 260"/>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62" name="フローチャート : 判断 261"/>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63" name="テキスト ボックス 262"/>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69" name="円/楕円 268"/>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70"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71" name="円/楕円 270"/>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72" name="テキスト ボックス 271"/>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3" name="円/楕円 272"/>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74" name="テキスト ボックス 273"/>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5" name="円/楕円 274"/>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6" name="テキスト ボックス 275"/>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7" name="円/楕円 276"/>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78" name="テキスト ボックス 277"/>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自治・振興金融保証料補助金や町税還付金の増により，前年度より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％増加した。</a:t>
          </a:r>
          <a:endParaRPr lang="ja-JP" altLang="ja-JP" sz="1300">
            <a:effectLst/>
          </a:endParaRPr>
        </a:p>
        <a:p>
          <a:r>
            <a:rPr kumimoji="1" lang="ja-JP" altLang="ja-JP" sz="1300">
              <a:solidFill>
                <a:schemeClr val="dk1"/>
              </a:solidFill>
              <a:effectLst/>
              <a:latin typeface="+mn-lt"/>
              <a:ea typeface="+mn-ea"/>
              <a:cs typeface="+mn-cs"/>
            </a:rPr>
            <a:t>今後も徹底した補助金の見直しや廃止に努め，</a:t>
          </a:r>
          <a:r>
            <a:rPr lang="ja-JP" altLang="ja-JP" sz="1300" b="0" i="0" baseline="0">
              <a:solidFill>
                <a:schemeClr val="dk1"/>
              </a:solidFill>
              <a:effectLst/>
              <a:latin typeface="+mn-lt"/>
              <a:ea typeface="+mn-ea"/>
              <a:cs typeface="+mn-cs"/>
            </a:rPr>
            <a:t>補助費の適正化を推進する。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35560</xdr:rowOff>
    </xdr:from>
    <xdr:to>
      <xdr:col>24</xdr:col>
      <xdr:colOff>31750</xdr:colOff>
      <xdr:row>40</xdr:row>
      <xdr:rowOff>17272</xdr:rowOff>
    </xdr:to>
    <xdr:cxnSp macro="">
      <xdr:nvCxnSpPr>
        <xdr:cNvPr id="303" name="直線コネクタ 302"/>
        <xdr:cNvCxnSpPr/>
      </xdr:nvCxnSpPr>
      <xdr:spPr>
        <a:xfrm flipV="1">
          <a:off x="16510000" y="58648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4"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5" name="直線コネクタ 304"/>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121937</xdr:rowOff>
    </xdr:from>
    <xdr:ext cx="762000" cy="259045"/>
    <xdr:sp macro="" textlink="">
      <xdr:nvSpPr>
        <xdr:cNvPr id="306"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628650</xdr:colOff>
      <xdr:row>34</xdr:row>
      <xdr:rowOff>35560</xdr:rowOff>
    </xdr:from>
    <xdr:to>
      <xdr:col>24</xdr:col>
      <xdr:colOff>120650</xdr:colOff>
      <xdr:row>34</xdr:row>
      <xdr:rowOff>35560</xdr:rowOff>
    </xdr:to>
    <xdr:cxnSp macro="">
      <xdr:nvCxnSpPr>
        <xdr:cNvPr id="307" name="直線コネクタ 306"/>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92710</xdr:rowOff>
    </xdr:to>
    <xdr:cxnSp macro="">
      <xdr:nvCxnSpPr>
        <xdr:cNvPr id="308" name="直線コネクタ 307"/>
        <xdr:cNvCxnSpPr/>
      </xdr:nvCxnSpPr>
      <xdr:spPr>
        <a:xfrm>
          <a:off x="15671800" y="64043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21861</xdr:rowOff>
    </xdr:from>
    <xdr:ext cx="762000" cy="259045"/>
    <xdr:sp macro="" textlink="">
      <xdr:nvSpPr>
        <xdr:cNvPr id="309" name="補助費等平均値テキスト"/>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10" name="フローチャート : 判断 309"/>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69850</xdr:rowOff>
    </xdr:to>
    <xdr:cxnSp macro="">
      <xdr:nvCxnSpPr>
        <xdr:cNvPr id="311" name="直線コネクタ 310"/>
        <xdr:cNvCxnSpPr/>
      </xdr:nvCxnSpPr>
      <xdr:spPr>
        <a:xfrm flipV="1">
          <a:off x="14782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12" name="フローチャート : 判断 311"/>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13" name="テキスト ボックス 312"/>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152146</xdr:rowOff>
    </xdr:to>
    <xdr:cxnSp macro="">
      <xdr:nvCxnSpPr>
        <xdr:cNvPr id="314" name="直線コネクタ 313"/>
        <xdr:cNvCxnSpPr/>
      </xdr:nvCxnSpPr>
      <xdr:spPr>
        <a:xfrm flipV="1">
          <a:off x="13893800" y="64135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5" name="フローチャート :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6" name="テキスト ボックス 315"/>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152146</xdr:rowOff>
    </xdr:to>
    <xdr:cxnSp macro="">
      <xdr:nvCxnSpPr>
        <xdr:cNvPr id="317" name="直線コネクタ 316"/>
        <xdr:cNvCxnSpPr/>
      </xdr:nvCxnSpPr>
      <xdr:spPr>
        <a:xfrm>
          <a:off x="13004800" y="6418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8" name="フローチャート : 判断 317"/>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9" name="テキスト ボックス 318"/>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7" name="円/楕円 326"/>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8"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29" name="円/楕円 328"/>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30" name="テキスト ボックス 329"/>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1" name="円/楕円 330"/>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2" name="テキスト ボックス 331"/>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101346</xdr:rowOff>
    </xdr:from>
    <xdr:to>
      <xdr:col>20</xdr:col>
      <xdr:colOff>209550</xdr:colOff>
      <xdr:row>38</xdr:row>
      <xdr:rowOff>31496</xdr:rowOff>
    </xdr:to>
    <xdr:sp macro="" textlink="">
      <xdr:nvSpPr>
        <xdr:cNvPr id="333" name="円/楕円 332"/>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16273</xdr:rowOff>
    </xdr:from>
    <xdr:ext cx="762000" cy="259045"/>
    <xdr:sp macro="" textlink="">
      <xdr:nvSpPr>
        <xdr:cNvPr id="334" name="テキスト ボックス 333"/>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35" name="円/楕円 334"/>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36" name="テキスト ボックス 335"/>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公債費については地方債発行の抑制により横ばい状態であるが，</a:t>
          </a:r>
          <a:r>
            <a:rPr kumimoji="1" lang="ja-JP" altLang="ja-JP" sz="1300">
              <a:solidFill>
                <a:schemeClr val="dk1"/>
              </a:solidFill>
              <a:effectLst/>
              <a:latin typeface="+mn-lt"/>
              <a:ea typeface="+mn-ea"/>
              <a:cs typeface="+mn-cs"/>
            </a:rPr>
            <a:t>臨時財政対策債</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加により，指標計算の分母となる標準財政規模が増加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たことが要因となり</a:t>
          </a:r>
          <a:r>
            <a:rPr kumimoji="1" lang="ja-JP" altLang="ja-JP" sz="1300">
              <a:solidFill>
                <a:schemeClr val="dk1"/>
              </a:solidFill>
              <a:effectLst/>
              <a:latin typeface="+mn-lt"/>
              <a:ea typeface="+mn-ea"/>
              <a:cs typeface="+mn-cs"/>
            </a:rPr>
            <a:t>，前年度の数値より</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％減少した。</a:t>
          </a:r>
          <a:endParaRPr lang="ja-JP" altLang="ja-JP" sz="1300">
            <a:effectLst/>
          </a:endParaRPr>
        </a:p>
        <a:p>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，地方債の新規発行を伴う建設事業を精査し，財政の健全化に努める。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111760</xdr:rowOff>
    </xdr:from>
    <xdr:to>
      <xdr:col>7</xdr:col>
      <xdr:colOff>15875</xdr:colOff>
      <xdr:row>80</xdr:row>
      <xdr:rowOff>142239</xdr:rowOff>
    </xdr:to>
    <xdr:cxnSp macro="">
      <xdr:nvCxnSpPr>
        <xdr:cNvPr id="364" name="直線コネクタ 363"/>
        <xdr:cNvCxnSpPr/>
      </xdr:nvCxnSpPr>
      <xdr:spPr>
        <a:xfrm flipV="1">
          <a:off x="4826000" y="12456160"/>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26687</xdr:rowOff>
    </xdr:from>
    <xdr:ext cx="762000" cy="259045"/>
    <xdr:sp macro="" textlink="">
      <xdr:nvSpPr>
        <xdr:cNvPr id="367"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72</xdr:row>
      <xdr:rowOff>111760</xdr:rowOff>
    </xdr:from>
    <xdr:to>
      <xdr:col>7</xdr:col>
      <xdr:colOff>104775</xdr:colOff>
      <xdr:row>72</xdr:row>
      <xdr:rowOff>111760</xdr:rowOff>
    </xdr:to>
    <xdr:cxnSp macro="">
      <xdr:nvCxnSpPr>
        <xdr:cNvPr id="368" name="直線コネクタ 367"/>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146050</xdr:rowOff>
    </xdr:from>
    <xdr:to>
      <xdr:col>7</xdr:col>
      <xdr:colOff>15875</xdr:colOff>
      <xdr:row>77</xdr:row>
      <xdr:rowOff>153670</xdr:rowOff>
    </xdr:to>
    <xdr:cxnSp macro="">
      <xdr:nvCxnSpPr>
        <xdr:cNvPr id="369" name="直線コネクタ 368"/>
        <xdr:cNvCxnSpPr/>
      </xdr:nvCxnSpPr>
      <xdr:spPr>
        <a:xfrm flipV="1">
          <a:off x="3987800" y="13347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146066</xdr:rowOff>
    </xdr:from>
    <xdr:ext cx="762000" cy="259045"/>
    <xdr:sp macro="" textlink="">
      <xdr:nvSpPr>
        <xdr:cNvPr id="370"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71" name="フローチャート : 判断 370"/>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146050</xdr:rowOff>
    </xdr:from>
    <xdr:to>
      <xdr:col>5</xdr:col>
      <xdr:colOff>549275</xdr:colOff>
      <xdr:row>77</xdr:row>
      <xdr:rowOff>153670</xdr:rowOff>
    </xdr:to>
    <xdr:cxnSp macro="">
      <xdr:nvCxnSpPr>
        <xdr:cNvPr id="372" name="直線コネクタ 371"/>
        <xdr:cNvCxnSpPr/>
      </xdr:nvCxnSpPr>
      <xdr:spPr>
        <a:xfrm>
          <a:off x="3098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xdr:rowOff>
    </xdr:from>
    <xdr:to>
      <xdr:col>5</xdr:col>
      <xdr:colOff>600075</xdr:colOff>
      <xdr:row>77</xdr:row>
      <xdr:rowOff>113030</xdr:rowOff>
    </xdr:to>
    <xdr:sp macro="" textlink="">
      <xdr:nvSpPr>
        <xdr:cNvPr id="373" name="フローチャート : 判断 372"/>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123207</xdr:rowOff>
    </xdr:from>
    <xdr:ext cx="736600" cy="259045"/>
    <xdr:sp macro="" textlink="">
      <xdr:nvSpPr>
        <xdr:cNvPr id="374" name="テキスト ボックス 373"/>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77</xdr:row>
      <xdr:rowOff>146050</xdr:rowOff>
    </xdr:to>
    <xdr:cxnSp macro="">
      <xdr:nvCxnSpPr>
        <xdr:cNvPr id="375" name="直線コネクタ 374"/>
        <xdr:cNvCxnSpPr/>
      </xdr:nvCxnSpPr>
      <xdr:spPr>
        <a:xfrm>
          <a:off x="2209800" y="1334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6" name="フローチャート : 判断 375"/>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168927</xdr:rowOff>
    </xdr:from>
    <xdr:ext cx="762000" cy="259045"/>
    <xdr:sp macro="" textlink="">
      <xdr:nvSpPr>
        <xdr:cNvPr id="377" name="テキスト ボックス 376"/>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85089</xdr:rowOff>
    </xdr:from>
    <xdr:to>
      <xdr:col>3</xdr:col>
      <xdr:colOff>142875</xdr:colOff>
      <xdr:row>77</xdr:row>
      <xdr:rowOff>138430</xdr:rowOff>
    </xdr:to>
    <xdr:cxnSp macro="">
      <xdr:nvCxnSpPr>
        <xdr:cNvPr id="378" name="直線コネクタ 377"/>
        <xdr:cNvCxnSpPr/>
      </xdr:nvCxnSpPr>
      <xdr:spPr>
        <a:xfrm>
          <a:off x="1320800" y="13286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79" name="フローチャート : 判断 378"/>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0" name="テキスト ボックス 379"/>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81" name="フローチャート : 判断 380"/>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382" name="テキスト ボックス 381"/>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8" name="円/楕円 387"/>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67327</xdr:rowOff>
    </xdr:from>
    <xdr:ext cx="762000" cy="259045"/>
    <xdr:sp macro="" textlink="">
      <xdr:nvSpPr>
        <xdr:cNvPr id="389"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102870</xdr:rowOff>
    </xdr:from>
    <xdr:to>
      <xdr:col>5</xdr:col>
      <xdr:colOff>600075</xdr:colOff>
      <xdr:row>78</xdr:row>
      <xdr:rowOff>33020</xdr:rowOff>
    </xdr:to>
    <xdr:sp macro="" textlink="">
      <xdr:nvSpPr>
        <xdr:cNvPr id="390" name="円/楕円 389"/>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17797</xdr:rowOff>
    </xdr:from>
    <xdr:ext cx="736600" cy="259045"/>
    <xdr:sp macro="" textlink="">
      <xdr:nvSpPr>
        <xdr:cNvPr id="391" name="テキスト ボックス 390"/>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92" name="円/楕円 391"/>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93" name="テキスト ボックス 392"/>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94" name="円/楕円 393"/>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95" name="テキスト ボックス 394"/>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96" name="円/楕円 395"/>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97" name="テキスト ボックス 39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公債費以外に係る経常収支比率が類似団体平均に比べ高くなっているのは，人件費，補助費等，繰出金が主な要因となっている。今後は各事業の見直し等により，これら各費目の歳出削減に努める。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156718</xdr:rowOff>
    </xdr:to>
    <xdr:cxnSp macro="">
      <xdr:nvCxnSpPr>
        <xdr:cNvPr id="423" name="直線コネクタ 422"/>
        <xdr:cNvCxnSpPr/>
      </xdr:nvCxnSpPr>
      <xdr:spPr>
        <a:xfrm flipV="1">
          <a:off x="16510000" y="1254455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4"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5" name="直線コネクタ 424"/>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6"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27" name="直線コネクタ 426"/>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65278</xdr:rowOff>
    </xdr:from>
    <xdr:to>
      <xdr:col>24</xdr:col>
      <xdr:colOff>31750</xdr:colOff>
      <xdr:row>77</xdr:row>
      <xdr:rowOff>83565</xdr:rowOff>
    </xdr:to>
    <xdr:cxnSp macro="">
      <xdr:nvCxnSpPr>
        <xdr:cNvPr id="428" name="直線コネクタ 427"/>
        <xdr:cNvCxnSpPr/>
      </xdr:nvCxnSpPr>
      <xdr:spPr>
        <a:xfrm>
          <a:off x="15671800" y="132669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42435</xdr:rowOff>
    </xdr:from>
    <xdr:ext cx="762000" cy="259045"/>
    <xdr:sp macro="" textlink="">
      <xdr:nvSpPr>
        <xdr:cNvPr id="429" name="公債費以外平均値テキスト"/>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0" name="フローチャート : 判断 429"/>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65278</xdr:rowOff>
    </xdr:to>
    <xdr:cxnSp macro="">
      <xdr:nvCxnSpPr>
        <xdr:cNvPr id="431" name="直線コネクタ 430"/>
        <xdr:cNvCxnSpPr/>
      </xdr:nvCxnSpPr>
      <xdr:spPr>
        <a:xfrm>
          <a:off x="14782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2" name="フローチャート : 判断 431"/>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3" name="テキスト ボックス 432"/>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77</xdr:row>
      <xdr:rowOff>101854</xdr:rowOff>
    </xdr:to>
    <xdr:cxnSp macro="">
      <xdr:nvCxnSpPr>
        <xdr:cNvPr id="434" name="直線コネクタ 433"/>
        <xdr:cNvCxnSpPr/>
      </xdr:nvCxnSpPr>
      <xdr:spPr>
        <a:xfrm flipV="1">
          <a:off x="13893800" y="132532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6" name="テキスト ボックス 435"/>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78994</xdr:rowOff>
    </xdr:from>
    <xdr:to>
      <xdr:col>20</xdr:col>
      <xdr:colOff>158750</xdr:colOff>
      <xdr:row>77</xdr:row>
      <xdr:rowOff>101854</xdr:rowOff>
    </xdr:to>
    <xdr:cxnSp macro="">
      <xdr:nvCxnSpPr>
        <xdr:cNvPr id="437" name="直線コネクタ 436"/>
        <xdr:cNvCxnSpPr/>
      </xdr:nvCxnSpPr>
      <xdr:spPr>
        <a:xfrm>
          <a:off x="13004800" y="13280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19050</xdr:rowOff>
    </xdr:from>
    <xdr:to>
      <xdr:col>20</xdr:col>
      <xdr:colOff>209550</xdr:colOff>
      <xdr:row>75</xdr:row>
      <xdr:rowOff>120650</xdr:rowOff>
    </xdr:to>
    <xdr:sp macro="" textlink="">
      <xdr:nvSpPr>
        <xdr:cNvPr id="438" name="フローチャート : 判断 437"/>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39" name="テキスト ボックス 438"/>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0" name="フローチャート : 判断 43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1" name="テキスト ボックス 440"/>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32765</xdr:rowOff>
    </xdr:from>
    <xdr:to>
      <xdr:col>24</xdr:col>
      <xdr:colOff>82550</xdr:colOff>
      <xdr:row>77</xdr:row>
      <xdr:rowOff>134365</xdr:rowOff>
    </xdr:to>
    <xdr:sp macro="" textlink="">
      <xdr:nvSpPr>
        <xdr:cNvPr id="447" name="円/楕円 446"/>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4842</xdr:rowOff>
    </xdr:from>
    <xdr:ext cx="762000" cy="259045"/>
    <xdr:sp macro="" textlink="">
      <xdr:nvSpPr>
        <xdr:cNvPr id="448" name="公債費以外該当値テキスト"/>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xdr:rowOff>
    </xdr:from>
    <xdr:to>
      <xdr:col>22</xdr:col>
      <xdr:colOff>615950</xdr:colOff>
      <xdr:row>77</xdr:row>
      <xdr:rowOff>116078</xdr:rowOff>
    </xdr:to>
    <xdr:sp macro="" textlink="">
      <xdr:nvSpPr>
        <xdr:cNvPr id="449" name="円/楕円 448"/>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50" name="テキスト ボックス 449"/>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51" name="円/楕円 450"/>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52" name="テキスト ボックス 451"/>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51054</xdr:rowOff>
    </xdr:from>
    <xdr:to>
      <xdr:col>20</xdr:col>
      <xdr:colOff>209550</xdr:colOff>
      <xdr:row>77</xdr:row>
      <xdr:rowOff>152654</xdr:rowOff>
    </xdr:to>
    <xdr:sp macro="" textlink="">
      <xdr:nvSpPr>
        <xdr:cNvPr id="453" name="円/楕円 452"/>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137431</xdr:rowOff>
    </xdr:from>
    <xdr:ext cx="762000" cy="259045"/>
    <xdr:sp macro="" textlink="">
      <xdr:nvSpPr>
        <xdr:cNvPr id="454" name="テキスト ボックス 453"/>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55" name="円/楕円 454"/>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56" name="テキスト ボックス 455"/>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51455</xdr:rowOff>
    </xdr:from>
    <xdr:to>
      <xdr:col>4</xdr:col>
      <xdr:colOff>1117600</xdr:colOff>
      <xdr:row>20</xdr:row>
      <xdr:rowOff>84511</xdr:rowOff>
    </xdr:to>
    <xdr:cxnSp macro="">
      <xdr:nvCxnSpPr>
        <xdr:cNvPr id="43" name="直線コネクタ 42"/>
        <xdr:cNvCxnSpPr/>
      </xdr:nvCxnSpPr>
      <xdr:spPr bwMode="auto">
        <a:xfrm flipV="1">
          <a:off x="5651500" y="2327930"/>
          <a:ext cx="0" cy="12332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56588</xdr:rowOff>
    </xdr:from>
    <xdr:ext cx="762000" cy="259045"/>
    <xdr:sp macro="" textlink="">
      <xdr:nvSpPr>
        <xdr:cNvPr id="44" name="人口1人当たり決算額の推移最小値テキスト130"/>
        <xdr:cNvSpPr txBox="1"/>
      </xdr:nvSpPr>
      <xdr:spPr>
        <a:xfrm>
          <a:off x="5740400" y="353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56,442</a:t>
          </a:r>
          <a:endParaRPr kumimoji="1" lang="ja-JP" altLang="en-US" sz="1000" b="1">
            <a:latin typeface="ＭＳ Ｐゴシック"/>
          </a:endParaRPr>
        </a:p>
      </xdr:txBody>
    </xdr:sp>
    <xdr:clientData/>
  </xdr:oneCellAnchor>
  <xdr:twoCellAnchor>
    <xdr:from>
      <xdr:col>4</xdr:col>
      <xdr:colOff>1028700</xdr:colOff>
      <xdr:row>20</xdr:row>
      <xdr:rowOff>84511</xdr:rowOff>
    </xdr:from>
    <xdr:to>
      <xdr:col>5</xdr:col>
      <xdr:colOff>73025</xdr:colOff>
      <xdr:row>20</xdr:row>
      <xdr:rowOff>84511</xdr:rowOff>
    </xdr:to>
    <xdr:cxnSp macro="">
      <xdr:nvCxnSpPr>
        <xdr:cNvPr id="45" name="直線コネクタ 44"/>
        <xdr:cNvCxnSpPr/>
      </xdr:nvCxnSpPr>
      <xdr:spPr bwMode="auto">
        <a:xfrm>
          <a:off x="5562600" y="3561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137832</xdr:rowOff>
    </xdr:from>
    <xdr:ext cx="762000" cy="259045"/>
    <xdr:sp macro="" textlink="">
      <xdr:nvSpPr>
        <xdr:cNvPr id="46" name="人口1人当たり決算額の推移最大値テキスト130"/>
        <xdr:cNvSpPr txBox="1"/>
      </xdr:nvSpPr>
      <xdr:spPr>
        <a:xfrm>
          <a:off x="5740400" y="207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110,388</a:t>
          </a:r>
          <a:endParaRPr kumimoji="1" lang="ja-JP" altLang="en-US" sz="1000" b="1">
            <a:latin typeface="ＭＳ Ｐゴシック"/>
          </a:endParaRPr>
        </a:p>
      </xdr:txBody>
    </xdr:sp>
    <xdr:clientData/>
  </xdr:oneCellAnchor>
  <xdr:twoCellAnchor>
    <xdr:from>
      <xdr:col>4</xdr:col>
      <xdr:colOff>1028700</xdr:colOff>
      <xdr:row>13</xdr:row>
      <xdr:rowOff>51455</xdr:rowOff>
    </xdr:from>
    <xdr:to>
      <xdr:col>5</xdr:col>
      <xdr:colOff>73025</xdr:colOff>
      <xdr:row>13</xdr:row>
      <xdr:rowOff>51455</xdr:rowOff>
    </xdr:to>
    <xdr:cxnSp macro="">
      <xdr:nvCxnSpPr>
        <xdr:cNvPr id="47" name="直線コネクタ 46"/>
        <xdr:cNvCxnSpPr/>
      </xdr:nvCxnSpPr>
      <xdr:spPr bwMode="auto">
        <a:xfrm>
          <a:off x="5562600" y="2327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46952</xdr:rowOff>
    </xdr:from>
    <xdr:to>
      <xdr:col>4</xdr:col>
      <xdr:colOff>1117600</xdr:colOff>
      <xdr:row>17</xdr:row>
      <xdr:rowOff>93495</xdr:rowOff>
    </xdr:to>
    <xdr:cxnSp macro="">
      <xdr:nvCxnSpPr>
        <xdr:cNvPr id="48" name="直線コネクタ 47"/>
        <xdr:cNvCxnSpPr/>
      </xdr:nvCxnSpPr>
      <xdr:spPr bwMode="auto">
        <a:xfrm>
          <a:off x="5003800" y="3009227"/>
          <a:ext cx="647700" cy="46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78272</xdr:rowOff>
    </xdr:from>
    <xdr:ext cx="762000" cy="259045"/>
    <xdr:sp macro="" textlink="">
      <xdr:nvSpPr>
        <xdr:cNvPr id="49" name="人口1人当たり決算額の推移平均値テキスト130"/>
        <xdr:cNvSpPr txBox="1"/>
      </xdr:nvSpPr>
      <xdr:spPr>
        <a:xfrm>
          <a:off x="5740400" y="3040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104074</xdr:rowOff>
    </xdr:from>
    <xdr:to>
      <xdr:col>5</xdr:col>
      <xdr:colOff>34925</xdr:colOff>
      <xdr:row>18</xdr:row>
      <xdr:rowOff>34224</xdr:rowOff>
    </xdr:to>
    <xdr:sp macro="" textlink="">
      <xdr:nvSpPr>
        <xdr:cNvPr id="50" name="フローチャート : 判断 49"/>
        <xdr:cNvSpPr/>
      </xdr:nvSpPr>
      <xdr:spPr bwMode="auto">
        <a:xfrm>
          <a:off x="56007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154623</xdr:rowOff>
    </xdr:from>
    <xdr:to>
      <xdr:col>4</xdr:col>
      <xdr:colOff>469900</xdr:colOff>
      <xdr:row>17</xdr:row>
      <xdr:rowOff>46952</xdr:rowOff>
    </xdr:to>
    <xdr:cxnSp macro="">
      <xdr:nvCxnSpPr>
        <xdr:cNvPr id="51" name="直線コネクタ 50"/>
        <xdr:cNvCxnSpPr/>
      </xdr:nvCxnSpPr>
      <xdr:spPr bwMode="auto">
        <a:xfrm>
          <a:off x="4305300" y="2945448"/>
          <a:ext cx="698500" cy="6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61989</xdr:rowOff>
    </xdr:from>
    <xdr:to>
      <xdr:col>4</xdr:col>
      <xdr:colOff>520700</xdr:colOff>
      <xdr:row>17</xdr:row>
      <xdr:rowOff>163589</xdr:rowOff>
    </xdr:to>
    <xdr:sp macro="" textlink="">
      <xdr:nvSpPr>
        <xdr:cNvPr id="52" name="フローチャート : 判断 51"/>
        <xdr:cNvSpPr/>
      </xdr:nvSpPr>
      <xdr:spPr bwMode="auto">
        <a:xfrm>
          <a:off x="49530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148366</xdr:rowOff>
    </xdr:from>
    <xdr:ext cx="736600" cy="259045"/>
    <xdr:sp macro="" textlink="">
      <xdr:nvSpPr>
        <xdr:cNvPr id="53" name="テキスト ボックス 52"/>
        <xdr:cNvSpPr txBox="1"/>
      </xdr:nvSpPr>
      <xdr:spPr>
        <a:xfrm>
          <a:off x="4622800" y="311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139101</xdr:rowOff>
    </xdr:from>
    <xdr:to>
      <xdr:col>3</xdr:col>
      <xdr:colOff>904875</xdr:colOff>
      <xdr:row>16</xdr:row>
      <xdr:rowOff>154623</xdr:rowOff>
    </xdr:to>
    <xdr:cxnSp macro="">
      <xdr:nvCxnSpPr>
        <xdr:cNvPr id="54" name="直線コネクタ 53"/>
        <xdr:cNvCxnSpPr/>
      </xdr:nvCxnSpPr>
      <xdr:spPr bwMode="auto">
        <a:xfrm>
          <a:off x="3606800" y="2929926"/>
          <a:ext cx="698500" cy="15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154846</xdr:rowOff>
    </xdr:from>
    <xdr:to>
      <xdr:col>3</xdr:col>
      <xdr:colOff>955675</xdr:colOff>
      <xdr:row>17</xdr:row>
      <xdr:rowOff>84996</xdr:rowOff>
    </xdr:to>
    <xdr:sp macro="" textlink="">
      <xdr:nvSpPr>
        <xdr:cNvPr id="55" name="フローチャート : 判断 54"/>
        <xdr:cNvSpPr/>
      </xdr:nvSpPr>
      <xdr:spPr bwMode="auto">
        <a:xfrm>
          <a:off x="42545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69773</xdr:rowOff>
    </xdr:from>
    <xdr:ext cx="762000" cy="259045"/>
    <xdr:sp macro="" textlink="">
      <xdr:nvSpPr>
        <xdr:cNvPr id="56" name="テキスト ボックス 55"/>
        <xdr:cNvSpPr txBox="1"/>
      </xdr:nvSpPr>
      <xdr:spPr>
        <a:xfrm>
          <a:off x="39243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138666</xdr:rowOff>
    </xdr:from>
    <xdr:to>
      <xdr:col>3</xdr:col>
      <xdr:colOff>206375</xdr:colOff>
      <xdr:row>16</xdr:row>
      <xdr:rowOff>139101</xdr:rowOff>
    </xdr:to>
    <xdr:cxnSp macro="">
      <xdr:nvCxnSpPr>
        <xdr:cNvPr id="57" name="直線コネクタ 56"/>
        <xdr:cNvCxnSpPr/>
      </xdr:nvCxnSpPr>
      <xdr:spPr bwMode="auto">
        <a:xfrm>
          <a:off x="2908300" y="2929491"/>
          <a:ext cx="698500" cy="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100233</xdr:rowOff>
    </xdr:from>
    <xdr:to>
      <xdr:col>3</xdr:col>
      <xdr:colOff>257175</xdr:colOff>
      <xdr:row>17</xdr:row>
      <xdr:rowOff>30383</xdr:rowOff>
    </xdr:to>
    <xdr:sp macro="" textlink="">
      <xdr:nvSpPr>
        <xdr:cNvPr id="58" name="フローチャート : 判断 57"/>
        <xdr:cNvSpPr/>
      </xdr:nvSpPr>
      <xdr:spPr bwMode="auto">
        <a:xfrm>
          <a:off x="35560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15160</xdr:rowOff>
    </xdr:from>
    <xdr:ext cx="762000" cy="259045"/>
    <xdr:sp macro="" textlink="">
      <xdr:nvSpPr>
        <xdr:cNvPr id="59" name="テキスト ボックス 58"/>
        <xdr:cNvSpPr txBox="1"/>
      </xdr:nvSpPr>
      <xdr:spPr>
        <a:xfrm>
          <a:off x="3225800" y="29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133495</xdr:rowOff>
    </xdr:from>
    <xdr:to>
      <xdr:col>2</xdr:col>
      <xdr:colOff>692150</xdr:colOff>
      <xdr:row>17</xdr:row>
      <xdr:rowOff>63645</xdr:rowOff>
    </xdr:to>
    <xdr:sp macro="" textlink="">
      <xdr:nvSpPr>
        <xdr:cNvPr id="60" name="フローチャート : 判断 59"/>
        <xdr:cNvSpPr/>
      </xdr:nvSpPr>
      <xdr:spPr bwMode="auto">
        <a:xfrm>
          <a:off x="2857500" y="292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48422</xdr:rowOff>
    </xdr:from>
    <xdr:ext cx="762000" cy="259045"/>
    <xdr:sp macro="" textlink="">
      <xdr:nvSpPr>
        <xdr:cNvPr id="61" name="テキスト ボックス 60"/>
        <xdr:cNvSpPr txBox="1"/>
      </xdr:nvSpPr>
      <xdr:spPr>
        <a:xfrm>
          <a:off x="2527300" y="301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42695</xdr:rowOff>
    </xdr:from>
    <xdr:to>
      <xdr:col>5</xdr:col>
      <xdr:colOff>34925</xdr:colOff>
      <xdr:row>17</xdr:row>
      <xdr:rowOff>144295</xdr:rowOff>
    </xdr:to>
    <xdr:sp macro="" textlink="">
      <xdr:nvSpPr>
        <xdr:cNvPr id="67" name="円/楕円 66"/>
        <xdr:cNvSpPr/>
      </xdr:nvSpPr>
      <xdr:spPr bwMode="auto">
        <a:xfrm>
          <a:off x="5600700" y="300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59222</xdr:rowOff>
    </xdr:from>
    <xdr:ext cx="762000" cy="259045"/>
    <xdr:sp macro="" textlink="">
      <xdr:nvSpPr>
        <xdr:cNvPr id="68" name="人口1人当たり決算額の推移該当値テキスト130"/>
        <xdr:cNvSpPr txBox="1"/>
      </xdr:nvSpPr>
      <xdr:spPr>
        <a:xfrm>
          <a:off x="5740400" y="285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78,549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167602</xdr:rowOff>
    </xdr:from>
    <xdr:to>
      <xdr:col>4</xdr:col>
      <xdr:colOff>520700</xdr:colOff>
      <xdr:row>17</xdr:row>
      <xdr:rowOff>97752</xdr:rowOff>
    </xdr:to>
    <xdr:sp macro="" textlink="">
      <xdr:nvSpPr>
        <xdr:cNvPr id="69" name="円/楕円 68"/>
        <xdr:cNvSpPr/>
      </xdr:nvSpPr>
      <xdr:spPr bwMode="auto">
        <a:xfrm>
          <a:off x="4953000" y="2958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107929</xdr:rowOff>
    </xdr:from>
    <xdr:ext cx="736600" cy="259045"/>
    <xdr:sp macro="" textlink="">
      <xdr:nvSpPr>
        <xdr:cNvPr id="70" name="テキスト ボックス 69"/>
        <xdr:cNvSpPr txBox="1"/>
      </xdr:nvSpPr>
      <xdr:spPr>
        <a:xfrm>
          <a:off x="4622800" y="2727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80,585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103823</xdr:rowOff>
    </xdr:from>
    <xdr:to>
      <xdr:col>3</xdr:col>
      <xdr:colOff>955675</xdr:colOff>
      <xdr:row>17</xdr:row>
      <xdr:rowOff>33973</xdr:rowOff>
    </xdr:to>
    <xdr:sp macro="" textlink="">
      <xdr:nvSpPr>
        <xdr:cNvPr id="71" name="円/楕円 70"/>
        <xdr:cNvSpPr/>
      </xdr:nvSpPr>
      <xdr:spPr bwMode="auto">
        <a:xfrm>
          <a:off x="4254500" y="2894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44150</xdr:rowOff>
    </xdr:from>
    <xdr:ext cx="762000" cy="259045"/>
    <xdr:sp macro="" textlink="">
      <xdr:nvSpPr>
        <xdr:cNvPr id="72" name="テキスト ボックス 71"/>
        <xdr:cNvSpPr txBox="1"/>
      </xdr:nvSpPr>
      <xdr:spPr>
        <a:xfrm>
          <a:off x="3924300" y="266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83,375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88301</xdr:rowOff>
    </xdr:from>
    <xdr:to>
      <xdr:col>3</xdr:col>
      <xdr:colOff>257175</xdr:colOff>
      <xdr:row>17</xdr:row>
      <xdr:rowOff>18451</xdr:rowOff>
    </xdr:to>
    <xdr:sp macro="" textlink="">
      <xdr:nvSpPr>
        <xdr:cNvPr id="73" name="円/楕円 72"/>
        <xdr:cNvSpPr/>
      </xdr:nvSpPr>
      <xdr:spPr bwMode="auto">
        <a:xfrm>
          <a:off x="3556000" y="287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28628</xdr:rowOff>
    </xdr:from>
    <xdr:ext cx="762000" cy="259045"/>
    <xdr:sp macro="" textlink="">
      <xdr:nvSpPr>
        <xdr:cNvPr id="74" name="テキスト ボックス 73"/>
        <xdr:cNvSpPr txBox="1"/>
      </xdr:nvSpPr>
      <xdr:spPr>
        <a:xfrm>
          <a:off x="3225800" y="264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84,054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87866</xdr:rowOff>
    </xdr:from>
    <xdr:to>
      <xdr:col>2</xdr:col>
      <xdr:colOff>692150</xdr:colOff>
      <xdr:row>17</xdr:row>
      <xdr:rowOff>18016</xdr:rowOff>
    </xdr:to>
    <xdr:sp macro="" textlink="">
      <xdr:nvSpPr>
        <xdr:cNvPr id="75" name="円/楕円 74"/>
        <xdr:cNvSpPr/>
      </xdr:nvSpPr>
      <xdr:spPr bwMode="auto">
        <a:xfrm>
          <a:off x="2857500" y="287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28193</xdr:rowOff>
    </xdr:from>
    <xdr:ext cx="762000" cy="259045"/>
    <xdr:sp macro="" textlink="">
      <xdr:nvSpPr>
        <xdr:cNvPr id="76" name="テキスト ボックス 75"/>
        <xdr:cNvSpPr txBox="1"/>
      </xdr:nvSpPr>
      <xdr:spPr>
        <a:xfrm>
          <a:off x="2527300" y="264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124447</xdr:rowOff>
    </xdr:from>
    <xdr:to>
      <xdr:col>4</xdr:col>
      <xdr:colOff>1117600</xdr:colOff>
      <xdr:row>38</xdr:row>
      <xdr:rowOff>29349</xdr:rowOff>
    </xdr:to>
    <xdr:cxnSp macro="">
      <xdr:nvCxnSpPr>
        <xdr:cNvPr id="105" name="直線コネクタ 104"/>
        <xdr:cNvCxnSpPr/>
      </xdr:nvCxnSpPr>
      <xdr:spPr bwMode="auto">
        <a:xfrm flipV="1">
          <a:off x="5651500" y="6048997"/>
          <a:ext cx="0" cy="1447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1426</xdr:rowOff>
    </xdr:from>
    <xdr:ext cx="762000" cy="259045"/>
    <xdr:sp macro="" textlink="">
      <xdr:nvSpPr>
        <xdr:cNvPr id="106" name="人口1人当たり決算額の推移最小値テキスト445"/>
        <xdr:cNvSpPr txBox="1"/>
      </xdr:nvSpPr>
      <xdr:spPr>
        <a:xfrm>
          <a:off x="5740400" y="746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1,563</a:t>
          </a:r>
          <a:endParaRPr kumimoji="1" lang="ja-JP" altLang="en-US" sz="1000" b="1">
            <a:latin typeface="ＭＳ Ｐゴシック"/>
          </a:endParaRPr>
        </a:p>
      </xdr:txBody>
    </xdr:sp>
    <xdr:clientData/>
  </xdr:oneCellAnchor>
  <xdr:twoCellAnchor>
    <xdr:from>
      <xdr:col>4</xdr:col>
      <xdr:colOff>1028700</xdr:colOff>
      <xdr:row>38</xdr:row>
      <xdr:rowOff>29349</xdr:rowOff>
    </xdr:from>
    <xdr:to>
      <xdr:col>5</xdr:col>
      <xdr:colOff>73025</xdr:colOff>
      <xdr:row>38</xdr:row>
      <xdr:rowOff>29349</xdr:rowOff>
    </xdr:to>
    <xdr:cxnSp macro="">
      <xdr:nvCxnSpPr>
        <xdr:cNvPr id="107" name="直線コネクタ 106"/>
        <xdr:cNvCxnSpPr/>
      </xdr:nvCxnSpPr>
      <xdr:spPr bwMode="auto">
        <a:xfrm>
          <a:off x="5562600" y="7496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39374</xdr:rowOff>
    </xdr:from>
    <xdr:ext cx="762000" cy="259045"/>
    <xdr:sp macro="" textlink="">
      <xdr:nvSpPr>
        <xdr:cNvPr id="108" name="人口1人当たり決算額の推移最大値テキスト445"/>
        <xdr:cNvSpPr txBox="1"/>
      </xdr:nvSpPr>
      <xdr:spPr>
        <a:xfrm>
          <a:off x="5740400" y="579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39,567</a:t>
          </a:r>
          <a:endParaRPr kumimoji="1" lang="ja-JP" altLang="en-US" sz="1000" b="1">
            <a:latin typeface="ＭＳ Ｐゴシック"/>
          </a:endParaRPr>
        </a:p>
      </xdr:txBody>
    </xdr:sp>
    <xdr:clientData/>
  </xdr:oneCellAnchor>
  <xdr:twoCellAnchor>
    <xdr:from>
      <xdr:col>4</xdr:col>
      <xdr:colOff>1028700</xdr:colOff>
      <xdr:row>33</xdr:row>
      <xdr:rowOff>124447</xdr:rowOff>
    </xdr:from>
    <xdr:to>
      <xdr:col>5</xdr:col>
      <xdr:colOff>73025</xdr:colOff>
      <xdr:row>33</xdr:row>
      <xdr:rowOff>124447</xdr:rowOff>
    </xdr:to>
    <xdr:cxnSp macro="">
      <xdr:nvCxnSpPr>
        <xdr:cNvPr id="109" name="直線コネクタ 108"/>
        <xdr:cNvCxnSpPr/>
      </xdr:nvCxnSpPr>
      <xdr:spPr bwMode="auto">
        <a:xfrm>
          <a:off x="5562600" y="6048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117170</xdr:rowOff>
    </xdr:from>
    <xdr:to>
      <xdr:col>4</xdr:col>
      <xdr:colOff>1117600</xdr:colOff>
      <xdr:row>34</xdr:row>
      <xdr:rowOff>125628</xdr:rowOff>
    </xdr:to>
    <xdr:cxnSp macro="">
      <xdr:nvCxnSpPr>
        <xdr:cNvPr id="110" name="直線コネクタ 109"/>
        <xdr:cNvCxnSpPr/>
      </xdr:nvCxnSpPr>
      <xdr:spPr bwMode="auto">
        <a:xfrm>
          <a:off x="5003800" y="6384620"/>
          <a:ext cx="6477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205515</xdr:rowOff>
    </xdr:from>
    <xdr:ext cx="762000" cy="259045"/>
    <xdr:sp macro="" textlink="">
      <xdr:nvSpPr>
        <xdr:cNvPr id="111" name="人口1人当たり決算額の推移平均値テキスト445"/>
        <xdr:cNvSpPr txBox="1"/>
      </xdr:nvSpPr>
      <xdr:spPr>
        <a:xfrm>
          <a:off x="5740400" y="6815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233438</xdr:rowOff>
    </xdr:from>
    <xdr:to>
      <xdr:col>5</xdr:col>
      <xdr:colOff>34925</xdr:colOff>
      <xdr:row>35</xdr:row>
      <xdr:rowOff>335038</xdr:rowOff>
    </xdr:to>
    <xdr:sp macro="" textlink="">
      <xdr:nvSpPr>
        <xdr:cNvPr id="112" name="フローチャート : 判断 111"/>
        <xdr:cNvSpPr/>
      </xdr:nvSpPr>
      <xdr:spPr bwMode="auto">
        <a:xfrm>
          <a:off x="56007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92253</xdr:rowOff>
    </xdr:from>
    <xdr:to>
      <xdr:col>4</xdr:col>
      <xdr:colOff>469900</xdr:colOff>
      <xdr:row>34</xdr:row>
      <xdr:rowOff>117170</xdr:rowOff>
    </xdr:to>
    <xdr:cxnSp macro="">
      <xdr:nvCxnSpPr>
        <xdr:cNvPr id="113" name="直線コネクタ 112"/>
        <xdr:cNvCxnSpPr/>
      </xdr:nvCxnSpPr>
      <xdr:spPr bwMode="auto">
        <a:xfrm>
          <a:off x="4305300" y="6359703"/>
          <a:ext cx="698500" cy="24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160401</xdr:rowOff>
    </xdr:from>
    <xdr:to>
      <xdr:col>4</xdr:col>
      <xdr:colOff>520700</xdr:colOff>
      <xdr:row>35</xdr:row>
      <xdr:rowOff>262001</xdr:rowOff>
    </xdr:to>
    <xdr:sp macro="" textlink="">
      <xdr:nvSpPr>
        <xdr:cNvPr id="114" name="フローチャート : 判断 113"/>
        <xdr:cNvSpPr/>
      </xdr:nvSpPr>
      <xdr:spPr bwMode="auto">
        <a:xfrm>
          <a:off x="49530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246778</xdr:rowOff>
    </xdr:from>
    <xdr:ext cx="736600" cy="259045"/>
    <xdr:sp macro="" textlink="">
      <xdr:nvSpPr>
        <xdr:cNvPr id="115" name="テキスト ボックス 114"/>
        <xdr:cNvSpPr txBox="1"/>
      </xdr:nvSpPr>
      <xdr:spPr>
        <a:xfrm>
          <a:off x="4622800" y="685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92253</xdr:rowOff>
    </xdr:from>
    <xdr:to>
      <xdr:col>3</xdr:col>
      <xdr:colOff>904875</xdr:colOff>
      <xdr:row>34</xdr:row>
      <xdr:rowOff>98044</xdr:rowOff>
    </xdr:to>
    <xdr:cxnSp macro="">
      <xdr:nvCxnSpPr>
        <xdr:cNvPr id="116" name="直線コネクタ 115"/>
        <xdr:cNvCxnSpPr/>
      </xdr:nvCxnSpPr>
      <xdr:spPr bwMode="auto">
        <a:xfrm flipV="1">
          <a:off x="3606800" y="6359703"/>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58255</xdr:rowOff>
    </xdr:from>
    <xdr:to>
      <xdr:col>3</xdr:col>
      <xdr:colOff>955675</xdr:colOff>
      <xdr:row>35</xdr:row>
      <xdr:rowOff>159855</xdr:rowOff>
    </xdr:to>
    <xdr:sp macro="" textlink="">
      <xdr:nvSpPr>
        <xdr:cNvPr id="117" name="フローチャート : 判断 116"/>
        <xdr:cNvSpPr/>
      </xdr:nvSpPr>
      <xdr:spPr bwMode="auto">
        <a:xfrm>
          <a:off x="42545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144632</xdr:rowOff>
    </xdr:from>
    <xdr:ext cx="762000" cy="259045"/>
    <xdr:sp macro="" textlink="">
      <xdr:nvSpPr>
        <xdr:cNvPr id="118" name="テキスト ボックス 117"/>
        <xdr:cNvSpPr txBox="1"/>
      </xdr:nvSpPr>
      <xdr:spPr>
        <a:xfrm>
          <a:off x="39243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98044</xdr:rowOff>
    </xdr:from>
    <xdr:to>
      <xdr:col>3</xdr:col>
      <xdr:colOff>206375</xdr:colOff>
      <xdr:row>34</xdr:row>
      <xdr:rowOff>261112</xdr:rowOff>
    </xdr:to>
    <xdr:cxnSp macro="">
      <xdr:nvCxnSpPr>
        <xdr:cNvPr id="119" name="直線コネクタ 118"/>
        <xdr:cNvCxnSpPr/>
      </xdr:nvCxnSpPr>
      <xdr:spPr bwMode="auto">
        <a:xfrm flipV="1">
          <a:off x="2908300" y="6365494"/>
          <a:ext cx="698500" cy="16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329527</xdr:rowOff>
    </xdr:from>
    <xdr:to>
      <xdr:col>3</xdr:col>
      <xdr:colOff>257175</xdr:colOff>
      <xdr:row>35</xdr:row>
      <xdr:rowOff>88227</xdr:rowOff>
    </xdr:to>
    <xdr:sp macro="" textlink="">
      <xdr:nvSpPr>
        <xdr:cNvPr id="120" name="フローチャート : 判断 119"/>
        <xdr:cNvSpPr/>
      </xdr:nvSpPr>
      <xdr:spPr bwMode="auto">
        <a:xfrm>
          <a:off x="35560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73004</xdr:rowOff>
    </xdr:from>
    <xdr:ext cx="762000" cy="259045"/>
    <xdr:sp macro="" textlink="">
      <xdr:nvSpPr>
        <xdr:cNvPr id="121" name="テキスト ボックス 120"/>
        <xdr:cNvSpPr txBox="1"/>
      </xdr:nvSpPr>
      <xdr:spPr>
        <a:xfrm>
          <a:off x="32258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24422</xdr:rowOff>
    </xdr:from>
    <xdr:to>
      <xdr:col>2</xdr:col>
      <xdr:colOff>692150</xdr:colOff>
      <xdr:row>35</xdr:row>
      <xdr:rowOff>126022</xdr:rowOff>
    </xdr:to>
    <xdr:sp macro="" textlink="">
      <xdr:nvSpPr>
        <xdr:cNvPr id="122" name="フローチャート : 判断 121"/>
        <xdr:cNvSpPr/>
      </xdr:nvSpPr>
      <xdr:spPr bwMode="auto">
        <a:xfrm>
          <a:off x="2857500" y="66347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110799</xdr:rowOff>
    </xdr:from>
    <xdr:ext cx="762000" cy="259045"/>
    <xdr:sp macro="" textlink="">
      <xdr:nvSpPr>
        <xdr:cNvPr id="123" name="テキスト ボックス 122"/>
        <xdr:cNvSpPr txBox="1"/>
      </xdr:nvSpPr>
      <xdr:spPr>
        <a:xfrm>
          <a:off x="2527300" y="672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74828</xdr:rowOff>
    </xdr:from>
    <xdr:to>
      <xdr:col>5</xdr:col>
      <xdr:colOff>34925</xdr:colOff>
      <xdr:row>34</xdr:row>
      <xdr:rowOff>176428</xdr:rowOff>
    </xdr:to>
    <xdr:sp macro="" textlink="">
      <xdr:nvSpPr>
        <xdr:cNvPr id="129" name="円/楕円 128"/>
        <xdr:cNvSpPr/>
      </xdr:nvSpPr>
      <xdr:spPr bwMode="auto">
        <a:xfrm>
          <a:off x="5600700" y="634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262805</xdr:rowOff>
    </xdr:from>
    <xdr:ext cx="762000" cy="259045"/>
    <xdr:sp macro="" textlink="">
      <xdr:nvSpPr>
        <xdr:cNvPr id="130" name="人口1人当たり決算額の推移該当値テキスト445"/>
        <xdr:cNvSpPr txBox="1"/>
      </xdr:nvSpPr>
      <xdr:spPr>
        <a:xfrm>
          <a:off x="5740400" y="618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30,536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66370</xdr:rowOff>
    </xdr:from>
    <xdr:to>
      <xdr:col>4</xdr:col>
      <xdr:colOff>520700</xdr:colOff>
      <xdr:row>34</xdr:row>
      <xdr:rowOff>167970</xdr:rowOff>
    </xdr:to>
    <xdr:sp macro="" textlink="">
      <xdr:nvSpPr>
        <xdr:cNvPr id="131" name="円/楕円 130"/>
        <xdr:cNvSpPr/>
      </xdr:nvSpPr>
      <xdr:spPr bwMode="auto">
        <a:xfrm>
          <a:off x="4953000" y="633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178147</xdr:rowOff>
    </xdr:from>
    <xdr:ext cx="736600" cy="259045"/>
    <xdr:sp macro="" textlink="">
      <xdr:nvSpPr>
        <xdr:cNvPr id="132" name="テキスト ボックス 131"/>
        <xdr:cNvSpPr txBox="1"/>
      </xdr:nvSpPr>
      <xdr:spPr>
        <a:xfrm>
          <a:off x="4622800" y="6102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30,758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41453</xdr:rowOff>
    </xdr:from>
    <xdr:to>
      <xdr:col>3</xdr:col>
      <xdr:colOff>955675</xdr:colOff>
      <xdr:row>34</xdr:row>
      <xdr:rowOff>143053</xdr:rowOff>
    </xdr:to>
    <xdr:sp macro="" textlink="">
      <xdr:nvSpPr>
        <xdr:cNvPr id="133" name="円/楕円 132"/>
        <xdr:cNvSpPr/>
      </xdr:nvSpPr>
      <xdr:spPr bwMode="auto">
        <a:xfrm>
          <a:off x="4254500" y="630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153230</xdr:rowOff>
    </xdr:from>
    <xdr:ext cx="762000" cy="259045"/>
    <xdr:sp macro="" textlink="">
      <xdr:nvSpPr>
        <xdr:cNvPr id="134" name="テキスト ボックス 133"/>
        <xdr:cNvSpPr txBox="1"/>
      </xdr:nvSpPr>
      <xdr:spPr>
        <a:xfrm>
          <a:off x="3924300" y="607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31,412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47244</xdr:rowOff>
    </xdr:from>
    <xdr:to>
      <xdr:col>3</xdr:col>
      <xdr:colOff>257175</xdr:colOff>
      <xdr:row>34</xdr:row>
      <xdr:rowOff>148844</xdr:rowOff>
    </xdr:to>
    <xdr:sp macro="" textlink="">
      <xdr:nvSpPr>
        <xdr:cNvPr id="135" name="円/楕円 134"/>
        <xdr:cNvSpPr/>
      </xdr:nvSpPr>
      <xdr:spPr bwMode="auto">
        <a:xfrm>
          <a:off x="3556000" y="6314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159021</xdr:rowOff>
    </xdr:from>
    <xdr:ext cx="762000" cy="259045"/>
    <xdr:sp macro="" textlink="">
      <xdr:nvSpPr>
        <xdr:cNvPr id="136" name="テキスト ボックス 135"/>
        <xdr:cNvSpPr txBox="1"/>
      </xdr:nvSpPr>
      <xdr:spPr>
        <a:xfrm>
          <a:off x="3225800" y="608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31,260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210312</xdr:rowOff>
    </xdr:from>
    <xdr:to>
      <xdr:col>2</xdr:col>
      <xdr:colOff>692150</xdr:colOff>
      <xdr:row>34</xdr:row>
      <xdr:rowOff>311912</xdr:rowOff>
    </xdr:to>
    <xdr:sp macro="" textlink="">
      <xdr:nvSpPr>
        <xdr:cNvPr id="137" name="円/楕円 136"/>
        <xdr:cNvSpPr/>
      </xdr:nvSpPr>
      <xdr:spPr bwMode="auto">
        <a:xfrm>
          <a:off x="2857500" y="647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322089</xdr:rowOff>
    </xdr:from>
    <xdr:ext cx="762000" cy="259045"/>
    <xdr:sp macro="" textlink="">
      <xdr:nvSpPr>
        <xdr:cNvPr id="138" name="テキスト ボックス 137"/>
        <xdr:cNvSpPr txBox="1"/>
      </xdr:nvSpPr>
      <xdr:spPr>
        <a:xfrm>
          <a:off x="2527300" y="624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町税が前年度より大幅に伸びたことにより，財政調整基金については</a:t>
          </a:r>
          <a:r>
            <a:rPr kumimoji="1" lang="en-US" altLang="ja-JP" sz="1400">
              <a:solidFill>
                <a:schemeClr val="dk1"/>
              </a:solidFill>
              <a:effectLst/>
              <a:latin typeface="+mn-ea"/>
              <a:ea typeface="+mn-ea"/>
              <a:cs typeface="+mn-cs"/>
            </a:rPr>
            <a:t>33,776</a:t>
          </a:r>
          <a:r>
            <a:rPr kumimoji="1" lang="ja-JP" altLang="ja-JP" sz="1400">
              <a:solidFill>
                <a:schemeClr val="dk1"/>
              </a:solidFill>
              <a:effectLst/>
              <a:latin typeface="+mn-ea"/>
              <a:ea typeface="+mn-ea"/>
              <a:cs typeface="+mn-cs"/>
            </a:rPr>
            <a:t>千円積み立てることができ，標準財政規模比は</a:t>
          </a:r>
          <a:r>
            <a:rPr kumimoji="1" lang="en-US" altLang="ja-JP" sz="1400">
              <a:solidFill>
                <a:schemeClr val="dk1"/>
              </a:solidFill>
              <a:effectLst/>
              <a:latin typeface="+mn-ea"/>
              <a:ea typeface="+mn-ea"/>
              <a:cs typeface="+mn-cs"/>
            </a:rPr>
            <a:t>0.38</a:t>
          </a:r>
          <a:r>
            <a:rPr kumimoji="1" lang="ja-JP" altLang="ja-JP" sz="1400">
              <a:solidFill>
                <a:schemeClr val="dk1"/>
              </a:solidFill>
              <a:effectLst/>
              <a:latin typeface="+mn-ea"/>
              <a:ea typeface="+mn-ea"/>
              <a:cs typeface="+mn-cs"/>
            </a:rPr>
            <a:t>％増加した。これらの要因により実質単年収支に対する比率も</a:t>
          </a:r>
          <a:r>
            <a:rPr kumimoji="1" lang="en-US" altLang="ja-JP" sz="1400">
              <a:solidFill>
                <a:schemeClr val="dk1"/>
              </a:solidFill>
              <a:effectLst/>
              <a:latin typeface="+mn-ea"/>
              <a:ea typeface="+mn-ea"/>
              <a:cs typeface="+mn-cs"/>
            </a:rPr>
            <a:t>0.62</a:t>
          </a:r>
          <a:r>
            <a:rPr kumimoji="1" lang="ja-JP" altLang="ja-JP" sz="1400">
              <a:solidFill>
                <a:schemeClr val="dk1"/>
              </a:solidFill>
              <a:effectLst/>
              <a:latin typeface="+mn-ea"/>
              <a:ea typeface="+mn-ea"/>
              <a:cs typeface="+mn-cs"/>
            </a:rPr>
            <a:t>％増加した。</a:t>
          </a:r>
          <a:endParaRPr lang="ja-JP" altLang="ja-JP" sz="1400">
            <a:effectLst/>
            <a:latin typeface="+mn-ea"/>
            <a:ea typeface="+mn-ea"/>
          </a:endParaRPr>
        </a:p>
        <a:p>
          <a:pPr eaLnBrk="1" fontAlgn="auto" latinLnBrk="0" hangingPunct="1"/>
          <a:r>
            <a:rPr kumimoji="1" lang="ja-JP" altLang="ja-JP" sz="1400">
              <a:solidFill>
                <a:schemeClr val="dk1"/>
              </a:solidFill>
              <a:effectLst/>
              <a:latin typeface="+mn-ea"/>
              <a:ea typeface="+mn-ea"/>
              <a:cs typeface="+mn-cs"/>
            </a:rPr>
            <a:t>また，純剰余金を意味する実質収支額は，年度によって増減はあるが，概ね望ましい範囲内で推移しており，財政運営の健全化は維持されている。</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連結実質赤字比率については，一般会計及びすべての特別会計において黒字であり赤字比率はない。</a:t>
          </a:r>
          <a:endParaRPr lang="ja-JP" altLang="ja-JP" sz="1400">
            <a:effectLst/>
          </a:endParaRPr>
        </a:p>
        <a:p>
          <a:pPr rtl="0"/>
          <a:r>
            <a:rPr lang="ja-JP" altLang="ja-JP" sz="1400" b="0" i="0" baseline="0">
              <a:solidFill>
                <a:schemeClr val="dk1"/>
              </a:solidFill>
              <a:effectLst/>
              <a:latin typeface="+mn-lt"/>
              <a:ea typeface="+mn-ea"/>
              <a:cs typeface="+mn-cs"/>
            </a:rPr>
            <a:t>今後とも，各会計で適正な財政運営，企業経営を行っていく。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19</a:t>
          </a:r>
          <a:r>
            <a:rPr kumimoji="1" lang="ja-JP" altLang="ja-JP" sz="1400">
              <a:solidFill>
                <a:schemeClr val="dk1"/>
              </a:solidFill>
              <a:effectLst/>
              <a:latin typeface="+mn-lt"/>
              <a:ea typeface="+mn-ea"/>
              <a:cs typeface="+mn-cs"/>
            </a:rPr>
            <a:t>年度に発行した下水道事業債の償還開始により公営企業債の元利償還金に対する繰入金が増加しているものの，基準財政需要額に算入する公債費（臨時財政対策債，緊急防災・減災事業債）の増加により実質公債費比率の分子は減少した。</a:t>
          </a:r>
          <a:endParaRPr lang="ja-JP" altLang="ja-JP" sz="1400">
            <a:effectLst/>
          </a:endParaRPr>
        </a:p>
        <a:p>
          <a:r>
            <a:rPr kumimoji="1" lang="ja-JP" altLang="ja-JP" sz="1400">
              <a:solidFill>
                <a:schemeClr val="dk1"/>
              </a:solidFill>
              <a:effectLst/>
              <a:latin typeface="+mn-lt"/>
              <a:ea typeface="+mn-ea"/>
              <a:cs typeface="+mn-cs"/>
            </a:rPr>
            <a:t>今後は，計画的な事業実施を行いながら地方債の新規発行を精査し，比率の上昇抑制に努める</a:t>
          </a:r>
          <a:r>
            <a:rPr kumimoji="1" lang="ja-JP" altLang="en-US" sz="14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一般会計等に係る地方債の現在高</a:t>
          </a:r>
          <a:endParaRPr lang="ja-JP" altLang="ja-JP" sz="1300">
            <a:effectLst/>
            <a:latin typeface="+mn-ea"/>
            <a:ea typeface="+mn-ea"/>
          </a:endParaRPr>
        </a:p>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繰越の小学校体育館耐震補強事業，中学校校舎耐震補強事業，境第二中学校体育館耐震事業による緊急防災・減災事業債，小中学校対規模改造（空調設備設置，太陽光発電設備導入）事業による補正予算債の発行により増額しているが，交付税措置により基準財政需要額算入見込額も増額している。</a:t>
          </a:r>
          <a:endParaRPr kumimoji="1" lang="en-US" altLang="ja-JP" sz="1300">
            <a:solidFill>
              <a:schemeClr val="dk1"/>
            </a:solidFill>
            <a:effectLst/>
            <a:latin typeface="+mn-ea"/>
            <a:ea typeface="+mn-ea"/>
            <a:cs typeface="+mn-cs"/>
          </a:endParaRPr>
        </a:p>
        <a:p>
          <a:r>
            <a:rPr kumimoji="1" lang="ja-JP" altLang="ja-JP" sz="1100">
              <a:solidFill>
                <a:schemeClr val="dk1"/>
              </a:solidFill>
              <a:effectLst/>
              <a:latin typeface="+mn-lt"/>
              <a:ea typeface="+mn-ea"/>
              <a:cs typeface="+mn-cs"/>
            </a:rPr>
            <a:t>○</a:t>
          </a:r>
          <a:r>
            <a:rPr kumimoji="1" lang="ja-JP" altLang="en-US" sz="1300">
              <a:solidFill>
                <a:schemeClr val="dk1"/>
              </a:solidFill>
              <a:effectLst/>
              <a:latin typeface="+mn-ea"/>
              <a:ea typeface="+mn-ea"/>
              <a:cs typeface="+mn-cs"/>
            </a:rPr>
            <a:t>組合等負担等見込額</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茨城西南地方広域市町村圏事務組合の消防施設整備事業債発行が要因となり，前年度見込額を大幅に上回った。</a:t>
          </a:r>
          <a:endParaRPr lang="ja-JP" altLang="ja-JP" sz="1300">
            <a:effectLst/>
            <a:latin typeface="+mn-ea"/>
            <a:ea typeface="+mn-ea"/>
          </a:endParaRPr>
        </a:p>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mn-ea"/>
              <a:ea typeface="+mn-ea"/>
              <a:cs typeface="+mn-cs"/>
            </a:rPr>
            <a:t>将来負担比率の分子</a:t>
          </a:r>
          <a:endParaRPr lang="ja-JP" altLang="ja-JP" sz="1300">
            <a:effectLst/>
            <a:latin typeface="+mn-ea"/>
            <a:ea typeface="+mn-ea"/>
          </a:endParaRPr>
        </a:p>
        <a:p>
          <a:r>
            <a:rPr kumimoji="1" lang="ja-JP" altLang="ja-JP" sz="1300">
              <a:solidFill>
                <a:schemeClr val="dk1"/>
              </a:solidFill>
              <a:effectLst/>
              <a:latin typeface="+mn-ea"/>
              <a:ea typeface="+mn-ea"/>
              <a:cs typeface="+mn-cs"/>
            </a:rPr>
            <a:t>　地方債現在高は増加傾向にあるが，交付税措置等を考慮しながら地方債を発行したため，前年度より減少した。今後も将来を見据えた計画的な行財政改革を進め，財政の健全化に努める。</a:t>
          </a:r>
          <a:endParaRPr lang="ja-JP" altLang="ja-JP" sz="13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9086639</v>
      </c>
      <c r="BO4" s="349"/>
      <c r="BP4" s="349"/>
      <c r="BQ4" s="349"/>
      <c r="BR4" s="349"/>
      <c r="BS4" s="349"/>
      <c r="BT4" s="349"/>
      <c r="BU4" s="350"/>
      <c r="BV4" s="348">
        <v>8335753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5.8</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8747691</v>
      </c>
      <c r="BO5" s="386"/>
      <c r="BP5" s="386"/>
      <c r="BQ5" s="386"/>
      <c r="BR5" s="386"/>
      <c r="BS5" s="386"/>
      <c r="BT5" s="386"/>
      <c r="BU5" s="387"/>
      <c r="BV5" s="385">
        <v>7990903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91.3</v>
      </c>
      <c r="CU5" s="383"/>
      <c r="CV5" s="383"/>
      <c r="CW5" s="383"/>
      <c r="CX5" s="383"/>
      <c r="CY5" s="383"/>
      <c r="CZ5" s="383"/>
      <c r="DA5" s="384"/>
      <c r="DB5" s="382">
        <v>91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338948</v>
      </c>
      <c r="BO6" s="386"/>
      <c r="BP6" s="386"/>
      <c r="BQ6" s="386"/>
      <c r="BR6" s="386"/>
      <c r="BS6" s="386"/>
      <c r="BT6" s="386"/>
      <c r="BU6" s="387"/>
      <c r="BV6" s="385">
        <v>344850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100.2</v>
      </c>
      <c r="CU6" s="423"/>
      <c r="CV6" s="423"/>
      <c r="CW6" s="423"/>
      <c r="CX6" s="423"/>
      <c r="CY6" s="423"/>
      <c r="CZ6" s="423"/>
      <c r="DA6" s="424"/>
      <c r="DB6" s="422">
        <v>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4567</v>
      </c>
      <c r="BO7" s="386"/>
      <c r="BP7" s="386"/>
      <c r="BQ7" s="386"/>
      <c r="BR7" s="386"/>
      <c r="BS7" s="386"/>
      <c r="BT7" s="386"/>
      <c r="BU7" s="387"/>
      <c r="BV7" s="385">
        <v>30598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5720967</v>
      </c>
      <c r="CU7" s="386"/>
      <c r="CV7" s="386"/>
      <c r="CW7" s="386"/>
      <c r="CX7" s="386"/>
      <c r="CY7" s="386"/>
      <c r="CZ7" s="386"/>
      <c r="DA7" s="387"/>
      <c r="DB7" s="385">
        <v>5615016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334381</v>
      </c>
      <c r="BO8" s="386"/>
      <c r="BP8" s="386"/>
      <c r="BQ8" s="386"/>
      <c r="BR8" s="386"/>
      <c r="BS8" s="386"/>
      <c r="BT8" s="386"/>
      <c r="BU8" s="387"/>
      <c r="BV8" s="385">
        <v>314252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0.65</v>
      </c>
      <c r="CU8" s="426"/>
      <c r="CV8" s="426"/>
      <c r="CW8" s="426"/>
      <c r="CX8" s="426"/>
      <c r="CY8" s="426"/>
      <c r="CZ8" s="426"/>
      <c r="DA8" s="427"/>
      <c r="DB8" s="425">
        <v>0.65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25714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20129</v>
      </c>
      <c r="BO9" s="386"/>
      <c r="BP9" s="386"/>
      <c r="BQ9" s="386"/>
      <c r="BR9" s="386"/>
      <c r="BS9" s="386"/>
      <c r="BT9" s="386"/>
      <c r="BU9" s="387"/>
      <c r="BV9" s="385">
        <v>11812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14.4</v>
      </c>
      <c r="CU9" s="383"/>
      <c r="CV9" s="383"/>
      <c r="CW9" s="383"/>
      <c r="CX9" s="383"/>
      <c r="CY9" s="383"/>
      <c r="CZ9" s="383"/>
      <c r="DA9" s="384"/>
      <c r="DB9" s="382">
        <v>14.9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26468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33770</v>
      </c>
      <c r="BO10" s="386"/>
      <c r="BP10" s="386"/>
      <c r="BQ10" s="386"/>
      <c r="BR10" s="386"/>
      <c r="BS10" s="386"/>
      <c r="BT10" s="386"/>
      <c r="BU10" s="387"/>
      <c r="BV10" s="385">
        <v>30092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25998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23909</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25347</v>
      </c>
      <c r="S13" s="467"/>
      <c r="T13" s="467"/>
      <c r="U13" s="467"/>
      <c r="V13" s="468"/>
      <c r="W13" s="401" t="s">
        <v>123</v>
      </c>
      <c r="X13" s="402"/>
      <c r="Y13" s="402"/>
      <c r="Z13" s="402"/>
      <c r="AA13" s="402"/>
      <c r="AB13" s="392"/>
      <c r="AC13" s="436">
        <v>1216</v>
      </c>
      <c r="AD13" s="437"/>
      <c r="AE13" s="437"/>
      <c r="AF13" s="437"/>
      <c r="AG13" s="476"/>
      <c r="AH13" s="436">
        <v>1462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53899</v>
      </c>
      <c r="BO13" s="386"/>
      <c r="BP13" s="386"/>
      <c r="BQ13" s="386"/>
      <c r="BR13" s="386"/>
      <c r="BS13" s="386"/>
      <c r="BT13" s="386"/>
      <c r="BU13" s="387"/>
      <c r="BV13" s="385">
        <v>17995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16.2</v>
      </c>
      <c r="CU13" s="383"/>
      <c r="CV13" s="383"/>
      <c r="CW13" s="383"/>
      <c r="CX13" s="383"/>
      <c r="CY13" s="383"/>
      <c r="CZ13" s="383"/>
      <c r="DA13" s="384"/>
      <c r="DB13" s="382">
        <v>16.2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26104</v>
      </c>
      <c r="S14" s="467"/>
      <c r="T14" s="467"/>
      <c r="U14" s="467"/>
      <c r="V14" s="468"/>
      <c r="W14" s="375"/>
      <c r="X14" s="376"/>
      <c r="Y14" s="376"/>
      <c r="Z14" s="376"/>
      <c r="AA14" s="376"/>
      <c r="AB14" s="365"/>
      <c r="AC14" s="469">
        <v>9.6</v>
      </c>
      <c r="AD14" s="470"/>
      <c r="AE14" s="470"/>
      <c r="AF14" s="470"/>
      <c r="AG14" s="471"/>
      <c r="AH14" s="469">
        <v>10.3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184.1</v>
      </c>
      <c r="CU14" s="481"/>
      <c r="CV14" s="481"/>
      <c r="CW14" s="481"/>
      <c r="CX14" s="481"/>
      <c r="CY14" s="481"/>
      <c r="CZ14" s="481"/>
      <c r="DA14" s="482"/>
      <c r="DB14" s="480">
        <v>194.5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25492</v>
      </c>
      <c r="S15" s="467"/>
      <c r="T15" s="467"/>
      <c r="U15" s="467"/>
      <c r="V15" s="468"/>
      <c r="W15" s="401" t="s">
        <v>130</v>
      </c>
      <c r="X15" s="402"/>
      <c r="Y15" s="402"/>
      <c r="Z15" s="402"/>
      <c r="AA15" s="402"/>
      <c r="AB15" s="392"/>
      <c r="AC15" s="436">
        <v>4689</v>
      </c>
      <c r="AD15" s="437"/>
      <c r="AE15" s="437"/>
      <c r="AF15" s="437"/>
      <c r="AG15" s="476"/>
      <c r="AH15" s="436">
        <v>5369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2915990</v>
      </c>
      <c r="BO15" s="349"/>
      <c r="BP15" s="349"/>
      <c r="BQ15" s="349"/>
      <c r="BR15" s="349"/>
      <c r="BS15" s="349"/>
      <c r="BT15" s="349"/>
      <c r="BU15" s="350"/>
      <c r="BV15" s="348">
        <v>2830275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37.1</v>
      </c>
      <c r="AD16" s="470"/>
      <c r="AE16" s="470"/>
      <c r="AF16" s="470"/>
      <c r="AG16" s="471"/>
      <c r="AH16" s="469">
        <v>37.700000000000003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4387006</v>
      </c>
      <c r="BO16" s="386"/>
      <c r="BP16" s="386"/>
      <c r="BQ16" s="386"/>
      <c r="BR16" s="386"/>
      <c r="BS16" s="386"/>
      <c r="BT16" s="386"/>
      <c r="BU16" s="387"/>
      <c r="BV16" s="385">
        <v>4325836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6720</v>
      </c>
      <c r="AD17" s="437"/>
      <c r="AE17" s="437"/>
      <c r="AF17" s="437"/>
      <c r="AG17" s="476"/>
      <c r="AH17" s="436">
        <v>7092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3754000</v>
      </c>
      <c r="BO17" s="386"/>
      <c r="BP17" s="386"/>
      <c r="BQ17" s="386"/>
      <c r="BR17" s="386"/>
      <c r="BS17" s="386"/>
      <c r="BT17" s="386"/>
      <c r="BU17" s="387"/>
      <c r="BV17" s="385">
        <v>3631336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46.58</v>
      </c>
      <c r="M18" s="498"/>
      <c r="N18" s="498"/>
      <c r="O18" s="498"/>
      <c r="P18" s="498"/>
      <c r="Q18" s="498"/>
      <c r="R18" s="499"/>
      <c r="S18" s="499"/>
      <c r="T18" s="499"/>
      <c r="U18" s="499"/>
      <c r="V18" s="500"/>
      <c r="W18" s="403"/>
      <c r="X18" s="404"/>
      <c r="Y18" s="404"/>
      <c r="Z18" s="404"/>
      <c r="AA18" s="404"/>
      <c r="AB18" s="395"/>
      <c r="AC18" s="501">
        <v>53.2</v>
      </c>
      <c r="AD18" s="502"/>
      <c r="AE18" s="502"/>
      <c r="AF18" s="502"/>
      <c r="AG18" s="503"/>
      <c r="AH18" s="501">
        <v>49.8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5303445</v>
      </c>
      <c r="BO18" s="386"/>
      <c r="BP18" s="386"/>
      <c r="BQ18" s="386"/>
      <c r="BR18" s="386"/>
      <c r="BS18" s="386"/>
      <c r="BT18" s="386"/>
      <c r="BU18" s="387"/>
      <c r="BV18" s="385">
        <v>5251717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552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6470962</v>
      </c>
      <c r="BO19" s="386"/>
      <c r="BP19" s="386"/>
      <c r="BQ19" s="386"/>
      <c r="BR19" s="386"/>
      <c r="BS19" s="386"/>
      <c r="BT19" s="386"/>
      <c r="BU19" s="387"/>
      <c r="BV19" s="385">
        <v>6232449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7923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10960979</v>
      </c>
      <c r="BO23" s="386"/>
      <c r="BP23" s="386"/>
      <c r="BQ23" s="386"/>
      <c r="BR23" s="386"/>
      <c r="BS23" s="386"/>
      <c r="BT23" s="386"/>
      <c r="BU23" s="387"/>
      <c r="BV23" s="385">
        <v>10563781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5140</v>
      </c>
      <c r="R24" s="437"/>
      <c r="S24" s="437"/>
      <c r="T24" s="437"/>
      <c r="U24" s="437"/>
      <c r="V24" s="476"/>
      <c r="W24" s="531"/>
      <c r="X24" s="519"/>
      <c r="Y24" s="520"/>
      <c r="Z24" s="435" t="s">
        <v>154</v>
      </c>
      <c r="AA24" s="415"/>
      <c r="AB24" s="415"/>
      <c r="AC24" s="415"/>
      <c r="AD24" s="415"/>
      <c r="AE24" s="415"/>
      <c r="AF24" s="415"/>
      <c r="AG24" s="416"/>
      <c r="AH24" s="436">
        <v>190</v>
      </c>
      <c r="AI24" s="437"/>
      <c r="AJ24" s="437"/>
      <c r="AK24" s="437"/>
      <c r="AL24" s="476"/>
      <c r="AM24" s="436">
        <v>579500</v>
      </c>
      <c r="AN24" s="437"/>
      <c r="AO24" s="437"/>
      <c r="AP24" s="437"/>
      <c r="AQ24" s="437"/>
      <c r="AR24" s="476"/>
      <c r="AS24" s="436">
        <v>3050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8080624</v>
      </c>
      <c r="BO24" s="386"/>
      <c r="BP24" s="386"/>
      <c r="BQ24" s="386"/>
      <c r="BR24" s="386"/>
      <c r="BS24" s="386"/>
      <c r="BT24" s="386"/>
      <c r="BU24" s="387"/>
      <c r="BV24" s="385">
        <v>7475478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4610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469544</v>
      </c>
      <c r="BO25" s="349"/>
      <c r="BP25" s="349"/>
      <c r="BQ25" s="349"/>
      <c r="BR25" s="349"/>
      <c r="BS25" s="349"/>
      <c r="BT25" s="349"/>
      <c r="BU25" s="350"/>
      <c r="BV25" s="348">
        <v>578443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4140</v>
      </c>
      <c r="R26" s="437"/>
      <c r="S26" s="437"/>
      <c r="T26" s="437"/>
      <c r="U26" s="437"/>
      <c r="V26" s="476"/>
      <c r="W26" s="531"/>
      <c r="X26" s="519"/>
      <c r="Y26" s="520"/>
      <c r="Z26" s="435" t="s">
        <v>160</v>
      </c>
      <c r="AA26" s="539"/>
      <c r="AB26" s="539"/>
      <c r="AC26" s="539"/>
      <c r="AD26" s="539"/>
      <c r="AE26" s="539"/>
      <c r="AF26" s="539"/>
      <c r="AG26" s="540"/>
      <c r="AH26" s="436">
        <v>13</v>
      </c>
      <c r="AI26" s="437"/>
      <c r="AJ26" s="437"/>
      <c r="AK26" s="437"/>
      <c r="AL26" s="476"/>
      <c r="AM26" s="436">
        <v>39806</v>
      </c>
      <c r="AN26" s="437"/>
      <c r="AO26" s="437"/>
      <c r="AP26" s="437"/>
      <c r="AQ26" s="437"/>
      <c r="AR26" s="476"/>
      <c r="AS26" s="436">
        <v>3062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2970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273493</v>
      </c>
      <c r="BO27" s="553"/>
      <c r="BP27" s="553"/>
      <c r="BQ27" s="553"/>
      <c r="BR27" s="553"/>
      <c r="BS27" s="553"/>
      <c r="BT27" s="553"/>
      <c r="BU27" s="554"/>
      <c r="BV27" s="552">
        <v>273481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2710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683675</v>
      </c>
      <c r="BO28" s="349"/>
      <c r="BP28" s="349"/>
      <c r="BQ28" s="349"/>
      <c r="BR28" s="349"/>
      <c r="BS28" s="349"/>
      <c r="BT28" s="349"/>
      <c r="BU28" s="350"/>
      <c r="BV28" s="348">
        <v>649905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2570</v>
      </c>
      <c r="R29" s="437"/>
      <c r="S29" s="437"/>
      <c r="T29" s="437"/>
      <c r="U29" s="437"/>
      <c r="V29" s="476"/>
      <c r="W29" s="531"/>
      <c r="X29" s="519"/>
      <c r="Y29" s="520"/>
      <c r="Z29" s="435" t="s">
        <v>170</v>
      </c>
      <c r="AA29" s="415"/>
      <c r="AB29" s="415"/>
      <c r="AC29" s="415"/>
      <c r="AD29" s="415"/>
      <c r="AE29" s="415"/>
      <c r="AF29" s="415"/>
      <c r="AG29" s="416"/>
      <c r="AH29" s="436">
        <v>190</v>
      </c>
      <c r="AI29" s="437"/>
      <c r="AJ29" s="437"/>
      <c r="AK29" s="437"/>
      <c r="AL29" s="476"/>
      <c r="AM29" s="436">
        <v>579500</v>
      </c>
      <c r="AN29" s="437"/>
      <c r="AO29" s="437"/>
      <c r="AP29" s="437"/>
      <c r="AQ29" s="437"/>
      <c r="AR29" s="476"/>
      <c r="AS29" s="436">
        <v>3050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1198</v>
      </c>
      <c r="BO29" s="386"/>
      <c r="BP29" s="386"/>
      <c r="BQ29" s="386"/>
      <c r="BR29" s="386"/>
      <c r="BS29" s="386"/>
      <c r="BT29" s="386"/>
      <c r="BU29" s="387"/>
      <c r="BV29" s="385">
        <v>1198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93.2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328944</v>
      </c>
      <c r="BO30" s="553"/>
      <c r="BP30" s="553"/>
      <c r="BQ30" s="553"/>
      <c r="BR30" s="553"/>
      <c r="BS30" s="553"/>
      <c r="BT30" s="553"/>
      <c r="BU30" s="554"/>
      <c r="BV30" s="552">
        <v>328044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境町国民健康保険事業特別会計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境町水道事業会計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境町公共下水道事業特別会計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さしま環境管理事務組合（一般会計）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境町土地開発公社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坂東市外２か町公平委員会特別会計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境町介護保険事業特別会計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境町農業集落排水事業特別会計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さしま環境管理事務組合（清水丘聖地霊園管理事業特別会計）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境町後期高齢者医療事業特別会計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さしま環境管理事務組合（ごみ処理施設建設用地取得事業特別会計）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茨城西南地方広域市町村圏事務組合（一般会計）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茨城西南地方広域市町村圏事務組合（利根老人ホーム事業特別会計）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茨城西南地方広域市町村圏事務組合（特殊湛水防除事業特別会計）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茨城県後期高齢者医療広域連合（一般会計）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茨城県後期高齢者医療広域連合（後期高齢者医療特別会計）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茨城県市町村総合事務組合（一般会計）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茨城県市町村総合事務組合（県民交通災害共済事業特別会計）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0" zoomScale="70" zoomScaleNormal="70" zoomScaleSheetLayoutView="100" workbookViewId="0">
      <selection activeCell="K44" sqref="K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9634</v>
      </c>
      <c r="J41" s="83">
        <v>10043</v>
      </c>
      <c r="K41" s="83">
        <v>10406</v>
      </c>
      <c r="L41" s="83">
        <v>10564</v>
      </c>
      <c r="M41" s="84">
        <v>10961</v>
      </c>
    </row>
    <row r="42" spans="2:13" ht="27.75" customHeight="1">
      <c r="B42" s="1169"/>
      <c r="C42" s="1170"/>
      <c r="D42" s="85"/>
      <c r="E42" s="1175" t="s">
        <v>26</v>
      </c>
      <c r="F42" s="1175"/>
      <c r="G42" s="1175"/>
      <c r="H42" s="1176"/>
      <c r="I42" s="86">
        <v>789</v>
      </c>
      <c r="J42" s="87">
        <v>712</v>
      </c>
      <c r="K42" s="87">
        <v>646</v>
      </c>
      <c r="L42" s="87">
        <v>588</v>
      </c>
      <c r="M42" s="88">
        <v>529</v>
      </c>
    </row>
    <row r="43" spans="2:13" ht="27.75" customHeight="1">
      <c r="B43" s="1169"/>
      <c r="C43" s="1170"/>
      <c r="D43" s="85"/>
      <c r="E43" s="1175" t="s">
        <v>27</v>
      </c>
      <c r="F43" s="1175"/>
      <c r="G43" s="1175"/>
      <c r="H43" s="1176"/>
      <c r="I43" s="86">
        <v>6189</v>
      </c>
      <c r="J43" s="87">
        <v>6293</v>
      </c>
      <c r="K43" s="87">
        <v>6207</v>
      </c>
      <c r="L43" s="87">
        <v>6331</v>
      </c>
      <c r="M43" s="88">
        <v>6173</v>
      </c>
    </row>
    <row r="44" spans="2:13" ht="27.75" customHeight="1">
      <c r="B44" s="1169"/>
      <c r="C44" s="1170"/>
      <c r="D44" s="85"/>
      <c r="E44" s="1175" t="s">
        <v>28</v>
      </c>
      <c r="F44" s="1175"/>
      <c r="G44" s="1175"/>
      <c r="H44" s="1176"/>
      <c r="I44" s="86">
        <v>736</v>
      </c>
      <c r="J44" s="87">
        <v>937</v>
      </c>
      <c r="K44" s="87">
        <v>836</v>
      </c>
      <c r="L44" s="87">
        <v>843</v>
      </c>
      <c r="M44" s="88">
        <v>1007</v>
      </c>
    </row>
    <row r="45" spans="2:13" ht="27.75" customHeight="1">
      <c r="B45" s="1169"/>
      <c r="C45" s="1170"/>
      <c r="D45" s="85"/>
      <c r="E45" s="1175" t="s">
        <v>29</v>
      </c>
      <c r="F45" s="1175"/>
      <c r="G45" s="1175"/>
      <c r="H45" s="1176"/>
      <c r="I45" s="86">
        <v>1860</v>
      </c>
      <c r="J45" s="87">
        <v>1791</v>
      </c>
      <c r="K45" s="87">
        <v>1861</v>
      </c>
      <c r="L45" s="87">
        <v>1926</v>
      </c>
      <c r="M45" s="88">
        <v>1798</v>
      </c>
    </row>
    <row r="46" spans="2:13" ht="27.75" customHeight="1">
      <c r="B46" s="1169"/>
      <c r="C46" s="1170"/>
      <c r="D46" s="85"/>
      <c r="E46" s="1175" t="s">
        <v>30</v>
      </c>
      <c r="F46" s="1175"/>
      <c r="G46" s="1175"/>
      <c r="H46" s="1176"/>
      <c r="I46" s="86">
        <v>144</v>
      </c>
      <c r="J46" s="87">
        <v>45</v>
      </c>
      <c r="K46" s="87">
        <v>1</v>
      </c>
      <c r="L46" s="87">
        <v>1</v>
      </c>
      <c r="M46" s="88">
        <v>1</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1208</v>
      </c>
      <c r="J49" s="87">
        <v>1210</v>
      </c>
      <c r="K49" s="87">
        <v>1206</v>
      </c>
      <c r="L49" s="87">
        <v>1197</v>
      </c>
      <c r="M49" s="88">
        <v>1205</v>
      </c>
    </row>
    <row r="50" spans="2:13" ht="27.75" customHeight="1">
      <c r="B50" s="1169"/>
      <c r="C50" s="1170"/>
      <c r="D50" s="85"/>
      <c r="E50" s="1175" t="s">
        <v>35</v>
      </c>
      <c r="F50" s="1175"/>
      <c r="G50" s="1175"/>
      <c r="H50" s="1176"/>
      <c r="I50" s="86">
        <v>388</v>
      </c>
      <c r="J50" s="87">
        <v>348</v>
      </c>
      <c r="K50" s="87">
        <v>300</v>
      </c>
      <c r="L50" s="87">
        <v>248</v>
      </c>
      <c r="M50" s="88">
        <v>203</v>
      </c>
    </row>
    <row r="51" spans="2:13" ht="27.75" customHeight="1">
      <c r="B51" s="1171"/>
      <c r="C51" s="1172"/>
      <c r="D51" s="85"/>
      <c r="E51" s="1175" t="s">
        <v>36</v>
      </c>
      <c r="F51" s="1175"/>
      <c r="G51" s="1175"/>
      <c r="H51" s="1176"/>
      <c r="I51" s="86">
        <v>8823</v>
      </c>
      <c r="J51" s="87">
        <v>9142</v>
      </c>
      <c r="K51" s="87">
        <v>9146</v>
      </c>
      <c r="L51" s="87">
        <v>9316</v>
      </c>
      <c r="M51" s="88">
        <v>9921</v>
      </c>
    </row>
    <row r="52" spans="2:13" ht="27.75" customHeight="1" thickBot="1">
      <c r="B52" s="1179" t="s">
        <v>37</v>
      </c>
      <c r="C52" s="1180"/>
      <c r="D52" s="90"/>
      <c r="E52" s="1181" t="s">
        <v>38</v>
      </c>
      <c r="F52" s="1181"/>
      <c r="G52" s="1181"/>
      <c r="H52" s="1182"/>
      <c r="I52" s="91">
        <v>8932</v>
      </c>
      <c r="J52" s="92">
        <v>9121</v>
      </c>
      <c r="K52" s="92">
        <v>9306</v>
      </c>
      <c r="L52" s="92">
        <v>9490</v>
      </c>
      <c r="M52" s="93">
        <v>9141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25154</v>
      </c>
      <c r="E3" s="116"/>
      <c r="F3" s="117">
        <v>55958</v>
      </c>
      <c r="G3" s="118"/>
      <c r="H3" s="119"/>
    </row>
    <row r="4" spans="1:8">
      <c r="A4" s="120"/>
      <c r="B4" s="121"/>
      <c r="C4" s="122"/>
      <c r="D4" s="123">
        <v>21762</v>
      </c>
      <c r="E4" s="124"/>
      <c r="F4" s="125">
        <v>35126</v>
      </c>
      <c r="G4" s="126"/>
      <c r="H4" s="127"/>
    </row>
    <row r="5" spans="1:8">
      <c r="A5" s="108" t="s">
        <v>510</v>
      </c>
      <c r="B5" s="113"/>
      <c r="C5" s="114"/>
      <c r="D5" s="115">
        <v>46768</v>
      </c>
      <c r="E5" s="116"/>
      <c r="F5" s="117">
        <v>59338</v>
      </c>
      <c r="G5" s="118"/>
      <c r="H5" s="119"/>
    </row>
    <row r="6" spans="1:8">
      <c r="A6" s="120"/>
      <c r="B6" s="121"/>
      <c r="C6" s="122"/>
      <c r="D6" s="123">
        <v>11815</v>
      </c>
      <c r="E6" s="124"/>
      <c r="F6" s="125">
        <v>34073</v>
      </c>
      <c r="G6" s="126"/>
      <c r="H6" s="127"/>
    </row>
    <row r="7" spans="1:8">
      <c r="A7" s="108" t="s">
        <v>511</v>
      </c>
      <c r="B7" s="113"/>
      <c r="C7" s="114"/>
      <c r="D7" s="115">
        <v>42399</v>
      </c>
      <c r="E7" s="116"/>
      <c r="F7" s="117">
        <v>51262</v>
      </c>
      <c r="G7" s="118"/>
      <c r="H7" s="119"/>
    </row>
    <row r="8" spans="1:8">
      <c r="A8" s="120"/>
      <c r="B8" s="121"/>
      <c r="C8" s="122"/>
      <c r="D8" s="123">
        <v>11522</v>
      </c>
      <c r="E8" s="124"/>
      <c r="F8" s="125">
        <v>25630</v>
      </c>
      <c r="G8" s="126"/>
      <c r="H8" s="127"/>
    </row>
    <row r="9" spans="1:8">
      <c r="A9" s="108" t="s">
        <v>512</v>
      </c>
      <c r="B9" s="113"/>
      <c r="C9" s="114"/>
      <c r="D9" s="115">
        <v>30394</v>
      </c>
      <c r="E9" s="116"/>
      <c r="F9" s="117">
        <v>48407</v>
      </c>
      <c r="G9" s="118"/>
      <c r="H9" s="119"/>
    </row>
    <row r="10" spans="1:8">
      <c r="A10" s="120"/>
      <c r="B10" s="121"/>
      <c r="C10" s="122"/>
      <c r="D10" s="123">
        <v>8684</v>
      </c>
      <c r="E10" s="124"/>
      <c r="F10" s="125">
        <v>23914</v>
      </c>
      <c r="G10" s="126"/>
      <c r="H10" s="127"/>
    </row>
    <row r="11" spans="1:8">
      <c r="A11" s="108" t="s">
        <v>513</v>
      </c>
      <c r="B11" s="113"/>
      <c r="C11" s="114"/>
      <c r="D11" s="115">
        <v>57692</v>
      </c>
      <c r="E11" s="116"/>
      <c r="F11" s="117">
        <v>69477</v>
      </c>
      <c r="G11" s="118"/>
      <c r="H11" s="119"/>
    </row>
    <row r="12" spans="1:8">
      <c r="A12" s="120"/>
      <c r="B12" s="121"/>
      <c r="C12" s="128"/>
      <c r="D12" s="123">
        <v>14433</v>
      </c>
      <c r="E12" s="124"/>
      <c r="F12" s="125">
        <v>31528</v>
      </c>
      <c r="G12" s="126"/>
      <c r="H12" s="127"/>
    </row>
    <row r="13" spans="1:8">
      <c r="A13" s="108"/>
      <c r="B13" s="113"/>
      <c r="C13" s="129"/>
      <c r="D13" s="130">
        <v>40481</v>
      </c>
      <c r="E13" s="131"/>
      <c r="F13" s="132">
        <v>56888</v>
      </c>
      <c r="G13" s="133"/>
      <c r="H13" s="119"/>
    </row>
    <row r="14" spans="1:8">
      <c r="A14" s="120"/>
      <c r="B14" s="121"/>
      <c r="C14" s="122"/>
      <c r="D14" s="123">
        <v>13643</v>
      </c>
      <c r="E14" s="124"/>
      <c r="F14" s="125">
        <v>30054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3.56</v>
      </c>
      <c r="C19" s="134">
        <f>ROUND(VALUE(SUBSTITUTE(実質収支比率等に係る経年分析!G$48,"▲","-")),2)</f>
        <v>5.39</v>
      </c>
      <c r="D19" s="134">
        <f>ROUND(VALUE(SUBSTITUTE(実質収支比率等に係る経年分析!H$48,"▲","-")),2)</f>
        <v>5.33</v>
      </c>
      <c r="E19" s="134">
        <f>ROUND(VALUE(SUBSTITUTE(実質収支比率等に係る経年分析!I$48,"▲","-")),2)</f>
        <v>5.6</v>
      </c>
      <c r="F19" s="134">
        <f>ROUND(VALUE(SUBSTITUTE(実質収支比率等に係る経年分析!J$48,"▲","-")),2)</f>
        <v>5.84</v>
      </c>
    </row>
    <row r="20" spans="1:11">
      <c r="A20" s="134" t="s">
        <v>43</v>
      </c>
      <c r="B20" s="134">
        <f>ROUND(VALUE(SUBSTITUTE(実質収支比率等に係る経年分析!F$47,"▲","-")),2)</f>
        <v>12.33</v>
      </c>
      <c r="C20" s="134">
        <f>ROUND(VALUE(SUBSTITUTE(実質収支比率等に係る経年分析!G$47,"▲","-")),2)</f>
        <v>11.59</v>
      </c>
      <c r="D20" s="134">
        <f>ROUND(VALUE(SUBSTITUTE(実質収支比率等に係る経年分析!H$47,"▲","-")),2)</f>
        <v>11.35</v>
      </c>
      <c r="E20" s="134">
        <f>ROUND(VALUE(SUBSTITUTE(実質収支比率等に係る経年分析!I$47,"▲","-")),2)</f>
        <v>11.57</v>
      </c>
      <c r="F20" s="134">
        <f>ROUND(VALUE(SUBSTITUTE(実質収支比率等に係る経年分析!J$47,"▲","-")),2)</f>
        <v>11.95</v>
      </c>
    </row>
    <row r="21" spans="1:11">
      <c r="A21" s="134" t="s">
        <v>44</v>
      </c>
      <c r="B21" s="134">
        <f>IF(ISNUMBER(VALUE(SUBSTITUTE(実質収支比率等に係る経年分析!F$49,"▲","-"))),ROUND(VALUE(SUBSTITUTE(実質収支比率等に係る経年分析!F$49,"▲","-")),2),NA())</f>
        <v>0.49</v>
      </c>
      <c r="C21" s="134">
        <f>IF(ISNUMBER(VALUE(SUBSTITUTE(実質収支比率等に係る経年分析!G$49,"▲","-"))),ROUND(VALUE(SUBSTITUTE(実質収支比率等に係る経年分析!G$49,"▲","-")),2),NA())</f>
        <v>1.64</v>
      </c>
      <c r="D21" s="134">
        <f>IF(ISNUMBER(VALUE(SUBSTITUTE(実質収支比率等に係る経年分析!H$49,"▲","-"))),ROUND(VALUE(SUBSTITUTE(実質収支比率等に係る経年分析!H$49,"▲","-")),2),NA())</f>
        <v>-0.56999999999999995</v>
      </c>
      <c r="E21" s="134">
        <f>IF(ISNUMBER(VALUE(SUBSTITUTE(実質収支比率等に係る経年分析!I$49,"▲","-"))),ROUND(VALUE(SUBSTITUTE(実質収支比率等に係る経年分析!I$49,"▲","-")),2),NA())</f>
        <v>0.32</v>
      </c>
      <c r="F21" s="134">
        <f>IF(ISNUMBER(VALUE(SUBSTITUTE(実質収支比率等に係る経年分析!J$49,"▲","-"))),ROUND(VALUE(SUBSTITUTE(実質収支比率等に係る経年分析!J$49,"▲","-")),2),NA())</f>
        <v>0.94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坂東市外２か町公平委員会特別会計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境町後期高齢者医療事業特別会計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境町農業集落排水事業特別会計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0.56000000000000005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境町公共下水道事業特別会計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境町介護保険事業特別会計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c r="A34" s="135" t="str">
        <f>IF(連結実質赤字比率に係る赤字・黒字の構成分析!C$36="",NA(),連結実質赤字比率に係る赤字・黒字の構成分析!C$36)</f>
        <v>境町国民健康保険事業特別会計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2.2200000000000002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5.83</v>
      </c>
    </row>
    <row r="36" spans="1:16">
      <c r="A36" s="135" t="str">
        <f>IF(連結実質赤字比率に係る赤字・黒字の構成分析!C$34="",NA(),連結実質赤字比率に係る赤字・黒字の構成分析!C$34)</f>
        <v>境町水道事業会計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17.190000000000001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21.08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689</v>
      </c>
      <c r="E42" s="136"/>
      <c r="F42" s="136"/>
      <c r="G42" s="136">
        <f>'実質公債費比率（分子）の構造'!L$52</f>
        <v>729</v>
      </c>
      <c r="H42" s="136"/>
      <c r="I42" s="136"/>
      <c r="J42" s="136">
        <f>'実質公債費比率（分子）の構造'!M$52</f>
        <v>745</v>
      </c>
      <c r="K42" s="136"/>
      <c r="L42" s="136"/>
      <c r="M42" s="136">
        <f>'実質公債費比率（分子）の構造'!N$52</f>
        <v>771</v>
      </c>
      <c r="N42" s="136"/>
      <c r="O42" s="136"/>
      <c r="P42" s="136">
        <f>'実質公債費比率（分子）の構造'!O$52</f>
        <v>787</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95</v>
      </c>
      <c r="C44" s="136"/>
      <c r="D44" s="136"/>
      <c r="E44" s="136">
        <f>'実質公債費比率（分子）の構造'!L$50</f>
        <v>84</v>
      </c>
      <c r="F44" s="136"/>
      <c r="G44" s="136"/>
      <c r="H44" s="136">
        <f>'実質公債費比率（分子）の構造'!M$50</f>
        <v>82</v>
      </c>
      <c r="I44" s="136"/>
      <c r="J44" s="136"/>
      <c r="K44" s="136">
        <f>'実質公債費比率（分子）の構造'!N$50</f>
        <v>73</v>
      </c>
      <c r="L44" s="136"/>
      <c r="M44" s="136"/>
      <c r="N44" s="136">
        <f>'実質公債費比率（分子）の構造'!O$50</f>
        <v>71</v>
      </c>
      <c r="O44" s="136"/>
      <c r="P44" s="136"/>
    </row>
    <row r="45" spans="1:16">
      <c r="A45" s="136" t="s">
        <v>54</v>
      </c>
      <c r="B45" s="136">
        <f>'実質公債費比率（分子）の構造'!K$49</f>
        <v>63</v>
      </c>
      <c r="C45" s="136"/>
      <c r="D45" s="136"/>
      <c r="E45" s="136">
        <f>'実質公債費比率（分子）の構造'!L$49</f>
        <v>116</v>
      </c>
      <c r="F45" s="136"/>
      <c r="G45" s="136"/>
      <c r="H45" s="136">
        <f>'実質公債費比率（分子）の構造'!M$49</f>
        <v>140</v>
      </c>
      <c r="I45" s="136"/>
      <c r="J45" s="136"/>
      <c r="K45" s="136">
        <f>'実質公債費比率（分子）の構造'!N$49</f>
        <v>141</v>
      </c>
      <c r="L45" s="136"/>
      <c r="M45" s="136"/>
      <c r="N45" s="136">
        <f>'実質公債費比率（分子）の構造'!O$49</f>
        <v>131</v>
      </c>
      <c r="O45" s="136"/>
      <c r="P45" s="136"/>
    </row>
    <row r="46" spans="1:16">
      <c r="A46" s="136" t="s">
        <v>55</v>
      </c>
      <c r="B46" s="136">
        <f>'実質公債費比率（分子）の構造'!K$48</f>
        <v>363</v>
      </c>
      <c r="C46" s="136"/>
      <c r="D46" s="136"/>
      <c r="E46" s="136">
        <f>'実質公債費比率（分子）の構造'!L$48</f>
        <v>388</v>
      </c>
      <c r="F46" s="136"/>
      <c r="G46" s="136"/>
      <c r="H46" s="136">
        <f>'実質公債費比率（分子）の構造'!M$48</f>
        <v>384</v>
      </c>
      <c r="I46" s="136"/>
      <c r="J46" s="136"/>
      <c r="K46" s="136">
        <f>'実質公債費比率（分子）の構造'!N$48</f>
        <v>398</v>
      </c>
      <c r="L46" s="136"/>
      <c r="M46" s="136"/>
      <c r="N46" s="136">
        <f>'実質公債費比率（分子）の構造'!O$48</f>
        <v>417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875</v>
      </c>
      <c r="C49" s="136"/>
      <c r="D49" s="136"/>
      <c r="E49" s="136">
        <f>'実質公債費比率（分子）の構造'!L$45</f>
        <v>950</v>
      </c>
      <c r="F49" s="136"/>
      <c r="G49" s="136"/>
      <c r="H49" s="136">
        <f>'実質公債費比率（分子）の構造'!M$45</f>
        <v>948</v>
      </c>
      <c r="I49" s="136"/>
      <c r="J49" s="136"/>
      <c r="K49" s="136">
        <f>'実質公債費比率（分子）の構造'!N$45</f>
        <v>961</v>
      </c>
      <c r="L49" s="136"/>
      <c r="M49" s="136"/>
      <c r="N49" s="136">
        <f>'実質公債費比率（分子）の構造'!O$45</f>
        <v>962</v>
      </c>
      <c r="O49" s="136"/>
      <c r="P49" s="136"/>
    </row>
    <row r="50" spans="1:16">
      <c r="A50" s="136" t="s">
        <v>59</v>
      </c>
      <c r="B50" s="136" t="e">
        <f>NA()</f>
        <v>#N/A</v>
      </c>
      <c r="C50" s="136">
        <f>IF(ISNUMBER('実質公債費比率（分子）の構造'!K$53),'実質公債費比率（分子）の構造'!K$53,NA())</f>
        <v>707</v>
      </c>
      <c r="D50" s="136" t="e">
        <f>NA()</f>
        <v>#N/A</v>
      </c>
      <c r="E50" s="136" t="e">
        <f>NA()</f>
        <v>#N/A</v>
      </c>
      <c r="F50" s="136">
        <f>IF(ISNUMBER('実質公債費比率（分子）の構造'!L$53),'実質公債費比率（分子）の構造'!L$53,NA())</f>
        <v>809</v>
      </c>
      <c r="G50" s="136" t="e">
        <f>NA()</f>
        <v>#N/A</v>
      </c>
      <c r="H50" s="136" t="e">
        <f>NA()</f>
        <v>#N/A</v>
      </c>
      <c r="I50" s="136">
        <f>IF(ISNUMBER('実質公債費比率（分子）の構造'!M$53),'実質公債費比率（分子）の構造'!M$53,NA())</f>
        <v>809</v>
      </c>
      <c r="J50" s="136" t="e">
        <f>NA()</f>
        <v>#N/A</v>
      </c>
      <c r="K50" s="136" t="e">
        <f>NA()</f>
        <v>#N/A</v>
      </c>
      <c r="L50" s="136">
        <f>IF(ISNUMBER('実質公債費比率（分子）の構造'!N$53),'実質公債費比率（分子）の構造'!N$53,NA())</f>
        <v>802</v>
      </c>
      <c r="M50" s="136" t="e">
        <f>NA()</f>
        <v>#N/A</v>
      </c>
      <c r="N50" s="136" t="e">
        <f>NA()</f>
        <v>#N/A</v>
      </c>
      <c r="O50" s="136">
        <f>IF(ISNUMBER('実質公債費比率（分子）の構造'!O$53),'実質公債費比率（分子）の構造'!O$53,NA())</f>
        <v>794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8823</v>
      </c>
      <c r="E56" s="135"/>
      <c r="F56" s="135"/>
      <c r="G56" s="135">
        <f>'将来負担比率（分子）の構造'!J$51</f>
        <v>9142</v>
      </c>
      <c r="H56" s="135"/>
      <c r="I56" s="135"/>
      <c r="J56" s="135">
        <f>'将来負担比率（分子）の構造'!K$51</f>
        <v>9146</v>
      </c>
      <c r="K56" s="135"/>
      <c r="L56" s="135"/>
      <c r="M56" s="135">
        <f>'将来負担比率（分子）の構造'!L$51</f>
        <v>9316</v>
      </c>
      <c r="N56" s="135"/>
      <c r="O56" s="135"/>
      <c r="P56" s="135">
        <f>'将来負担比率（分子）の構造'!M$51</f>
        <v>9921</v>
      </c>
    </row>
    <row r="57" spans="1:16">
      <c r="A57" s="135" t="s">
        <v>35</v>
      </c>
      <c r="B57" s="135"/>
      <c r="C57" s="135"/>
      <c r="D57" s="135">
        <f>'将来負担比率（分子）の構造'!I$50</f>
        <v>388</v>
      </c>
      <c r="E57" s="135"/>
      <c r="F57" s="135"/>
      <c r="G57" s="135">
        <f>'将来負担比率（分子）の構造'!J$50</f>
        <v>348</v>
      </c>
      <c r="H57" s="135"/>
      <c r="I57" s="135"/>
      <c r="J57" s="135">
        <f>'将来負担比率（分子）の構造'!K$50</f>
        <v>300</v>
      </c>
      <c r="K57" s="135"/>
      <c r="L57" s="135"/>
      <c r="M57" s="135">
        <f>'将来負担比率（分子）の構造'!L$50</f>
        <v>248</v>
      </c>
      <c r="N57" s="135"/>
      <c r="O57" s="135"/>
      <c r="P57" s="135">
        <f>'将来負担比率（分子）の構造'!M$50</f>
        <v>203</v>
      </c>
    </row>
    <row r="58" spans="1:16">
      <c r="A58" s="135" t="s">
        <v>34</v>
      </c>
      <c r="B58" s="135"/>
      <c r="C58" s="135"/>
      <c r="D58" s="135">
        <f>'将来負担比率（分子）の構造'!I$49</f>
        <v>1208</v>
      </c>
      <c r="E58" s="135"/>
      <c r="F58" s="135"/>
      <c r="G58" s="135">
        <f>'将来負担比率（分子）の構造'!J$49</f>
        <v>1210</v>
      </c>
      <c r="H58" s="135"/>
      <c r="I58" s="135"/>
      <c r="J58" s="135">
        <f>'将来負担比率（分子）の構造'!K$49</f>
        <v>1206</v>
      </c>
      <c r="K58" s="135"/>
      <c r="L58" s="135"/>
      <c r="M58" s="135">
        <f>'将来負担比率（分子）の構造'!L$49</f>
        <v>1197</v>
      </c>
      <c r="N58" s="135"/>
      <c r="O58" s="135"/>
      <c r="P58" s="135">
        <f>'将来負担比率（分子）の構造'!M$49</f>
        <v>1205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144</v>
      </c>
      <c r="C61" s="135"/>
      <c r="D61" s="135"/>
      <c r="E61" s="135">
        <f>'将来負担比率（分子）の構造'!J$46</f>
        <v>45</v>
      </c>
      <c r="F61" s="135"/>
      <c r="G61" s="135"/>
      <c r="H61" s="135">
        <f>'将来負担比率（分子）の構造'!K$46</f>
        <v>1</v>
      </c>
      <c r="I61" s="135"/>
      <c r="J61" s="135"/>
      <c r="K61" s="135">
        <f>'将来負担比率（分子）の構造'!L$46</f>
        <v>1</v>
      </c>
      <c r="L61" s="135"/>
      <c r="M61" s="135"/>
      <c r="N61" s="135">
        <f>'将来負担比率（分子）の構造'!M$46</f>
        <v>1</v>
      </c>
      <c r="O61" s="135"/>
      <c r="P61" s="135"/>
    </row>
    <row r="62" spans="1:16">
      <c r="A62" s="135" t="s">
        <v>29</v>
      </c>
      <c r="B62" s="135">
        <f>'将来負担比率（分子）の構造'!I$45</f>
        <v>1860</v>
      </c>
      <c r="C62" s="135"/>
      <c r="D62" s="135"/>
      <c r="E62" s="135">
        <f>'将来負担比率（分子）の構造'!J$45</f>
        <v>1791</v>
      </c>
      <c r="F62" s="135"/>
      <c r="G62" s="135"/>
      <c r="H62" s="135">
        <f>'将来負担比率（分子）の構造'!K$45</f>
        <v>1861</v>
      </c>
      <c r="I62" s="135"/>
      <c r="J62" s="135"/>
      <c r="K62" s="135">
        <f>'将来負担比率（分子）の構造'!L$45</f>
        <v>1926</v>
      </c>
      <c r="L62" s="135"/>
      <c r="M62" s="135"/>
      <c r="N62" s="135">
        <f>'将来負担比率（分子）の構造'!M$45</f>
        <v>1798</v>
      </c>
      <c r="O62" s="135"/>
      <c r="P62" s="135"/>
    </row>
    <row r="63" spans="1:16">
      <c r="A63" s="135" t="s">
        <v>28</v>
      </c>
      <c r="B63" s="135">
        <f>'将来負担比率（分子）の構造'!I$44</f>
        <v>736</v>
      </c>
      <c r="C63" s="135"/>
      <c r="D63" s="135"/>
      <c r="E63" s="135">
        <f>'将来負担比率（分子）の構造'!J$44</f>
        <v>937</v>
      </c>
      <c r="F63" s="135"/>
      <c r="G63" s="135"/>
      <c r="H63" s="135">
        <f>'将来負担比率（分子）の構造'!K$44</f>
        <v>836</v>
      </c>
      <c r="I63" s="135"/>
      <c r="J63" s="135"/>
      <c r="K63" s="135">
        <f>'将来負担比率（分子）の構造'!L$44</f>
        <v>843</v>
      </c>
      <c r="L63" s="135"/>
      <c r="M63" s="135"/>
      <c r="N63" s="135">
        <f>'将来負担比率（分子）の構造'!M$44</f>
        <v>1007</v>
      </c>
      <c r="O63" s="135"/>
      <c r="P63" s="135"/>
    </row>
    <row r="64" spans="1:16">
      <c r="A64" s="135" t="s">
        <v>27</v>
      </c>
      <c r="B64" s="135">
        <f>'将来負担比率（分子）の構造'!I$43</f>
        <v>6189</v>
      </c>
      <c r="C64" s="135"/>
      <c r="D64" s="135"/>
      <c r="E64" s="135">
        <f>'将来負担比率（分子）の構造'!J$43</f>
        <v>6293</v>
      </c>
      <c r="F64" s="135"/>
      <c r="G64" s="135"/>
      <c r="H64" s="135">
        <f>'将来負担比率（分子）の構造'!K$43</f>
        <v>6207</v>
      </c>
      <c r="I64" s="135"/>
      <c r="J64" s="135"/>
      <c r="K64" s="135">
        <f>'将来負担比率（分子）の構造'!L$43</f>
        <v>6331</v>
      </c>
      <c r="L64" s="135"/>
      <c r="M64" s="135"/>
      <c r="N64" s="135">
        <f>'将来負担比率（分子）の構造'!M$43</f>
        <v>6173</v>
      </c>
      <c r="O64" s="135"/>
      <c r="P64" s="135"/>
    </row>
    <row r="65" spans="1:16">
      <c r="A65" s="135" t="s">
        <v>26</v>
      </c>
      <c r="B65" s="135">
        <f>'将来負担比率（分子）の構造'!I$42</f>
        <v>789</v>
      </c>
      <c r="C65" s="135"/>
      <c r="D65" s="135"/>
      <c r="E65" s="135">
        <f>'将来負担比率（分子）の構造'!J$42</f>
        <v>712</v>
      </c>
      <c r="F65" s="135"/>
      <c r="G65" s="135"/>
      <c r="H65" s="135">
        <f>'将来負担比率（分子）の構造'!K$42</f>
        <v>646</v>
      </c>
      <c r="I65" s="135"/>
      <c r="J65" s="135"/>
      <c r="K65" s="135">
        <f>'将来負担比率（分子）の構造'!L$42</f>
        <v>588</v>
      </c>
      <c r="L65" s="135"/>
      <c r="M65" s="135"/>
      <c r="N65" s="135">
        <f>'将来負担比率（分子）の構造'!M$42</f>
        <v>529</v>
      </c>
      <c r="O65" s="135"/>
      <c r="P65" s="135"/>
    </row>
    <row r="66" spans="1:16">
      <c r="A66" s="135" t="s">
        <v>25</v>
      </c>
      <c r="B66" s="135">
        <f>'将来負担比率（分子）の構造'!I$41</f>
        <v>9634</v>
      </c>
      <c r="C66" s="135"/>
      <c r="D66" s="135"/>
      <c r="E66" s="135">
        <f>'将来負担比率（分子）の構造'!J$41</f>
        <v>10043</v>
      </c>
      <c r="F66" s="135"/>
      <c r="G66" s="135"/>
      <c r="H66" s="135">
        <f>'将来負担比率（分子）の構造'!K$41</f>
        <v>10406</v>
      </c>
      <c r="I66" s="135"/>
      <c r="J66" s="135"/>
      <c r="K66" s="135">
        <f>'将来負担比率（分子）の構造'!L$41</f>
        <v>10564</v>
      </c>
      <c r="L66" s="135"/>
      <c r="M66" s="135"/>
      <c r="N66" s="135">
        <f>'将来負担比率（分子）の構造'!M$41</f>
        <v>10961</v>
      </c>
      <c r="O66" s="135"/>
      <c r="P66" s="135"/>
    </row>
    <row r="67" spans="1:16">
      <c r="A67" s="135" t="s">
        <v>63</v>
      </c>
      <c r="B67" s="135" t="e">
        <f>NA()</f>
        <v>#N/A</v>
      </c>
      <c r="C67" s="135">
        <f>IF(ISNUMBER('将来負担比率（分子）の構造'!I$52), IF('将来負担比率（分子）の構造'!I$52 &lt; 0, 0, '将来負担比率（分子）の構造'!I$52), NA())</f>
        <v>8932</v>
      </c>
      <c r="D67" s="135" t="e">
        <f>NA()</f>
        <v>#N/A</v>
      </c>
      <c r="E67" s="135" t="e">
        <f>NA()</f>
        <v>#N/A</v>
      </c>
      <c r="F67" s="135">
        <f>IF(ISNUMBER('将来負担比率（分子）の構造'!J$52), IF('将来負担比率（分子）の構造'!J$52 &lt; 0, 0, '将来負担比率（分子）の構造'!J$52), NA())</f>
        <v>9121</v>
      </c>
      <c r="G67" s="135" t="e">
        <f>NA()</f>
        <v>#N/A</v>
      </c>
      <c r="H67" s="135" t="e">
        <f>NA()</f>
        <v>#N/A</v>
      </c>
      <c r="I67" s="135">
        <f>IF(ISNUMBER('将来負担比率（分子）の構造'!K$52), IF('将来負担比率（分子）の構造'!K$52 &lt; 0, 0, '将来負担比率（分子）の構造'!K$52), NA())</f>
        <v>9306</v>
      </c>
      <c r="J67" s="135" t="e">
        <f>NA()</f>
        <v>#N/A</v>
      </c>
      <c r="K67" s="135" t="e">
        <f>NA()</f>
        <v>#N/A</v>
      </c>
      <c r="L67" s="135">
        <f>IF(ISNUMBER('将来負担比率（分子）の構造'!L$52), IF('将来負担比率（分子）の構造'!L$52 &lt; 0, 0, '将来負担比率（分子）の構造'!L$52), NA())</f>
        <v>9490</v>
      </c>
      <c r="M67" s="135" t="e">
        <f>NA()</f>
        <v>#N/A</v>
      </c>
      <c r="N67" s="135" t="e">
        <f>NA()</f>
        <v>#N/A</v>
      </c>
      <c r="O67" s="135">
        <f>IF(ISNUMBER('将来負担比率（分子）の構造'!M$52), IF('将来負担比率（分子）の構造'!M$52 &lt; 0, 0, '将来負担比率（分子）の構造'!M$52), NA())</f>
        <v>9141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Z1" workbookViewId="0">
      <selection activeCell="E42" sqref="E42:H4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3360601</v>
      </c>
      <c r="S5" s="581"/>
      <c r="T5" s="581"/>
      <c r="U5" s="581"/>
      <c r="V5" s="581"/>
      <c r="W5" s="581"/>
      <c r="X5" s="581"/>
      <c r="Y5" s="582"/>
      <c r="Z5" s="583">
        <v>37</v>
      </c>
      <c r="AA5" s="583"/>
      <c r="AB5" s="583"/>
      <c r="AC5" s="583"/>
      <c r="AD5" s="584">
        <v>3360601</v>
      </c>
      <c r="AE5" s="584"/>
      <c r="AF5" s="584"/>
      <c r="AG5" s="584"/>
      <c r="AH5" s="584"/>
      <c r="AI5" s="584"/>
      <c r="AJ5" s="584"/>
      <c r="AK5" s="584"/>
      <c r="AL5" s="585">
        <v>63.5</v>
      </c>
      <c r="AM5" s="586"/>
      <c r="AN5" s="586"/>
      <c r="AO5" s="587"/>
      <c r="AP5" s="577" t="s">
        <v>208</v>
      </c>
      <c r="AQ5" s="578"/>
      <c r="AR5" s="578"/>
      <c r="AS5" s="578"/>
      <c r="AT5" s="578"/>
      <c r="AU5" s="578"/>
      <c r="AV5" s="578"/>
      <c r="AW5" s="578"/>
      <c r="AX5" s="578"/>
      <c r="AY5" s="578"/>
      <c r="AZ5" s="578"/>
      <c r="BA5" s="578"/>
      <c r="BB5" s="578"/>
      <c r="BC5" s="578"/>
      <c r="BD5" s="578"/>
      <c r="BE5" s="578"/>
      <c r="BF5" s="579"/>
      <c r="BG5" s="591">
        <v>3360601</v>
      </c>
      <c r="BH5" s="592"/>
      <c r="BI5" s="592"/>
      <c r="BJ5" s="592"/>
      <c r="BK5" s="592"/>
      <c r="BL5" s="592"/>
      <c r="BM5" s="592"/>
      <c r="BN5" s="593"/>
      <c r="BO5" s="594">
        <v>100</v>
      </c>
      <c r="BP5" s="594"/>
      <c r="BQ5" s="594"/>
      <c r="BR5" s="594"/>
      <c r="BS5" s="595">
        <v>43196</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141517</v>
      </c>
      <c r="S6" s="592"/>
      <c r="T6" s="592"/>
      <c r="U6" s="592"/>
      <c r="V6" s="592"/>
      <c r="W6" s="592"/>
      <c r="X6" s="592"/>
      <c r="Y6" s="593"/>
      <c r="Z6" s="594">
        <v>1.6</v>
      </c>
      <c r="AA6" s="594"/>
      <c r="AB6" s="594"/>
      <c r="AC6" s="594"/>
      <c r="AD6" s="595">
        <v>141517</v>
      </c>
      <c r="AE6" s="595"/>
      <c r="AF6" s="595"/>
      <c r="AG6" s="595"/>
      <c r="AH6" s="595"/>
      <c r="AI6" s="595"/>
      <c r="AJ6" s="595"/>
      <c r="AK6" s="595"/>
      <c r="AL6" s="596">
        <v>2.7</v>
      </c>
      <c r="AM6" s="597"/>
      <c r="AN6" s="597"/>
      <c r="AO6" s="598"/>
      <c r="AP6" s="588" t="s">
        <v>213</v>
      </c>
      <c r="AQ6" s="589"/>
      <c r="AR6" s="589"/>
      <c r="AS6" s="589"/>
      <c r="AT6" s="589"/>
      <c r="AU6" s="589"/>
      <c r="AV6" s="589"/>
      <c r="AW6" s="589"/>
      <c r="AX6" s="589"/>
      <c r="AY6" s="589"/>
      <c r="AZ6" s="589"/>
      <c r="BA6" s="589"/>
      <c r="BB6" s="589"/>
      <c r="BC6" s="589"/>
      <c r="BD6" s="589"/>
      <c r="BE6" s="589"/>
      <c r="BF6" s="590"/>
      <c r="BG6" s="591">
        <v>3360601</v>
      </c>
      <c r="BH6" s="592"/>
      <c r="BI6" s="592"/>
      <c r="BJ6" s="592"/>
      <c r="BK6" s="592"/>
      <c r="BL6" s="592"/>
      <c r="BM6" s="592"/>
      <c r="BN6" s="593"/>
      <c r="BO6" s="594">
        <v>100</v>
      </c>
      <c r="BP6" s="594"/>
      <c r="BQ6" s="594"/>
      <c r="BR6" s="594"/>
      <c r="BS6" s="595">
        <v>43196</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109037</v>
      </c>
      <c r="CS6" s="592"/>
      <c r="CT6" s="592"/>
      <c r="CU6" s="592"/>
      <c r="CV6" s="592"/>
      <c r="CW6" s="592"/>
      <c r="CX6" s="592"/>
      <c r="CY6" s="593"/>
      <c r="CZ6" s="594">
        <v>1.2</v>
      </c>
      <c r="DA6" s="594"/>
      <c r="DB6" s="594"/>
      <c r="DC6" s="594"/>
      <c r="DD6" s="600" t="s">
        <v>215</v>
      </c>
      <c r="DE6" s="592"/>
      <c r="DF6" s="592"/>
      <c r="DG6" s="592"/>
      <c r="DH6" s="592"/>
      <c r="DI6" s="592"/>
      <c r="DJ6" s="592"/>
      <c r="DK6" s="592"/>
      <c r="DL6" s="592"/>
      <c r="DM6" s="592"/>
      <c r="DN6" s="592"/>
      <c r="DO6" s="592"/>
      <c r="DP6" s="593"/>
      <c r="DQ6" s="600">
        <v>109037</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5706</v>
      </c>
      <c r="S7" s="592"/>
      <c r="T7" s="592"/>
      <c r="U7" s="592"/>
      <c r="V7" s="592"/>
      <c r="W7" s="592"/>
      <c r="X7" s="592"/>
      <c r="Y7" s="593"/>
      <c r="Z7" s="594">
        <v>0.1</v>
      </c>
      <c r="AA7" s="594"/>
      <c r="AB7" s="594"/>
      <c r="AC7" s="594"/>
      <c r="AD7" s="595">
        <v>5706</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1381912</v>
      </c>
      <c r="BH7" s="592"/>
      <c r="BI7" s="592"/>
      <c r="BJ7" s="592"/>
      <c r="BK7" s="592"/>
      <c r="BL7" s="592"/>
      <c r="BM7" s="592"/>
      <c r="BN7" s="593"/>
      <c r="BO7" s="594">
        <v>41.1</v>
      </c>
      <c r="BP7" s="594"/>
      <c r="BQ7" s="594"/>
      <c r="BR7" s="594"/>
      <c r="BS7" s="595">
        <v>43196</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993204</v>
      </c>
      <c r="CS7" s="592"/>
      <c r="CT7" s="592"/>
      <c r="CU7" s="592"/>
      <c r="CV7" s="592"/>
      <c r="CW7" s="592"/>
      <c r="CX7" s="592"/>
      <c r="CY7" s="593"/>
      <c r="CZ7" s="594">
        <v>11.4</v>
      </c>
      <c r="DA7" s="594"/>
      <c r="DB7" s="594"/>
      <c r="DC7" s="594"/>
      <c r="DD7" s="600">
        <v>15004</v>
      </c>
      <c r="DE7" s="592"/>
      <c r="DF7" s="592"/>
      <c r="DG7" s="592"/>
      <c r="DH7" s="592"/>
      <c r="DI7" s="592"/>
      <c r="DJ7" s="592"/>
      <c r="DK7" s="592"/>
      <c r="DL7" s="592"/>
      <c r="DM7" s="592"/>
      <c r="DN7" s="592"/>
      <c r="DO7" s="592"/>
      <c r="DP7" s="593"/>
      <c r="DQ7" s="600">
        <v>908665</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9437</v>
      </c>
      <c r="S8" s="592"/>
      <c r="T8" s="592"/>
      <c r="U8" s="592"/>
      <c r="V8" s="592"/>
      <c r="W8" s="592"/>
      <c r="X8" s="592"/>
      <c r="Y8" s="593"/>
      <c r="Z8" s="594">
        <v>0.1</v>
      </c>
      <c r="AA8" s="594"/>
      <c r="AB8" s="594"/>
      <c r="AC8" s="594"/>
      <c r="AD8" s="595">
        <v>9437</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38077</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2341892</v>
      </c>
      <c r="CS8" s="592"/>
      <c r="CT8" s="592"/>
      <c r="CU8" s="592"/>
      <c r="CV8" s="592"/>
      <c r="CW8" s="592"/>
      <c r="CX8" s="592"/>
      <c r="CY8" s="593"/>
      <c r="CZ8" s="594">
        <v>26.8</v>
      </c>
      <c r="DA8" s="594"/>
      <c r="DB8" s="594"/>
      <c r="DC8" s="594"/>
      <c r="DD8" s="600" t="s">
        <v>215</v>
      </c>
      <c r="DE8" s="592"/>
      <c r="DF8" s="592"/>
      <c r="DG8" s="592"/>
      <c r="DH8" s="592"/>
      <c r="DI8" s="592"/>
      <c r="DJ8" s="592"/>
      <c r="DK8" s="592"/>
      <c r="DL8" s="592"/>
      <c r="DM8" s="592"/>
      <c r="DN8" s="592"/>
      <c r="DO8" s="592"/>
      <c r="DP8" s="593"/>
      <c r="DQ8" s="600">
        <v>1348944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15733</v>
      </c>
      <c r="S9" s="592"/>
      <c r="T9" s="592"/>
      <c r="U9" s="592"/>
      <c r="V9" s="592"/>
      <c r="W9" s="592"/>
      <c r="X9" s="592"/>
      <c r="Y9" s="593"/>
      <c r="Z9" s="594">
        <v>0.2</v>
      </c>
      <c r="AA9" s="594"/>
      <c r="AB9" s="594"/>
      <c r="AC9" s="594"/>
      <c r="AD9" s="595">
        <v>15733</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1081844</v>
      </c>
      <c r="BH9" s="592"/>
      <c r="BI9" s="592"/>
      <c r="BJ9" s="592"/>
      <c r="BK9" s="592"/>
      <c r="BL9" s="592"/>
      <c r="BM9" s="592"/>
      <c r="BN9" s="593"/>
      <c r="BO9" s="594">
        <v>32.200000000000003</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636539</v>
      </c>
      <c r="CS9" s="592"/>
      <c r="CT9" s="592"/>
      <c r="CU9" s="592"/>
      <c r="CV9" s="592"/>
      <c r="CW9" s="592"/>
      <c r="CX9" s="592"/>
      <c r="CY9" s="593"/>
      <c r="CZ9" s="594">
        <v>7.3</v>
      </c>
      <c r="DA9" s="594"/>
      <c r="DB9" s="594"/>
      <c r="DC9" s="594"/>
      <c r="DD9" s="600">
        <v>4308</v>
      </c>
      <c r="DE9" s="592"/>
      <c r="DF9" s="592"/>
      <c r="DG9" s="592"/>
      <c r="DH9" s="592"/>
      <c r="DI9" s="592"/>
      <c r="DJ9" s="592"/>
      <c r="DK9" s="592"/>
      <c r="DL9" s="592"/>
      <c r="DM9" s="592"/>
      <c r="DN9" s="592"/>
      <c r="DO9" s="592"/>
      <c r="DP9" s="593"/>
      <c r="DQ9" s="600">
        <v>624491</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241159</v>
      </c>
      <c r="S10" s="592"/>
      <c r="T10" s="592"/>
      <c r="U10" s="592"/>
      <c r="V10" s="592"/>
      <c r="W10" s="592"/>
      <c r="X10" s="592"/>
      <c r="Y10" s="593"/>
      <c r="Z10" s="594">
        <v>2.7</v>
      </c>
      <c r="AA10" s="594"/>
      <c r="AB10" s="594"/>
      <c r="AC10" s="594"/>
      <c r="AD10" s="595">
        <v>241159</v>
      </c>
      <c r="AE10" s="595"/>
      <c r="AF10" s="595"/>
      <c r="AG10" s="595"/>
      <c r="AH10" s="595"/>
      <c r="AI10" s="595"/>
      <c r="AJ10" s="595"/>
      <c r="AK10" s="595"/>
      <c r="AL10" s="596">
        <v>4.5999999999999996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90512</v>
      </c>
      <c r="BH10" s="592"/>
      <c r="BI10" s="592"/>
      <c r="BJ10" s="592"/>
      <c r="BK10" s="592"/>
      <c r="BL10" s="592"/>
      <c r="BM10" s="592"/>
      <c r="BN10" s="593"/>
      <c r="BO10" s="594">
        <v>2.7</v>
      </c>
      <c r="BP10" s="594"/>
      <c r="BQ10" s="594"/>
      <c r="BR10" s="594"/>
      <c r="BS10" s="600">
        <v>15146</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27775</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19573</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4064</v>
      </c>
      <c r="S11" s="592"/>
      <c r="T11" s="592"/>
      <c r="U11" s="592"/>
      <c r="V11" s="592"/>
      <c r="W11" s="592"/>
      <c r="X11" s="592"/>
      <c r="Y11" s="593"/>
      <c r="Z11" s="594">
        <v>0</v>
      </c>
      <c r="AA11" s="594"/>
      <c r="AB11" s="594"/>
      <c r="AC11" s="594"/>
      <c r="AD11" s="595">
        <v>4064</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171479</v>
      </c>
      <c r="BH11" s="592"/>
      <c r="BI11" s="592"/>
      <c r="BJ11" s="592"/>
      <c r="BK11" s="592"/>
      <c r="BL11" s="592"/>
      <c r="BM11" s="592"/>
      <c r="BN11" s="593"/>
      <c r="BO11" s="594">
        <v>5.0999999999999996</v>
      </c>
      <c r="BP11" s="594"/>
      <c r="BQ11" s="594"/>
      <c r="BR11" s="594"/>
      <c r="BS11" s="600">
        <v>28050</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401607</v>
      </c>
      <c r="CS11" s="592"/>
      <c r="CT11" s="592"/>
      <c r="CU11" s="592"/>
      <c r="CV11" s="592"/>
      <c r="CW11" s="592"/>
      <c r="CX11" s="592"/>
      <c r="CY11" s="593"/>
      <c r="CZ11" s="594">
        <v>4.5999999999999996</v>
      </c>
      <c r="DA11" s="594"/>
      <c r="DB11" s="594"/>
      <c r="DC11" s="594"/>
      <c r="DD11" s="600">
        <v>31097</v>
      </c>
      <c r="DE11" s="592"/>
      <c r="DF11" s="592"/>
      <c r="DG11" s="592"/>
      <c r="DH11" s="592"/>
      <c r="DI11" s="592"/>
      <c r="DJ11" s="592"/>
      <c r="DK11" s="592"/>
      <c r="DL11" s="592"/>
      <c r="DM11" s="592"/>
      <c r="DN11" s="592"/>
      <c r="DO11" s="592"/>
      <c r="DP11" s="593"/>
      <c r="DQ11" s="600">
        <v>362881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1659172</v>
      </c>
      <c r="BH12" s="592"/>
      <c r="BI12" s="592"/>
      <c r="BJ12" s="592"/>
      <c r="BK12" s="592"/>
      <c r="BL12" s="592"/>
      <c r="BM12" s="592"/>
      <c r="BN12" s="593"/>
      <c r="BO12" s="594">
        <v>49.4</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101039</v>
      </c>
      <c r="CS12" s="592"/>
      <c r="CT12" s="592"/>
      <c r="CU12" s="592"/>
      <c r="CV12" s="592"/>
      <c r="CW12" s="592"/>
      <c r="CX12" s="592"/>
      <c r="CY12" s="593"/>
      <c r="CZ12" s="594">
        <v>1.2</v>
      </c>
      <c r="DA12" s="594"/>
      <c r="DB12" s="594"/>
      <c r="DC12" s="594"/>
      <c r="DD12" s="600" t="s">
        <v>111</v>
      </c>
      <c r="DE12" s="592"/>
      <c r="DF12" s="592"/>
      <c r="DG12" s="592"/>
      <c r="DH12" s="592"/>
      <c r="DI12" s="592"/>
      <c r="DJ12" s="592"/>
      <c r="DK12" s="592"/>
      <c r="DL12" s="592"/>
      <c r="DM12" s="592"/>
      <c r="DN12" s="592"/>
      <c r="DO12" s="592"/>
      <c r="DP12" s="593"/>
      <c r="DQ12" s="600">
        <v>73616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33840</v>
      </c>
      <c r="S13" s="592"/>
      <c r="T13" s="592"/>
      <c r="U13" s="592"/>
      <c r="V13" s="592"/>
      <c r="W13" s="592"/>
      <c r="X13" s="592"/>
      <c r="Y13" s="593"/>
      <c r="Z13" s="594">
        <v>0.4</v>
      </c>
      <c r="AA13" s="594"/>
      <c r="AB13" s="594"/>
      <c r="AC13" s="594"/>
      <c r="AD13" s="595">
        <v>33840</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1658703</v>
      </c>
      <c r="BH13" s="592"/>
      <c r="BI13" s="592"/>
      <c r="BJ13" s="592"/>
      <c r="BK13" s="592"/>
      <c r="BL13" s="592"/>
      <c r="BM13" s="592"/>
      <c r="BN13" s="593"/>
      <c r="BO13" s="594">
        <v>49.4</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921619</v>
      </c>
      <c r="CS13" s="592"/>
      <c r="CT13" s="592"/>
      <c r="CU13" s="592"/>
      <c r="CV13" s="592"/>
      <c r="CW13" s="592"/>
      <c r="CX13" s="592"/>
      <c r="CY13" s="593"/>
      <c r="CZ13" s="594">
        <v>10.5</v>
      </c>
      <c r="DA13" s="594"/>
      <c r="DB13" s="594"/>
      <c r="DC13" s="594"/>
      <c r="DD13" s="600">
        <v>331872</v>
      </c>
      <c r="DE13" s="592"/>
      <c r="DF13" s="592"/>
      <c r="DG13" s="592"/>
      <c r="DH13" s="592"/>
      <c r="DI13" s="592"/>
      <c r="DJ13" s="592"/>
      <c r="DK13" s="592"/>
      <c r="DL13" s="592"/>
      <c r="DM13" s="592"/>
      <c r="DN13" s="592"/>
      <c r="DO13" s="592"/>
      <c r="DP13" s="593"/>
      <c r="DQ13" s="600">
        <v>633454</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59707</v>
      </c>
      <c r="BH14" s="592"/>
      <c r="BI14" s="592"/>
      <c r="BJ14" s="592"/>
      <c r="BK14" s="592"/>
      <c r="BL14" s="592"/>
      <c r="BM14" s="592"/>
      <c r="BN14" s="593"/>
      <c r="BO14" s="594">
        <v>1.8</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368634</v>
      </c>
      <c r="CS14" s="592"/>
      <c r="CT14" s="592"/>
      <c r="CU14" s="592"/>
      <c r="CV14" s="592"/>
      <c r="CW14" s="592"/>
      <c r="CX14" s="592"/>
      <c r="CY14" s="593"/>
      <c r="CZ14" s="594">
        <v>4.2</v>
      </c>
      <c r="DA14" s="594"/>
      <c r="DB14" s="594"/>
      <c r="DC14" s="594"/>
      <c r="DD14" s="600">
        <v>1337</v>
      </c>
      <c r="DE14" s="592"/>
      <c r="DF14" s="592"/>
      <c r="DG14" s="592"/>
      <c r="DH14" s="592"/>
      <c r="DI14" s="592"/>
      <c r="DJ14" s="592"/>
      <c r="DK14" s="592"/>
      <c r="DL14" s="592"/>
      <c r="DM14" s="592"/>
      <c r="DN14" s="592"/>
      <c r="DO14" s="592"/>
      <c r="DP14" s="593"/>
      <c r="DQ14" s="600">
        <v>363896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11035</v>
      </c>
      <c r="S15" s="592"/>
      <c r="T15" s="592"/>
      <c r="U15" s="592"/>
      <c r="V15" s="592"/>
      <c r="W15" s="592"/>
      <c r="X15" s="592"/>
      <c r="Y15" s="593"/>
      <c r="Z15" s="594">
        <v>0.1</v>
      </c>
      <c r="AA15" s="594"/>
      <c r="AB15" s="594"/>
      <c r="AC15" s="594"/>
      <c r="AD15" s="595">
        <v>11035</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259810</v>
      </c>
      <c r="BH15" s="592"/>
      <c r="BI15" s="592"/>
      <c r="BJ15" s="592"/>
      <c r="BK15" s="592"/>
      <c r="BL15" s="592"/>
      <c r="BM15" s="592"/>
      <c r="BN15" s="593"/>
      <c r="BO15" s="594">
        <v>7.7</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1884782</v>
      </c>
      <c r="CS15" s="592"/>
      <c r="CT15" s="592"/>
      <c r="CU15" s="592"/>
      <c r="CV15" s="592"/>
      <c r="CW15" s="592"/>
      <c r="CX15" s="592"/>
      <c r="CY15" s="593"/>
      <c r="CZ15" s="594">
        <v>21.5</v>
      </c>
      <c r="DA15" s="594"/>
      <c r="DB15" s="594"/>
      <c r="DC15" s="594"/>
      <c r="DD15" s="600">
        <v>1116250</v>
      </c>
      <c r="DE15" s="592"/>
      <c r="DF15" s="592"/>
      <c r="DG15" s="592"/>
      <c r="DH15" s="592"/>
      <c r="DI15" s="592"/>
      <c r="DJ15" s="592"/>
      <c r="DK15" s="592"/>
      <c r="DL15" s="592"/>
      <c r="DM15" s="592"/>
      <c r="DN15" s="592"/>
      <c r="DO15" s="592"/>
      <c r="DP15" s="593"/>
      <c r="DQ15" s="600">
        <v>755895</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1550490</v>
      </c>
      <c r="S16" s="592"/>
      <c r="T16" s="592"/>
      <c r="U16" s="592"/>
      <c r="V16" s="592"/>
      <c r="W16" s="592"/>
      <c r="X16" s="592"/>
      <c r="Y16" s="593"/>
      <c r="Z16" s="594">
        <v>17.100000000000001</v>
      </c>
      <c r="AA16" s="594"/>
      <c r="AB16" s="594"/>
      <c r="AC16" s="594"/>
      <c r="AD16" s="595">
        <v>1453326</v>
      </c>
      <c r="AE16" s="595"/>
      <c r="AF16" s="595"/>
      <c r="AG16" s="595"/>
      <c r="AH16" s="595"/>
      <c r="AI16" s="595"/>
      <c r="AJ16" s="595"/>
      <c r="AK16" s="595"/>
      <c r="AL16" s="596">
        <v>27.5</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1453326</v>
      </c>
      <c r="S17" s="592"/>
      <c r="T17" s="592"/>
      <c r="U17" s="592"/>
      <c r="V17" s="592"/>
      <c r="W17" s="592"/>
      <c r="X17" s="592"/>
      <c r="Y17" s="593"/>
      <c r="Z17" s="594">
        <v>16</v>
      </c>
      <c r="AA17" s="594"/>
      <c r="AB17" s="594"/>
      <c r="AC17" s="594"/>
      <c r="AD17" s="595">
        <v>1453326</v>
      </c>
      <c r="AE17" s="595"/>
      <c r="AF17" s="595"/>
      <c r="AG17" s="595"/>
      <c r="AH17" s="595"/>
      <c r="AI17" s="595"/>
      <c r="AJ17" s="595"/>
      <c r="AK17" s="595"/>
      <c r="AL17" s="596">
        <v>27.5</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961563</v>
      </c>
      <c r="CS17" s="592"/>
      <c r="CT17" s="592"/>
      <c r="CU17" s="592"/>
      <c r="CV17" s="592"/>
      <c r="CW17" s="592"/>
      <c r="CX17" s="592"/>
      <c r="CY17" s="593"/>
      <c r="CZ17" s="594">
        <v>11</v>
      </c>
      <c r="DA17" s="594"/>
      <c r="DB17" s="594"/>
      <c r="DC17" s="594"/>
      <c r="DD17" s="600" t="s">
        <v>111</v>
      </c>
      <c r="DE17" s="592"/>
      <c r="DF17" s="592"/>
      <c r="DG17" s="592"/>
      <c r="DH17" s="592"/>
      <c r="DI17" s="592"/>
      <c r="DJ17" s="592"/>
      <c r="DK17" s="592"/>
      <c r="DL17" s="592"/>
      <c r="DM17" s="592"/>
      <c r="DN17" s="592"/>
      <c r="DO17" s="592"/>
      <c r="DP17" s="593"/>
      <c r="DQ17" s="600">
        <v>931562</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97164</v>
      </c>
      <c r="S18" s="592"/>
      <c r="T18" s="592"/>
      <c r="U18" s="592"/>
      <c r="V18" s="592"/>
      <c r="W18" s="592"/>
      <c r="X18" s="592"/>
      <c r="Y18" s="593"/>
      <c r="Z18" s="594">
        <v>1.1000000000000001</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5373582</v>
      </c>
      <c r="S20" s="592"/>
      <c r="T20" s="592"/>
      <c r="U20" s="592"/>
      <c r="V20" s="592"/>
      <c r="W20" s="592"/>
      <c r="X20" s="592"/>
      <c r="Y20" s="593"/>
      <c r="Z20" s="594">
        <v>59.1</v>
      </c>
      <c r="AA20" s="594"/>
      <c r="AB20" s="594"/>
      <c r="AC20" s="594"/>
      <c r="AD20" s="595">
        <v>5276418</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8747691</v>
      </c>
      <c r="CS20" s="592"/>
      <c r="CT20" s="592"/>
      <c r="CU20" s="592"/>
      <c r="CV20" s="592"/>
      <c r="CW20" s="592"/>
      <c r="CX20" s="592"/>
      <c r="CY20" s="593"/>
      <c r="CZ20" s="594">
        <v>100</v>
      </c>
      <c r="DA20" s="594"/>
      <c r="DB20" s="594"/>
      <c r="DC20" s="594"/>
      <c r="DD20" s="600">
        <v>1499868</v>
      </c>
      <c r="DE20" s="592"/>
      <c r="DF20" s="592"/>
      <c r="DG20" s="592"/>
      <c r="DH20" s="592"/>
      <c r="DI20" s="592"/>
      <c r="DJ20" s="592"/>
      <c r="DK20" s="592"/>
      <c r="DL20" s="592"/>
      <c r="DM20" s="592"/>
      <c r="DN20" s="592"/>
      <c r="DO20" s="592"/>
      <c r="DP20" s="593"/>
      <c r="DQ20" s="600">
        <v>6132014</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4007</v>
      </c>
      <c r="S21" s="592"/>
      <c r="T21" s="592"/>
      <c r="U21" s="592"/>
      <c r="V21" s="592"/>
      <c r="W21" s="592"/>
      <c r="X21" s="592"/>
      <c r="Y21" s="593"/>
      <c r="Z21" s="594">
        <v>0</v>
      </c>
      <c r="AA21" s="594"/>
      <c r="AB21" s="594"/>
      <c r="AC21" s="594"/>
      <c r="AD21" s="595">
        <v>4007</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33785</v>
      </c>
      <c r="S22" s="592"/>
      <c r="T22" s="592"/>
      <c r="U22" s="592"/>
      <c r="V22" s="592"/>
      <c r="W22" s="592"/>
      <c r="X22" s="592"/>
      <c r="Y22" s="593"/>
      <c r="Z22" s="594">
        <v>0.4</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100698</v>
      </c>
      <c r="S23" s="592"/>
      <c r="T23" s="592"/>
      <c r="U23" s="592"/>
      <c r="V23" s="592"/>
      <c r="W23" s="592"/>
      <c r="X23" s="592"/>
      <c r="Y23" s="593"/>
      <c r="Z23" s="594">
        <v>1.1000000000000001</v>
      </c>
      <c r="AA23" s="594"/>
      <c r="AB23" s="594"/>
      <c r="AC23" s="594"/>
      <c r="AD23" s="595">
        <v>3525</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16175</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3684992</v>
      </c>
      <c r="CS24" s="581"/>
      <c r="CT24" s="581"/>
      <c r="CU24" s="581"/>
      <c r="CV24" s="581"/>
      <c r="CW24" s="581"/>
      <c r="CX24" s="581"/>
      <c r="CY24" s="582"/>
      <c r="CZ24" s="618">
        <v>42.1</v>
      </c>
      <c r="DA24" s="619"/>
      <c r="DB24" s="619"/>
      <c r="DC24" s="620"/>
      <c r="DD24" s="617">
        <v>2815820</v>
      </c>
      <c r="DE24" s="581"/>
      <c r="DF24" s="581"/>
      <c r="DG24" s="581"/>
      <c r="DH24" s="581"/>
      <c r="DI24" s="581"/>
      <c r="DJ24" s="581"/>
      <c r="DK24" s="582"/>
      <c r="DL24" s="617">
        <v>2801758</v>
      </c>
      <c r="DM24" s="581"/>
      <c r="DN24" s="581"/>
      <c r="DO24" s="581"/>
      <c r="DP24" s="581"/>
      <c r="DQ24" s="581"/>
      <c r="DR24" s="581"/>
      <c r="DS24" s="581"/>
      <c r="DT24" s="581"/>
      <c r="DU24" s="581"/>
      <c r="DV24" s="582"/>
      <c r="DW24" s="585">
        <v>48.3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1276461</v>
      </c>
      <c r="S25" s="592"/>
      <c r="T25" s="592"/>
      <c r="U25" s="592"/>
      <c r="V25" s="592"/>
      <c r="W25" s="592"/>
      <c r="X25" s="592"/>
      <c r="Y25" s="593"/>
      <c r="Z25" s="594">
        <v>14</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1557897</v>
      </c>
      <c r="CS25" s="623"/>
      <c r="CT25" s="623"/>
      <c r="CU25" s="623"/>
      <c r="CV25" s="623"/>
      <c r="CW25" s="623"/>
      <c r="CX25" s="623"/>
      <c r="CY25" s="624"/>
      <c r="CZ25" s="625">
        <v>17.8</v>
      </c>
      <c r="DA25" s="626"/>
      <c r="DB25" s="626"/>
      <c r="DC25" s="627"/>
      <c r="DD25" s="600">
        <v>1532580</v>
      </c>
      <c r="DE25" s="623"/>
      <c r="DF25" s="623"/>
      <c r="DG25" s="623"/>
      <c r="DH25" s="623"/>
      <c r="DI25" s="623"/>
      <c r="DJ25" s="623"/>
      <c r="DK25" s="624"/>
      <c r="DL25" s="600">
        <v>1518518</v>
      </c>
      <c r="DM25" s="623"/>
      <c r="DN25" s="623"/>
      <c r="DO25" s="623"/>
      <c r="DP25" s="623"/>
      <c r="DQ25" s="623"/>
      <c r="DR25" s="623"/>
      <c r="DS25" s="623"/>
      <c r="DT25" s="623"/>
      <c r="DU25" s="623"/>
      <c r="DV25" s="624"/>
      <c r="DW25" s="596">
        <v>26.2</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983534</v>
      </c>
      <c r="CS26" s="592"/>
      <c r="CT26" s="592"/>
      <c r="CU26" s="592"/>
      <c r="CV26" s="592"/>
      <c r="CW26" s="592"/>
      <c r="CX26" s="592"/>
      <c r="CY26" s="593"/>
      <c r="CZ26" s="625">
        <v>11.2</v>
      </c>
      <c r="DA26" s="626"/>
      <c r="DB26" s="626"/>
      <c r="DC26" s="627"/>
      <c r="DD26" s="600">
        <v>964426</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479002</v>
      </c>
      <c r="S27" s="592"/>
      <c r="T27" s="592"/>
      <c r="U27" s="592"/>
      <c r="V27" s="592"/>
      <c r="W27" s="592"/>
      <c r="X27" s="592"/>
      <c r="Y27" s="593"/>
      <c r="Z27" s="594">
        <v>5.3</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3360601</v>
      </c>
      <c r="BH27" s="592"/>
      <c r="BI27" s="592"/>
      <c r="BJ27" s="592"/>
      <c r="BK27" s="592"/>
      <c r="BL27" s="592"/>
      <c r="BM27" s="592"/>
      <c r="BN27" s="593"/>
      <c r="BO27" s="594">
        <v>100</v>
      </c>
      <c r="BP27" s="594"/>
      <c r="BQ27" s="594"/>
      <c r="BR27" s="594"/>
      <c r="BS27" s="600">
        <v>43196</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1165532</v>
      </c>
      <c r="CS27" s="623"/>
      <c r="CT27" s="623"/>
      <c r="CU27" s="623"/>
      <c r="CV27" s="623"/>
      <c r="CW27" s="623"/>
      <c r="CX27" s="623"/>
      <c r="CY27" s="624"/>
      <c r="CZ27" s="625">
        <v>13.3</v>
      </c>
      <c r="DA27" s="626"/>
      <c r="DB27" s="626"/>
      <c r="DC27" s="627"/>
      <c r="DD27" s="600">
        <v>351678</v>
      </c>
      <c r="DE27" s="623"/>
      <c r="DF27" s="623"/>
      <c r="DG27" s="623"/>
      <c r="DH27" s="623"/>
      <c r="DI27" s="623"/>
      <c r="DJ27" s="623"/>
      <c r="DK27" s="624"/>
      <c r="DL27" s="600">
        <v>351678</v>
      </c>
      <c r="DM27" s="623"/>
      <c r="DN27" s="623"/>
      <c r="DO27" s="623"/>
      <c r="DP27" s="623"/>
      <c r="DQ27" s="623"/>
      <c r="DR27" s="623"/>
      <c r="DS27" s="623"/>
      <c r="DT27" s="623"/>
      <c r="DU27" s="623"/>
      <c r="DV27" s="624"/>
      <c r="DW27" s="596">
        <v>6.1</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12649</v>
      </c>
      <c r="S28" s="592"/>
      <c r="T28" s="592"/>
      <c r="U28" s="592"/>
      <c r="V28" s="592"/>
      <c r="W28" s="592"/>
      <c r="X28" s="592"/>
      <c r="Y28" s="593"/>
      <c r="Z28" s="594">
        <v>0.1</v>
      </c>
      <c r="AA28" s="594"/>
      <c r="AB28" s="594"/>
      <c r="AC28" s="594"/>
      <c r="AD28" s="595">
        <v>3840</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961563</v>
      </c>
      <c r="CS28" s="592"/>
      <c r="CT28" s="592"/>
      <c r="CU28" s="592"/>
      <c r="CV28" s="592"/>
      <c r="CW28" s="592"/>
      <c r="CX28" s="592"/>
      <c r="CY28" s="593"/>
      <c r="CZ28" s="625">
        <v>11</v>
      </c>
      <c r="DA28" s="626"/>
      <c r="DB28" s="626"/>
      <c r="DC28" s="627"/>
      <c r="DD28" s="600">
        <v>931562</v>
      </c>
      <c r="DE28" s="592"/>
      <c r="DF28" s="592"/>
      <c r="DG28" s="592"/>
      <c r="DH28" s="592"/>
      <c r="DI28" s="592"/>
      <c r="DJ28" s="592"/>
      <c r="DK28" s="593"/>
      <c r="DL28" s="600">
        <v>931562</v>
      </c>
      <c r="DM28" s="592"/>
      <c r="DN28" s="592"/>
      <c r="DO28" s="592"/>
      <c r="DP28" s="592"/>
      <c r="DQ28" s="592"/>
      <c r="DR28" s="592"/>
      <c r="DS28" s="592"/>
      <c r="DT28" s="592"/>
      <c r="DU28" s="592"/>
      <c r="DV28" s="593"/>
      <c r="DW28" s="596">
        <v>16</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6444</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961563</v>
      </c>
      <c r="CS29" s="623"/>
      <c r="CT29" s="623"/>
      <c r="CU29" s="623"/>
      <c r="CV29" s="623"/>
      <c r="CW29" s="623"/>
      <c r="CX29" s="623"/>
      <c r="CY29" s="624"/>
      <c r="CZ29" s="625">
        <v>11</v>
      </c>
      <c r="DA29" s="626"/>
      <c r="DB29" s="626"/>
      <c r="DC29" s="627"/>
      <c r="DD29" s="600">
        <v>931562</v>
      </c>
      <c r="DE29" s="623"/>
      <c r="DF29" s="623"/>
      <c r="DG29" s="623"/>
      <c r="DH29" s="623"/>
      <c r="DI29" s="623"/>
      <c r="DJ29" s="623"/>
      <c r="DK29" s="624"/>
      <c r="DL29" s="600">
        <v>931562</v>
      </c>
      <c r="DM29" s="623"/>
      <c r="DN29" s="623"/>
      <c r="DO29" s="623"/>
      <c r="DP29" s="623"/>
      <c r="DQ29" s="623"/>
      <c r="DR29" s="623"/>
      <c r="DS29" s="623"/>
      <c r="DT29" s="623"/>
      <c r="DU29" s="623"/>
      <c r="DV29" s="624"/>
      <c r="DW29" s="596">
        <v>16</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37501</v>
      </c>
      <c r="S30" s="592"/>
      <c r="T30" s="592"/>
      <c r="U30" s="592"/>
      <c r="V30" s="592"/>
      <c r="W30" s="592"/>
      <c r="X30" s="592"/>
      <c r="Y30" s="593"/>
      <c r="Z30" s="594">
        <v>0.4</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98.6</v>
      </c>
      <c r="BH30" s="650"/>
      <c r="BI30" s="650"/>
      <c r="BJ30" s="650"/>
      <c r="BK30" s="650"/>
      <c r="BL30" s="650"/>
      <c r="BM30" s="586">
        <v>95.6</v>
      </c>
      <c r="BN30" s="650"/>
      <c r="BO30" s="650"/>
      <c r="BP30" s="650"/>
      <c r="BQ30" s="651"/>
      <c r="BR30" s="649">
        <v>98.3</v>
      </c>
      <c r="BS30" s="650"/>
      <c r="BT30" s="650"/>
      <c r="BU30" s="650"/>
      <c r="BV30" s="650"/>
      <c r="BW30" s="650"/>
      <c r="BX30" s="586">
        <v>94.4</v>
      </c>
      <c r="BY30" s="650"/>
      <c r="BZ30" s="650"/>
      <c r="CA30" s="650"/>
      <c r="CB30" s="651"/>
      <c r="CD30" s="654"/>
      <c r="CE30" s="655"/>
      <c r="CF30" s="605" t="s">
        <v>292</v>
      </c>
      <c r="CG30" s="606"/>
      <c r="CH30" s="606"/>
      <c r="CI30" s="606"/>
      <c r="CJ30" s="606"/>
      <c r="CK30" s="606"/>
      <c r="CL30" s="606"/>
      <c r="CM30" s="606"/>
      <c r="CN30" s="606"/>
      <c r="CO30" s="606"/>
      <c r="CP30" s="606"/>
      <c r="CQ30" s="607"/>
      <c r="CR30" s="591">
        <v>805643</v>
      </c>
      <c r="CS30" s="592"/>
      <c r="CT30" s="592"/>
      <c r="CU30" s="592"/>
      <c r="CV30" s="592"/>
      <c r="CW30" s="592"/>
      <c r="CX30" s="592"/>
      <c r="CY30" s="593"/>
      <c r="CZ30" s="625">
        <v>9.1999999999999993</v>
      </c>
      <c r="DA30" s="626"/>
      <c r="DB30" s="626"/>
      <c r="DC30" s="627"/>
      <c r="DD30" s="600">
        <v>780522</v>
      </c>
      <c r="DE30" s="592"/>
      <c r="DF30" s="592"/>
      <c r="DG30" s="592"/>
      <c r="DH30" s="592"/>
      <c r="DI30" s="592"/>
      <c r="DJ30" s="592"/>
      <c r="DK30" s="593"/>
      <c r="DL30" s="600">
        <v>780522</v>
      </c>
      <c r="DM30" s="592"/>
      <c r="DN30" s="592"/>
      <c r="DO30" s="592"/>
      <c r="DP30" s="592"/>
      <c r="DQ30" s="592"/>
      <c r="DR30" s="592"/>
      <c r="DS30" s="592"/>
      <c r="DT30" s="592"/>
      <c r="DU30" s="592"/>
      <c r="DV30" s="593"/>
      <c r="DW30" s="596">
        <v>13.4</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344850</v>
      </c>
      <c r="S31" s="592"/>
      <c r="T31" s="592"/>
      <c r="U31" s="592"/>
      <c r="V31" s="592"/>
      <c r="W31" s="592"/>
      <c r="X31" s="592"/>
      <c r="Y31" s="593"/>
      <c r="Z31" s="594">
        <v>3.8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98.6</v>
      </c>
      <c r="BH31" s="623"/>
      <c r="BI31" s="623"/>
      <c r="BJ31" s="623"/>
      <c r="BK31" s="623"/>
      <c r="BL31" s="623"/>
      <c r="BM31" s="597">
        <v>95.1</v>
      </c>
      <c r="BN31" s="647"/>
      <c r="BO31" s="647"/>
      <c r="BP31" s="647"/>
      <c r="BQ31" s="648"/>
      <c r="BR31" s="646">
        <v>97.9</v>
      </c>
      <c r="BS31" s="623"/>
      <c r="BT31" s="623"/>
      <c r="BU31" s="623"/>
      <c r="BV31" s="623"/>
      <c r="BW31" s="623"/>
      <c r="BX31" s="597">
        <v>93.3</v>
      </c>
      <c r="BY31" s="647"/>
      <c r="BZ31" s="647"/>
      <c r="CA31" s="647"/>
      <c r="CB31" s="648"/>
      <c r="CD31" s="654"/>
      <c r="CE31" s="655"/>
      <c r="CF31" s="605" t="s">
        <v>296</v>
      </c>
      <c r="CG31" s="606"/>
      <c r="CH31" s="606"/>
      <c r="CI31" s="606"/>
      <c r="CJ31" s="606"/>
      <c r="CK31" s="606"/>
      <c r="CL31" s="606"/>
      <c r="CM31" s="606"/>
      <c r="CN31" s="606"/>
      <c r="CO31" s="606"/>
      <c r="CP31" s="606"/>
      <c r="CQ31" s="607"/>
      <c r="CR31" s="591">
        <v>155920</v>
      </c>
      <c r="CS31" s="623"/>
      <c r="CT31" s="623"/>
      <c r="CU31" s="623"/>
      <c r="CV31" s="623"/>
      <c r="CW31" s="623"/>
      <c r="CX31" s="623"/>
      <c r="CY31" s="624"/>
      <c r="CZ31" s="625">
        <v>1.8</v>
      </c>
      <c r="DA31" s="626"/>
      <c r="DB31" s="626"/>
      <c r="DC31" s="627"/>
      <c r="DD31" s="600">
        <v>151040</v>
      </c>
      <c r="DE31" s="623"/>
      <c r="DF31" s="623"/>
      <c r="DG31" s="623"/>
      <c r="DH31" s="623"/>
      <c r="DI31" s="623"/>
      <c r="DJ31" s="623"/>
      <c r="DK31" s="624"/>
      <c r="DL31" s="600">
        <v>151040</v>
      </c>
      <c r="DM31" s="623"/>
      <c r="DN31" s="623"/>
      <c r="DO31" s="623"/>
      <c r="DP31" s="623"/>
      <c r="DQ31" s="623"/>
      <c r="DR31" s="623"/>
      <c r="DS31" s="623"/>
      <c r="DT31" s="623"/>
      <c r="DU31" s="623"/>
      <c r="DV31" s="624"/>
      <c r="DW31" s="596">
        <v>2.6</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198644</v>
      </c>
      <c r="S32" s="592"/>
      <c r="T32" s="592"/>
      <c r="U32" s="592"/>
      <c r="V32" s="592"/>
      <c r="W32" s="592"/>
      <c r="X32" s="592"/>
      <c r="Y32" s="593"/>
      <c r="Z32" s="594">
        <v>2.2000000000000002</v>
      </c>
      <c r="AA32" s="594"/>
      <c r="AB32" s="594"/>
      <c r="AC32" s="594"/>
      <c r="AD32" s="595">
        <v>4872</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98.4</v>
      </c>
      <c r="BH32" s="659"/>
      <c r="BI32" s="659"/>
      <c r="BJ32" s="659"/>
      <c r="BK32" s="659"/>
      <c r="BL32" s="659"/>
      <c r="BM32" s="660">
        <v>95.5</v>
      </c>
      <c r="BN32" s="659"/>
      <c r="BO32" s="659"/>
      <c r="BP32" s="659"/>
      <c r="BQ32" s="661"/>
      <c r="BR32" s="658">
        <v>98.5</v>
      </c>
      <c r="BS32" s="659"/>
      <c r="BT32" s="659"/>
      <c r="BU32" s="659"/>
      <c r="BV32" s="659"/>
      <c r="BW32" s="659"/>
      <c r="BX32" s="660">
        <v>94.7</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1202841</v>
      </c>
      <c r="S33" s="592"/>
      <c r="T33" s="592"/>
      <c r="U33" s="592"/>
      <c r="V33" s="592"/>
      <c r="W33" s="592"/>
      <c r="X33" s="592"/>
      <c r="Y33" s="593"/>
      <c r="Z33" s="594">
        <v>13.2</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3562831</v>
      </c>
      <c r="CS33" s="623"/>
      <c r="CT33" s="623"/>
      <c r="CU33" s="623"/>
      <c r="CV33" s="623"/>
      <c r="CW33" s="623"/>
      <c r="CX33" s="623"/>
      <c r="CY33" s="624"/>
      <c r="CZ33" s="625">
        <v>40.700000000000003</v>
      </c>
      <c r="DA33" s="626"/>
      <c r="DB33" s="626"/>
      <c r="DC33" s="627"/>
      <c r="DD33" s="600">
        <v>3063534</v>
      </c>
      <c r="DE33" s="623"/>
      <c r="DF33" s="623"/>
      <c r="DG33" s="623"/>
      <c r="DH33" s="623"/>
      <c r="DI33" s="623"/>
      <c r="DJ33" s="623"/>
      <c r="DK33" s="624"/>
      <c r="DL33" s="600">
        <v>2501687</v>
      </c>
      <c r="DM33" s="623"/>
      <c r="DN33" s="623"/>
      <c r="DO33" s="623"/>
      <c r="DP33" s="623"/>
      <c r="DQ33" s="623"/>
      <c r="DR33" s="623"/>
      <c r="DS33" s="623"/>
      <c r="DT33" s="623"/>
      <c r="DU33" s="623"/>
      <c r="DV33" s="624"/>
      <c r="DW33" s="596">
        <v>43.1</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1094728</v>
      </c>
      <c r="CS34" s="592"/>
      <c r="CT34" s="592"/>
      <c r="CU34" s="592"/>
      <c r="CV34" s="592"/>
      <c r="CW34" s="592"/>
      <c r="CX34" s="592"/>
      <c r="CY34" s="593"/>
      <c r="CZ34" s="625">
        <v>12.5</v>
      </c>
      <c r="DA34" s="626"/>
      <c r="DB34" s="626"/>
      <c r="DC34" s="627"/>
      <c r="DD34" s="600">
        <v>778616</v>
      </c>
      <c r="DE34" s="592"/>
      <c r="DF34" s="592"/>
      <c r="DG34" s="592"/>
      <c r="DH34" s="592"/>
      <c r="DI34" s="592"/>
      <c r="DJ34" s="592"/>
      <c r="DK34" s="593"/>
      <c r="DL34" s="600">
        <v>702179</v>
      </c>
      <c r="DM34" s="592"/>
      <c r="DN34" s="592"/>
      <c r="DO34" s="592"/>
      <c r="DP34" s="592"/>
      <c r="DQ34" s="592"/>
      <c r="DR34" s="592"/>
      <c r="DS34" s="592"/>
      <c r="DT34" s="592"/>
      <c r="DU34" s="592"/>
      <c r="DV34" s="593"/>
      <c r="DW34" s="596">
        <v>12.1</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513641</v>
      </c>
      <c r="S35" s="592"/>
      <c r="T35" s="592"/>
      <c r="U35" s="592"/>
      <c r="V35" s="592"/>
      <c r="W35" s="592"/>
      <c r="X35" s="592"/>
      <c r="Y35" s="593"/>
      <c r="Z35" s="594">
        <v>5.7</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1225334</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109203</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30432</v>
      </c>
      <c r="CS35" s="623"/>
      <c r="CT35" s="623"/>
      <c r="CU35" s="623"/>
      <c r="CV35" s="623"/>
      <c r="CW35" s="623"/>
      <c r="CX35" s="623"/>
      <c r="CY35" s="624"/>
      <c r="CZ35" s="625">
        <v>0.3</v>
      </c>
      <c r="DA35" s="626"/>
      <c r="DB35" s="626"/>
      <c r="DC35" s="627"/>
      <c r="DD35" s="600">
        <v>20926</v>
      </c>
      <c r="DE35" s="623"/>
      <c r="DF35" s="623"/>
      <c r="DG35" s="623"/>
      <c r="DH35" s="623"/>
      <c r="DI35" s="623"/>
      <c r="DJ35" s="623"/>
      <c r="DK35" s="624"/>
      <c r="DL35" s="600">
        <v>20926</v>
      </c>
      <c r="DM35" s="623"/>
      <c r="DN35" s="623"/>
      <c r="DO35" s="623"/>
      <c r="DP35" s="623"/>
      <c r="DQ35" s="623"/>
      <c r="DR35" s="623"/>
      <c r="DS35" s="623"/>
      <c r="DT35" s="623"/>
      <c r="DU35" s="623"/>
      <c r="DV35" s="624"/>
      <c r="DW35" s="596">
        <v>0.4</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9086639</v>
      </c>
      <c r="S36" s="664"/>
      <c r="T36" s="664"/>
      <c r="U36" s="664"/>
      <c r="V36" s="664"/>
      <c r="W36" s="664"/>
      <c r="X36" s="664"/>
      <c r="Y36" s="665"/>
      <c r="Z36" s="666">
        <v>100</v>
      </c>
      <c r="AA36" s="666"/>
      <c r="AB36" s="666"/>
      <c r="AC36" s="666"/>
      <c r="AD36" s="667">
        <v>5292662</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533766</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85301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1173130</v>
      </c>
      <c r="CS36" s="592"/>
      <c r="CT36" s="592"/>
      <c r="CU36" s="592"/>
      <c r="CV36" s="592"/>
      <c r="CW36" s="592"/>
      <c r="CX36" s="592"/>
      <c r="CY36" s="593"/>
      <c r="CZ36" s="625">
        <v>13.4</v>
      </c>
      <c r="DA36" s="626"/>
      <c r="DB36" s="626"/>
      <c r="DC36" s="627"/>
      <c r="DD36" s="600">
        <v>1102476</v>
      </c>
      <c r="DE36" s="592"/>
      <c r="DF36" s="592"/>
      <c r="DG36" s="592"/>
      <c r="DH36" s="592"/>
      <c r="DI36" s="592"/>
      <c r="DJ36" s="592"/>
      <c r="DK36" s="593"/>
      <c r="DL36" s="600">
        <v>900973</v>
      </c>
      <c r="DM36" s="592"/>
      <c r="DN36" s="592"/>
      <c r="DO36" s="592"/>
      <c r="DP36" s="592"/>
      <c r="DQ36" s="592"/>
      <c r="DR36" s="592"/>
      <c r="DS36" s="592"/>
      <c r="DT36" s="592"/>
      <c r="DU36" s="592"/>
      <c r="DV36" s="593"/>
      <c r="DW36" s="596">
        <v>15.5</v>
      </c>
      <c r="DX36" s="621"/>
      <c r="DY36" s="621"/>
      <c r="DZ36" s="621"/>
      <c r="EA36" s="621"/>
      <c r="EB36" s="621"/>
      <c r="EC36" s="622"/>
    </row>
    <row r="37" spans="2:133" ht="11.25" customHeight="1">
      <c r="AQ37" s="670" t="s">
        <v>314</v>
      </c>
      <c r="AR37" s="671"/>
      <c r="AS37" s="671"/>
      <c r="AT37" s="671"/>
      <c r="AU37" s="671"/>
      <c r="AV37" s="671"/>
      <c r="AW37" s="671"/>
      <c r="AX37" s="671"/>
      <c r="AY37" s="672"/>
      <c r="AZ37" s="591">
        <v>2313</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4509</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688706</v>
      </c>
      <c r="CS37" s="623"/>
      <c r="CT37" s="623"/>
      <c r="CU37" s="623"/>
      <c r="CV37" s="623"/>
      <c r="CW37" s="623"/>
      <c r="CX37" s="623"/>
      <c r="CY37" s="624"/>
      <c r="CZ37" s="625">
        <v>7.9</v>
      </c>
      <c r="DA37" s="626"/>
      <c r="DB37" s="626"/>
      <c r="DC37" s="627"/>
      <c r="DD37" s="600">
        <v>688706</v>
      </c>
      <c r="DE37" s="623"/>
      <c r="DF37" s="623"/>
      <c r="DG37" s="623"/>
      <c r="DH37" s="623"/>
      <c r="DI37" s="623"/>
      <c r="DJ37" s="623"/>
      <c r="DK37" s="624"/>
      <c r="DL37" s="600">
        <v>673435</v>
      </c>
      <c r="DM37" s="623"/>
      <c r="DN37" s="623"/>
      <c r="DO37" s="623"/>
      <c r="DP37" s="623"/>
      <c r="DQ37" s="623"/>
      <c r="DR37" s="623"/>
      <c r="DS37" s="623"/>
      <c r="DT37" s="623"/>
      <c r="DU37" s="623"/>
      <c r="DV37" s="624"/>
      <c r="DW37" s="596">
        <v>11.6</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9299</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1223021</v>
      </c>
      <c r="CS38" s="592"/>
      <c r="CT38" s="592"/>
      <c r="CU38" s="592"/>
      <c r="CV38" s="592"/>
      <c r="CW38" s="592"/>
      <c r="CX38" s="592"/>
      <c r="CY38" s="593"/>
      <c r="CZ38" s="625">
        <v>14</v>
      </c>
      <c r="DA38" s="626"/>
      <c r="DB38" s="626"/>
      <c r="DC38" s="627"/>
      <c r="DD38" s="600">
        <v>1127233</v>
      </c>
      <c r="DE38" s="592"/>
      <c r="DF38" s="592"/>
      <c r="DG38" s="592"/>
      <c r="DH38" s="592"/>
      <c r="DI38" s="592"/>
      <c r="DJ38" s="592"/>
      <c r="DK38" s="593"/>
      <c r="DL38" s="600">
        <v>877609</v>
      </c>
      <c r="DM38" s="592"/>
      <c r="DN38" s="592"/>
      <c r="DO38" s="592"/>
      <c r="DP38" s="592"/>
      <c r="DQ38" s="592"/>
      <c r="DR38" s="592"/>
      <c r="DS38" s="592"/>
      <c r="DT38" s="592"/>
      <c r="DU38" s="592"/>
      <c r="DV38" s="593"/>
      <c r="DW38" s="596">
        <v>15.1</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113</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34820</v>
      </c>
      <c r="CS39" s="623"/>
      <c r="CT39" s="623"/>
      <c r="CU39" s="623"/>
      <c r="CV39" s="623"/>
      <c r="CW39" s="623"/>
      <c r="CX39" s="623"/>
      <c r="CY39" s="624"/>
      <c r="CZ39" s="625">
        <v>0.4</v>
      </c>
      <c r="DA39" s="626"/>
      <c r="DB39" s="626"/>
      <c r="DC39" s="627"/>
      <c r="DD39" s="600">
        <v>33583</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170704</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6700</v>
      </c>
      <c r="CS40" s="592"/>
      <c r="CT40" s="592"/>
      <c r="CU40" s="592"/>
      <c r="CV40" s="592"/>
      <c r="CW40" s="592"/>
      <c r="CX40" s="592"/>
      <c r="CY40" s="593"/>
      <c r="CZ40" s="625">
        <v>0.1</v>
      </c>
      <c r="DA40" s="626"/>
      <c r="DB40" s="626"/>
      <c r="DC40" s="627"/>
      <c r="DD40" s="600">
        <v>700</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518551</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211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1499868</v>
      </c>
      <c r="CS42" s="592"/>
      <c r="CT42" s="592"/>
      <c r="CU42" s="592"/>
      <c r="CV42" s="592"/>
      <c r="CW42" s="592"/>
      <c r="CX42" s="592"/>
      <c r="CY42" s="593"/>
      <c r="CZ42" s="625">
        <v>17.100000000000001</v>
      </c>
      <c r="DA42" s="674"/>
      <c r="DB42" s="674"/>
      <c r="DC42" s="675"/>
      <c r="DD42" s="600">
        <v>252660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10894</v>
      </c>
      <c r="CS43" s="623"/>
      <c r="CT43" s="623"/>
      <c r="CU43" s="623"/>
      <c r="CV43" s="623"/>
      <c r="CW43" s="623"/>
      <c r="CX43" s="623"/>
      <c r="CY43" s="624"/>
      <c r="CZ43" s="625">
        <v>0.1</v>
      </c>
      <c r="DA43" s="626"/>
      <c r="DB43" s="626"/>
      <c r="DC43" s="627"/>
      <c r="DD43" s="600">
        <v>8997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1499868</v>
      </c>
      <c r="CS44" s="592"/>
      <c r="CT44" s="592"/>
      <c r="CU44" s="592"/>
      <c r="CV44" s="592"/>
      <c r="CW44" s="592"/>
      <c r="CX44" s="592"/>
      <c r="CY44" s="593"/>
      <c r="CZ44" s="625">
        <v>17.100000000000001</v>
      </c>
      <c r="DA44" s="674"/>
      <c r="DB44" s="674"/>
      <c r="DC44" s="675"/>
      <c r="DD44" s="600">
        <v>252660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1097231</v>
      </c>
      <c r="CS45" s="623"/>
      <c r="CT45" s="623"/>
      <c r="CU45" s="623"/>
      <c r="CV45" s="623"/>
      <c r="CW45" s="623"/>
      <c r="CX45" s="623"/>
      <c r="CY45" s="624"/>
      <c r="CZ45" s="625">
        <v>12.5</v>
      </c>
      <c r="DA45" s="626"/>
      <c r="DB45" s="626"/>
      <c r="DC45" s="627"/>
      <c r="DD45" s="600">
        <v>3080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375227</v>
      </c>
      <c r="CS46" s="592"/>
      <c r="CT46" s="592"/>
      <c r="CU46" s="592"/>
      <c r="CV46" s="592"/>
      <c r="CW46" s="592"/>
      <c r="CX46" s="592"/>
      <c r="CY46" s="593"/>
      <c r="CZ46" s="625">
        <v>4.3</v>
      </c>
      <c r="DA46" s="674"/>
      <c r="DB46" s="674"/>
      <c r="DC46" s="675"/>
      <c r="DD46" s="600">
        <v>228778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318</v>
      </c>
      <c r="CS47" s="623"/>
      <c r="CT47" s="623"/>
      <c r="CU47" s="623"/>
      <c r="CV47" s="623"/>
      <c r="CW47" s="623"/>
      <c r="CX47" s="623"/>
      <c r="CY47" s="624"/>
      <c r="CZ47" s="625" t="s">
        <v>318</v>
      </c>
      <c r="DA47" s="626"/>
      <c r="DB47" s="626"/>
      <c r="DC47" s="627"/>
      <c r="DD47" s="600" t="s">
        <v>318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8747691</v>
      </c>
      <c r="CS49" s="659"/>
      <c r="CT49" s="659"/>
      <c r="CU49" s="659"/>
      <c r="CV49" s="659"/>
      <c r="CW49" s="659"/>
      <c r="CX49" s="659"/>
      <c r="CY49" s="686"/>
      <c r="CZ49" s="687">
        <v>100</v>
      </c>
      <c r="DA49" s="688"/>
      <c r="DB49" s="688"/>
      <c r="DC49" s="689"/>
      <c r="DD49" s="690">
        <v>6132014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B28" sqref="B28:P2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9088</v>
      </c>
      <c r="R7" s="721"/>
      <c r="S7" s="721"/>
      <c r="T7" s="721"/>
      <c r="U7" s="721"/>
      <c r="V7" s="721">
        <v>8749</v>
      </c>
      <c r="W7" s="721"/>
      <c r="X7" s="721"/>
      <c r="Y7" s="721"/>
      <c r="Z7" s="721"/>
      <c r="AA7" s="721">
        <v>338</v>
      </c>
      <c r="AB7" s="721"/>
      <c r="AC7" s="721"/>
      <c r="AD7" s="721"/>
      <c r="AE7" s="722"/>
      <c r="AF7" s="723">
        <v>334</v>
      </c>
      <c r="AG7" s="724"/>
      <c r="AH7" s="724"/>
      <c r="AI7" s="724"/>
      <c r="AJ7" s="725"/>
      <c r="AK7" s="760">
        <v>37</v>
      </c>
      <c r="AL7" s="761"/>
      <c r="AM7" s="761"/>
      <c r="AN7" s="761"/>
      <c r="AO7" s="761"/>
      <c r="AP7" s="761">
        <v>10961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546</v>
      </c>
      <c r="BT7" s="765"/>
      <c r="BU7" s="765"/>
      <c r="BV7" s="765"/>
      <c r="BW7" s="765"/>
      <c r="BX7" s="765"/>
      <c r="BY7" s="765"/>
      <c r="BZ7" s="765"/>
      <c r="CA7" s="765"/>
      <c r="CB7" s="765"/>
      <c r="CC7" s="765"/>
      <c r="CD7" s="765"/>
      <c r="CE7" s="765"/>
      <c r="CF7" s="765"/>
      <c r="CG7" s="766"/>
      <c r="CH7" s="757">
        <v>0</v>
      </c>
      <c r="CI7" s="758"/>
      <c r="CJ7" s="758"/>
      <c r="CK7" s="758"/>
      <c r="CL7" s="759"/>
      <c r="CM7" s="757">
        <v>5</v>
      </c>
      <c r="CN7" s="758"/>
      <c r="CO7" s="758"/>
      <c r="CP7" s="758"/>
      <c r="CQ7" s="759"/>
      <c r="CR7" s="757">
        <v>2</v>
      </c>
      <c r="CS7" s="758"/>
      <c r="CT7" s="758"/>
      <c r="CU7" s="758"/>
      <c r="CV7" s="759"/>
      <c r="CW7" s="757">
        <v>4</v>
      </c>
      <c r="CX7" s="758"/>
      <c r="CY7" s="758"/>
      <c r="CZ7" s="758"/>
      <c r="DA7" s="759"/>
      <c r="DB7" s="757" t="s">
        <v>547</v>
      </c>
      <c r="DC7" s="758"/>
      <c r="DD7" s="758"/>
      <c r="DE7" s="758"/>
      <c r="DF7" s="759"/>
      <c r="DG7" s="757">
        <v>173</v>
      </c>
      <c r="DH7" s="758"/>
      <c r="DI7" s="758"/>
      <c r="DJ7" s="758"/>
      <c r="DK7" s="759"/>
      <c r="DL7" s="757" t="s">
        <v>548</v>
      </c>
      <c r="DM7" s="758"/>
      <c r="DN7" s="758"/>
      <c r="DO7" s="758"/>
      <c r="DP7" s="759"/>
      <c r="DQ7" s="757" t="s">
        <v>547</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v>
      </c>
      <c r="R8" s="745"/>
      <c r="S8" s="745"/>
      <c r="T8" s="745"/>
      <c r="U8" s="745"/>
      <c r="V8" s="745">
        <v>0</v>
      </c>
      <c r="W8" s="745"/>
      <c r="X8" s="745"/>
      <c r="Y8" s="745"/>
      <c r="Z8" s="745"/>
      <c r="AA8" s="745">
        <v>1</v>
      </c>
      <c r="AB8" s="745"/>
      <c r="AC8" s="745"/>
      <c r="AD8" s="745"/>
      <c r="AE8" s="746"/>
      <c r="AF8" s="747">
        <v>1</v>
      </c>
      <c r="AG8" s="748"/>
      <c r="AH8" s="748"/>
      <c r="AI8" s="748"/>
      <c r="AJ8" s="749"/>
      <c r="AK8" s="750"/>
      <c r="AL8" s="751"/>
      <c r="AM8" s="751"/>
      <c r="AN8" s="751"/>
      <c r="AO8" s="751"/>
      <c r="AP8" s="751" t="s">
        <v>543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9087</v>
      </c>
      <c r="R23" s="780"/>
      <c r="S23" s="780"/>
      <c r="T23" s="780"/>
      <c r="U23" s="780"/>
      <c r="V23" s="780">
        <v>8748</v>
      </c>
      <c r="W23" s="780"/>
      <c r="X23" s="780"/>
      <c r="Y23" s="780"/>
      <c r="Z23" s="780"/>
      <c r="AA23" s="780">
        <v>339</v>
      </c>
      <c r="AB23" s="780"/>
      <c r="AC23" s="780"/>
      <c r="AD23" s="780"/>
      <c r="AE23" s="781"/>
      <c r="AF23" s="782">
        <v>334</v>
      </c>
      <c r="AG23" s="780"/>
      <c r="AH23" s="780"/>
      <c r="AI23" s="780"/>
      <c r="AJ23" s="783"/>
      <c r="AK23" s="784"/>
      <c r="AL23" s="785"/>
      <c r="AM23" s="785"/>
      <c r="AN23" s="785"/>
      <c r="AO23" s="785"/>
      <c r="AP23" s="780">
        <v>10961</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3283</v>
      </c>
      <c r="R28" s="809"/>
      <c r="S28" s="809"/>
      <c r="T28" s="809"/>
      <c r="U28" s="809"/>
      <c r="V28" s="809">
        <v>3174</v>
      </c>
      <c r="W28" s="809"/>
      <c r="X28" s="809"/>
      <c r="Y28" s="809"/>
      <c r="Z28" s="809"/>
      <c r="AA28" s="809">
        <v>109</v>
      </c>
      <c r="AB28" s="809"/>
      <c r="AC28" s="809"/>
      <c r="AD28" s="809"/>
      <c r="AE28" s="810"/>
      <c r="AF28" s="811">
        <v>109</v>
      </c>
      <c r="AG28" s="809"/>
      <c r="AH28" s="809"/>
      <c r="AI28" s="809"/>
      <c r="AJ28" s="812"/>
      <c r="AK28" s="813">
        <v>171</v>
      </c>
      <c r="AL28" s="804"/>
      <c r="AM28" s="804"/>
      <c r="AN28" s="804"/>
      <c r="AO28" s="804"/>
      <c r="AP28" s="804"/>
      <c r="AQ28" s="804"/>
      <c r="AR28" s="804"/>
      <c r="AS28" s="804"/>
      <c r="AT28" s="804"/>
      <c r="AU28" s="804" t="s">
        <v>544</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1649</v>
      </c>
      <c r="R29" s="745"/>
      <c r="S29" s="745"/>
      <c r="T29" s="745"/>
      <c r="U29" s="745"/>
      <c r="V29" s="745">
        <v>1603</v>
      </c>
      <c r="W29" s="745"/>
      <c r="X29" s="745"/>
      <c r="Y29" s="745"/>
      <c r="Z29" s="745"/>
      <c r="AA29" s="745">
        <v>46</v>
      </c>
      <c r="AB29" s="745"/>
      <c r="AC29" s="745"/>
      <c r="AD29" s="745"/>
      <c r="AE29" s="746"/>
      <c r="AF29" s="747">
        <v>46</v>
      </c>
      <c r="AG29" s="748"/>
      <c r="AH29" s="748"/>
      <c r="AI29" s="748"/>
      <c r="AJ29" s="749"/>
      <c r="AK29" s="816">
        <v>313</v>
      </c>
      <c r="AL29" s="817"/>
      <c r="AM29" s="817"/>
      <c r="AN29" s="817"/>
      <c r="AO29" s="817"/>
      <c r="AP29" s="817"/>
      <c r="AQ29" s="817"/>
      <c r="AR29" s="817"/>
      <c r="AS29" s="817"/>
      <c r="AT29" s="817"/>
      <c r="AU29" s="817" t="s">
        <v>545</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421</v>
      </c>
      <c r="R30" s="745"/>
      <c r="S30" s="745"/>
      <c r="T30" s="745"/>
      <c r="U30" s="745"/>
      <c r="V30" s="745">
        <v>419</v>
      </c>
      <c r="W30" s="745"/>
      <c r="X30" s="745"/>
      <c r="Y30" s="745"/>
      <c r="Z30" s="745"/>
      <c r="AA30" s="745">
        <v>2</v>
      </c>
      <c r="AB30" s="745"/>
      <c r="AC30" s="745"/>
      <c r="AD30" s="745"/>
      <c r="AE30" s="746"/>
      <c r="AF30" s="747">
        <v>2</v>
      </c>
      <c r="AG30" s="748"/>
      <c r="AH30" s="748"/>
      <c r="AI30" s="748"/>
      <c r="AJ30" s="749"/>
      <c r="AK30" s="816">
        <v>250</v>
      </c>
      <c r="AL30" s="817"/>
      <c r="AM30" s="817"/>
      <c r="AN30" s="817"/>
      <c r="AO30" s="817"/>
      <c r="AP30" s="817"/>
      <c r="AQ30" s="817"/>
      <c r="AR30" s="817"/>
      <c r="AS30" s="817"/>
      <c r="AT30" s="817"/>
      <c r="AU30" s="817" t="s">
        <v>545</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535</v>
      </c>
      <c r="R31" s="745"/>
      <c r="S31" s="745"/>
      <c r="T31" s="745"/>
      <c r="U31" s="745"/>
      <c r="V31" s="745">
        <v>529</v>
      </c>
      <c r="W31" s="745"/>
      <c r="X31" s="745"/>
      <c r="Y31" s="745"/>
      <c r="Z31" s="745"/>
      <c r="AA31" s="745">
        <v>6</v>
      </c>
      <c r="AB31" s="745"/>
      <c r="AC31" s="745"/>
      <c r="AD31" s="745"/>
      <c r="AE31" s="746"/>
      <c r="AF31" s="747">
        <v>1206</v>
      </c>
      <c r="AG31" s="748"/>
      <c r="AH31" s="748"/>
      <c r="AI31" s="748"/>
      <c r="AJ31" s="749"/>
      <c r="AK31" s="816">
        <v>38</v>
      </c>
      <c r="AL31" s="817"/>
      <c r="AM31" s="817"/>
      <c r="AN31" s="817"/>
      <c r="AO31" s="817"/>
      <c r="AP31" s="817">
        <v>293</v>
      </c>
      <c r="AQ31" s="817"/>
      <c r="AR31" s="817"/>
      <c r="AS31" s="817"/>
      <c r="AT31" s="817"/>
      <c r="AU31" s="817">
        <v>16</v>
      </c>
      <c r="AV31" s="817"/>
      <c r="AW31" s="817"/>
      <c r="AX31" s="817"/>
      <c r="AY31" s="817"/>
      <c r="AZ31" s="818"/>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869</v>
      </c>
      <c r="R32" s="745"/>
      <c r="S32" s="745"/>
      <c r="T32" s="745"/>
      <c r="U32" s="745"/>
      <c r="V32" s="745">
        <v>815</v>
      </c>
      <c r="W32" s="745"/>
      <c r="X32" s="745"/>
      <c r="Y32" s="745"/>
      <c r="Z32" s="745"/>
      <c r="AA32" s="745">
        <v>54</v>
      </c>
      <c r="AB32" s="745"/>
      <c r="AC32" s="745"/>
      <c r="AD32" s="745"/>
      <c r="AE32" s="746"/>
      <c r="AF32" s="747">
        <v>32</v>
      </c>
      <c r="AG32" s="748"/>
      <c r="AH32" s="748"/>
      <c r="AI32" s="748"/>
      <c r="AJ32" s="749"/>
      <c r="AK32" s="816">
        <v>406</v>
      </c>
      <c r="AL32" s="817"/>
      <c r="AM32" s="817"/>
      <c r="AN32" s="817"/>
      <c r="AO32" s="817"/>
      <c r="AP32" s="817">
        <v>4405</v>
      </c>
      <c r="AQ32" s="817"/>
      <c r="AR32" s="817"/>
      <c r="AS32" s="817"/>
      <c r="AT32" s="817"/>
      <c r="AU32" s="817">
        <v>4387</v>
      </c>
      <c r="AV32" s="817"/>
      <c r="AW32" s="817"/>
      <c r="AX32" s="817"/>
      <c r="AY32" s="817"/>
      <c r="AZ32" s="818"/>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241</v>
      </c>
      <c r="R33" s="745"/>
      <c r="S33" s="745"/>
      <c r="T33" s="745"/>
      <c r="U33" s="745"/>
      <c r="V33" s="745">
        <v>219</v>
      </c>
      <c r="W33" s="745"/>
      <c r="X33" s="745"/>
      <c r="Y33" s="745"/>
      <c r="Z33" s="745"/>
      <c r="AA33" s="745">
        <v>22</v>
      </c>
      <c r="AB33" s="745"/>
      <c r="AC33" s="745"/>
      <c r="AD33" s="745"/>
      <c r="AE33" s="746"/>
      <c r="AF33" s="747">
        <v>12</v>
      </c>
      <c r="AG33" s="748"/>
      <c r="AH33" s="748"/>
      <c r="AI33" s="748"/>
      <c r="AJ33" s="749"/>
      <c r="AK33" s="816">
        <v>147</v>
      </c>
      <c r="AL33" s="817"/>
      <c r="AM33" s="817"/>
      <c r="AN33" s="817"/>
      <c r="AO33" s="817"/>
      <c r="AP33" s="817">
        <v>1825</v>
      </c>
      <c r="AQ33" s="817"/>
      <c r="AR33" s="817"/>
      <c r="AS33" s="817"/>
      <c r="AT33" s="817"/>
      <c r="AU33" s="817">
        <v>1770</v>
      </c>
      <c r="AV33" s="817"/>
      <c r="AW33" s="817"/>
      <c r="AX33" s="817"/>
      <c r="AY33" s="817"/>
      <c r="AZ33" s="818"/>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1407</v>
      </c>
      <c r="AG63" s="828"/>
      <c r="AH63" s="828"/>
      <c r="AI63" s="828"/>
      <c r="AJ63" s="829"/>
      <c r="AK63" s="830"/>
      <c r="AL63" s="825"/>
      <c r="AM63" s="825"/>
      <c r="AN63" s="825"/>
      <c r="AO63" s="825"/>
      <c r="AP63" s="828">
        <v>6522</v>
      </c>
      <c r="AQ63" s="828"/>
      <c r="AR63" s="828"/>
      <c r="AS63" s="828"/>
      <c r="AT63" s="828"/>
      <c r="AU63" s="828">
        <v>6173</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2772</v>
      </c>
      <c r="R68" s="852"/>
      <c r="S68" s="852"/>
      <c r="T68" s="852"/>
      <c r="U68" s="852"/>
      <c r="V68" s="852">
        <v>2647</v>
      </c>
      <c r="W68" s="852"/>
      <c r="X68" s="852"/>
      <c r="Y68" s="852"/>
      <c r="Z68" s="852"/>
      <c r="AA68" s="852">
        <v>125</v>
      </c>
      <c r="AB68" s="852"/>
      <c r="AC68" s="852"/>
      <c r="AD68" s="852"/>
      <c r="AE68" s="852"/>
      <c r="AF68" s="852">
        <v>125</v>
      </c>
      <c r="AG68" s="852"/>
      <c r="AH68" s="852"/>
      <c r="AI68" s="852"/>
      <c r="AJ68" s="852"/>
      <c r="AK68" s="852">
        <v>45</v>
      </c>
      <c r="AL68" s="852"/>
      <c r="AM68" s="852"/>
      <c r="AN68" s="852"/>
      <c r="AO68" s="852"/>
      <c r="AP68" s="852">
        <v>5443</v>
      </c>
      <c r="AQ68" s="852"/>
      <c r="AR68" s="852"/>
      <c r="AS68" s="852"/>
      <c r="AT68" s="852"/>
      <c r="AU68" s="852">
        <v>708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8</v>
      </c>
      <c r="R69" s="817"/>
      <c r="S69" s="817"/>
      <c r="T69" s="817"/>
      <c r="U69" s="817"/>
      <c r="V69" s="817">
        <v>5</v>
      </c>
      <c r="W69" s="817"/>
      <c r="X69" s="817"/>
      <c r="Y69" s="817"/>
      <c r="Z69" s="817"/>
      <c r="AA69" s="817">
        <v>3</v>
      </c>
      <c r="AB69" s="817"/>
      <c r="AC69" s="817"/>
      <c r="AD69" s="817"/>
      <c r="AE69" s="817"/>
      <c r="AF69" s="817">
        <v>3</v>
      </c>
      <c r="AG69" s="817"/>
      <c r="AH69" s="817"/>
      <c r="AI69" s="817"/>
      <c r="AJ69" s="817"/>
      <c r="AK69" s="817" t="s">
        <v>545</v>
      </c>
      <c r="AL69" s="817"/>
      <c r="AM69" s="817"/>
      <c r="AN69" s="817"/>
      <c r="AO69" s="817"/>
      <c r="AP69" s="817" t="s">
        <v>545</v>
      </c>
      <c r="AQ69" s="817"/>
      <c r="AR69" s="817"/>
      <c r="AS69" s="817"/>
      <c r="AT69" s="817"/>
      <c r="AU69" s="817" t="s">
        <v>545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13</v>
      </c>
      <c r="R70" s="817"/>
      <c r="S70" s="817"/>
      <c r="T70" s="817"/>
      <c r="U70" s="817"/>
      <c r="V70" s="817">
        <v>13</v>
      </c>
      <c r="W70" s="817"/>
      <c r="X70" s="817"/>
      <c r="Y70" s="817"/>
      <c r="Z70" s="817"/>
      <c r="AA70" s="817">
        <v>0</v>
      </c>
      <c r="AB70" s="817"/>
      <c r="AC70" s="817"/>
      <c r="AD70" s="817"/>
      <c r="AE70" s="817"/>
      <c r="AF70" s="817">
        <v>0</v>
      </c>
      <c r="AG70" s="817"/>
      <c r="AH70" s="817"/>
      <c r="AI70" s="817"/>
      <c r="AJ70" s="817"/>
      <c r="AK70" s="817">
        <v>13</v>
      </c>
      <c r="AL70" s="817"/>
      <c r="AM70" s="817"/>
      <c r="AN70" s="817"/>
      <c r="AO70" s="817"/>
      <c r="AP70" s="817">
        <v>20</v>
      </c>
      <c r="AQ70" s="817"/>
      <c r="AR70" s="817"/>
      <c r="AS70" s="817"/>
      <c r="AT70" s="817"/>
      <c r="AU70" s="817">
        <v>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535</v>
      </c>
      <c r="C71" s="860"/>
      <c r="D71" s="860"/>
      <c r="E71" s="860"/>
      <c r="F71" s="860"/>
      <c r="G71" s="860"/>
      <c r="H71" s="860"/>
      <c r="I71" s="860"/>
      <c r="J71" s="860"/>
      <c r="K71" s="860"/>
      <c r="L71" s="860"/>
      <c r="M71" s="860"/>
      <c r="N71" s="860"/>
      <c r="O71" s="860"/>
      <c r="P71" s="861"/>
      <c r="Q71" s="862">
        <v>4526</v>
      </c>
      <c r="R71" s="817"/>
      <c r="S71" s="817"/>
      <c r="T71" s="817"/>
      <c r="U71" s="817"/>
      <c r="V71" s="817">
        <v>4489</v>
      </c>
      <c r="W71" s="817"/>
      <c r="X71" s="817"/>
      <c r="Y71" s="817"/>
      <c r="Z71" s="817"/>
      <c r="AA71" s="817">
        <v>37</v>
      </c>
      <c r="AB71" s="817"/>
      <c r="AC71" s="817"/>
      <c r="AD71" s="817"/>
      <c r="AE71" s="817"/>
      <c r="AF71" s="817">
        <v>37</v>
      </c>
      <c r="AG71" s="817"/>
      <c r="AH71" s="817"/>
      <c r="AI71" s="817"/>
      <c r="AJ71" s="817"/>
      <c r="AK71" s="817" t="s">
        <v>545</v>
      </c>
      <c r="AL71" s="817"/>
      <c r="AM71" s="817"/>
      <c r="AN71" s="817"/>
      <c r="AO71" s="817"/>
      <c r="AP71" s="817">
        <v>615</v>
      </c>
      <c r="AQ71" s="817"/>
      <c r="AR71" s="817"/>
      <c r="AS71" s="817"/>
      <c r="AT71" s="817"/>
      <c r="AU71" s="817">
        <v>239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536</v>
      </c>
      <c r="C72" s="860"/>
      <c r="D72" s="860"/>
      <c r="E72" s="860"/>
      <c r="F72" s="860"/>
      <c r="G72" s="860"/>
      <c r="H72" s="860"/>
      <c r="I72" s="860"/>
      <c r="J72" s="860"/>
      <c r="K72" s="860"/>
      <c r="L72" s="860"/>
      <c r="M72" s="860"/>
      <c r="N72" s="860"/>
      <c r="O72" s="860"/>
      <c r="P72" s="861"/>
      <c r="Q72" s="862">
        <v>226</v>
      </c>
      <c r="R72" s="817"/>
      <c r="S72" s="817"/>
      <c r="T72" s="817"/>
      <c r="U72" s="817"/>
      <c r="V72" s="817">
        <v>222</v>
      </c>
      <c r="W72" s="817"/>
      <c r="X72" s="817"/>
      <c r="Y72" s="817"/>
      <c r="Z72" s="817"/>
      <c r="AA72" s="817">
        <v>4</v>
      </c>
      <c r="AB72" s="817"/>
      <c r="AC72" s="817"/>
      <c r="AD72" s="817"/>
      <c r="AE72" s="817"/>
      <c r="AF72" s="817">
        <v>4</v>
      </c>
      <c r="AG72" s="817"/>
      <c r="AH72" s="817"/>
      <c r="AI72" s="817"/>
      <c r="AJ72" s="817"/>
      <c r="AK72" s="817">
        <v>1</v>
      </c>
      <c r="AL72" s="817"/>
      <c r="AM72" s="817"/>
      <c r="AN72" s="817"/>
      <c r="AO72" s="817"/>
      <c r="AP72" s="817">
        <v>415</v>
      </c>
      <c r="AQ72" s="817"/>
      <c r="AR72" s="817"/>
      <c r="AS72" s="817"/>
      <c r="AT72" s="817"/>
      <c r="AU72" s="817">
        <v>57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537</v>
      </c>
      <c r="C73" s="860"/>
      <c r="D73" s="860"/>
      <c r="E73" s="860"/>
      <c r="F73" s="860"/>
      <c r="G73" s="860"/>
      <c r="H73" s="860"/>
      <c r="I73" s="860"/>
      <c r="J73" s="860"/>
      <c r="K73" s="860"/>
      <c r="L73" s="860"/>
      <c r="M73" s="860"/>
      <c r="N73" s="860"/>
      <c r="O73" s="860"/>
      <c r="P73" s="861"/>
      <c r="Q73" s="862">
        <v>5</v>
      </c>
      <c r="R73" s="817"/>
      <c r="S73" s="817"/>
      <c r="T73" s="817"/>
      <c r="U73" s="817"/>
      <c r="V73" s="817">
        <v>5</v>
      </c>
      <c r="W73" s="817"/>
      <c r="X73" s="817"/>
      <c r="Y73" s="817"/>
      <c r="Z73" s="817"/>
      <c r="AA73" s="817">
        <v>1</v>
      </c>
      <c r="AB73" s="817"/>
      <c r="AC73" s="817"/>
      <c r="AD73" s="817"/>
      <c r="AE73" s="817"/>
      <c r="AF73" s="817">
        <v>1</v>
      </c>
      <c r="AG73" s="817"/>
      <c r="AH73" s="817"/>
      <c r="AI73" s="817"/>
      <c r="AJ73" s="817"/>
      <c r="AK73" s="817" t="s">
        <v>545</v>
      </c>
      <c r="AL73" s="817"/>
      <c r="AM73" s="817"/>
      <c r="AN73" s="817"/>
      <c r="AO73" s="817"/>
      <c r="AP73" s="817" t="s">
        <v>545</v>
      </c>
      <c r="AQ73" s="817"/>
      <c r="AR73" s="817"/>
      <c r="AS73" s="817"/>
      <c r="AT73" s="817"/>
      <c r="AU73" s="817" t="s">
        <v>545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538</v>
      </c>
      <c r="C74" s="860"/>
      <c r="D74" s="860"/>
      <c r="E74" s="860"/>
      <c r="F74" s="860"/>
      <c r="G74" s="860"/>
      <c r="H74" s="860"/>
      <c r="I74" s="860"/>
      <c r="J74" s="860"/>
      <c r="K74" s="860"/>
      <c r="L74" s="860"/>
      <c r="M74" s="860"/>
      <c r="N74" s="860"/>
      <c r="O74" s="860"/>
      <c r="P74" s="861"/>
      <c r="Q74" s="862">
        <v>813</v>
      </c>
      <c r="R74" s="817"/>
      <c r="S74" s="817"/>
      <c r="T74" s="817"/>
      <c r="U74" s="817"/>
      <c r="V74" s="817">
        <v>808</v>
      </c>
      <c r="W74" s="817"/>
      <c r="X74" s="817"/>
      <c r="Y74" s="817"/>
      <c r="Z74" s="817"/>
      <c r="AA74" s="817">
        <v>5</v>
      </c>
      <c r="AB74" s="817"/>
      <c r="AC74" s="817"/>
      <c r="AD74" s="817"/>
      <c r="AE74" s="817"/>
      <c r="AF74" s="817">
        <v>5</v>
      </c>
      <c r="AG74" s="817"/>
      <c r="AH74" s="817"/>
      <c r="AI74" s="817"/>
      <c r="AJ74" s="817"/>
      <c r="AK74" s="817" t="s">
        <v>545</v>
      </c>
      <c r="AL74" s="817"/>
      <c r="AM74" s="817"/>
      <c r="AN74" s="817"/>
      <c r="AO74" s="817"/>
      <c r="AP74" s="817" t="s">
        <v>545</v>
      </c>
      <c r="AQ74" s="817"/>
      <c r="AR74" s="817"/>
      <c r="AS74" s="817"/>
      <c r="AT74" s="817"/>
      <c r="AU74" s="817" t="s">
        <v>545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539</v>
      </c>
      <c r="C75" s="860"/>
      <c r="D75" s="860"/>
      <c r="E75" s="860"/>
      <c r="F75" s="860"/>
      <c r="G75" s="860"/>
      <c r="H75" s="860"/>
      <c r="I75" s="860"/>
      <c r="J75" s="860"/>
      <c r="K75" s="860"/>
      <c r="L75" s="860"/>
      <c r="M75" s="860"/>
      <c r="N75" s="860"/>
      <c r="O75" s="860"/>
      <c r="P75" s="861"/>
      <c r="Q75" s="865">
        <v>280749</v>
      </c>
      <c r="R75" s="866"/>
      <c r="S75" s="866"/>
      <c r="T75" s="866"/>
      <c r="U75" s="816"/>
      <c r="V75" s="867">
        <v>275112</v>
      </c>
      <c r="W75" s="866"/>
      <c r="X75" s="866"/>
      <c r="Y75" s="866"/>
      <c r="Z75" s="816"/>
      <c r="AA75" s="867">
        <v>5638</v>
      </c>
      <c r="AB75" s="866"/>
      <c r="AC75" s="866"/>
      <c r="AD75" s="866"/>
      <c r="AE75" s="816"/>
      <c r="AF75" s="867">
        <v>2361</v>
      </c>
      <c r="AG75" s="866"/>
      <c r="AH75" s="866"/>
      <c r="AI75" s="866"/>
      <c r="AJ75" s="816"/>
      <c r="AK75" s="867" t="s">
        <v>545</v>
      </c>
      <c r="AL75" s="866"/>
      <c r="AM75" s="866"/>
      <c r="AN75" s="866"/>
      <c r="AO75" s="816"/>
      <c r="AP75" s="867" t="s">
        <v>545</v>
      </c>
      <c r="AQ75" s="866"/>
      <c r="AR75" s="866"/>
      <c r="AS75" s="866"/>
      <c r="AT75" s="816"/>
      <c r="AU75" s="867" t="s">
        <v>545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540</v>
      </c>
      <c r="C76" s="860"/>
      <c r="D76" s="860"/>
      <c r="E76" s="860"/>
      <c r="F76" s="860"/>
      <c r="G76" s="860"/>
      <c r="H76" s="860"/>
      <c r="I76" s="860"/>
      <c r="J76" s="860"/>
      <c r="K76" s="860"/>
      <c r="L76" s="860"/>
      <c r="M76" s="860"/>
      <c r="N76" s="860"/>
      <c r="O76" s="860"/>
      <c r="P76" s="861"/>
      <c r="Q76" s="865">
        <v>30422</v>
      </c>
      <c r="R76" s="866"/>
      <c r="S76" s="866"/>
      <c r="T76" s="866"/>
      <c r="U76" s="816"/>
      <c r="V76" s="867">
        <v>30397</v>
      </c>
      <c r="W76" s="866"/>
      <c r="X76" s="866"/>
      <c r="Y76" s="866"/>
      <c r="Z76" s="816"/>
      <c r="AA76" s="867">
        <v>26</v>
      </c>
      <c r="AB76" s="866"/>
      <c r="AC76" s="866"/>
      <c r="AD76" s="866"/>
      <c r="AE76" s="816"/>
      <c r="AF76" s="867">
        <v>26</v>
      </c>
      <c r="AG76" s="866"/>
      <c r="AH76" s="866"/>
      <c r="AI76" s="866"/>
      <c r="AJ76" s="816"/>
      <c r="AK76" s="867">
        <v>740</v>
      </c>
      <c r="AL76" s="866"/>
      <c r="AM76" s="866"/>
      <c r="AN76" s="866"/>
      <c r="AO76" s="816"/>
      <c r="AP76" s="867" t="s">
        <v>545</v>
      </c>
      <c r="AQ76" s="866"/>
      <c r="AR76" s="866"/>
      <c r="AS76" s="866"/>
      <c r="AT76" s="816"/>
      <c r="AU76" s="867" t="s">
        <v>545</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541</v>
      </c>
      <c r="C77" s="860"/>
      <c r="D77" s="860"/>
      <c r="E77" s="860"/>
      <c r="F77" s="860"/>
      <c r="G77" s="860"/>
      <c r="H77" s="860"/>
      <c r="I77" s="860"/>
      <c r="J77" s="860"/>
      <c r="K77" s="860"/>
      <c r="L77" s="860"/>
      <c r="M77" s="860"/>
      <c r="N77" s="860"/>
      <c r="O77" s="860"/>
      <c r="P77" s="861"/>
      <c r="Q77" s="865">
        <v>221</v>
      </c>
      <c r="R77" s="866"/>
      <c r="S77" s="866"/>
      <c r="T77" s="866"/>
      <c r="U77" s="816"/>
      <c r="V77" s="867">
        <v>221</v>
      </c>
      <c r="W77" s="866"/>
      <c r="X77" s="866"/>
      <c r="Y77" s="866"/>
      <c r="Z77" s="816"/>
      <c r="AA77" s="867">
        <v>1</v>
      </c>
      <c r="AB77" s="866"/>
      <c r="AC77" s="866"/>
      <c r="AD77" s="866"/>
      <c r="AE77" s="816"/>
      <c r="AF77" s="867">
        <v>1</v>
      </c>
      <c r="AG77" s="866"/>
      <c r="AH77" s="866"/>
      <c r="AI77" s="866"/>
      <c r="AJ77" s="816"/>
      <c r="AK77" s="867">
        <v>57</v>
      </c>
      <c r="AL77" s="866"/>
      <c r="AM77" s="866"/>
      <c r="AN77" s="866"/>
      <c r="AO77" s="816"/>
      <c r="AP77" s="867" t="s">
        <v>545</v>
      </c>
      <c r="AQ77" s="866"/>
      <c r="AR77" s="866"/>
      <c r="AS77" s="866"/>
      <c r="AT77" s="816"/>
      <c r="AU77" s="867" t="s">
        <v>545</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542</v>
      </c>
      <c r="C78" s="860"/>
      <c r="D78" s="860"/>
      <c r="E78" s="860"/>
      <c r="F78" s="860"/>
      <c r="G78" s="860"/>
      <c r="H78" s="860"/>
      <c r="I78" s="860"/>
      <c r="J78" s="860"/>
      <c r="K78" s="860"/>
      <c r="L78" s="860"/>
      <c r="M78" s="860"/>
      <c r="N78" s="860"/>
      <c r="O78" s="860"/>
      <c r="P78" s="861"/>
      <c r="Q78" s="862">
        <v>511</v>
      </c>
      <c r="R78" s="817"/>
      <c r="S78" s="817"/>
      <c r="T78" s="817"/>
      <c r="U78" s="817"/>
      <c r="V78" s="817">
        <v>343</v>
      </c>
      <c r="W78" s="817"/>
      <c r="X78" s="817"/>
      <c r="Y78" s="817"/>
      <c r="Z78" s="817"/>
      <c r="AA78" s="817">
        <v>168</v>
      </c>
      <c r="AB78" s="817"/>
      <c r="AC78" s="817"/>
      <c r="AD78" s="817"/>
      <c r="AE78" s="817"/>
      <c r="AF78" s="817">
        <v>168</v>
      </c>
      <c r="AG78" s="817"/>
      <c r="AH78" s="817"/>
      <c r="AI78" s="817"/>
      <c r="AJ78" s="817"/>
      <c r="AK78" s="817" t="s">
        <v>545</v>
      </c>
      <c r="AL78" s="817"/>
      <c r="AM78" s="817"/>
      <c r="AN78" s="817"/>
      <c r="AO78" s="817"/>
      <c r="AP78" s="817" t="s">
        <v>545</v>
      </c>
      <c r="AQ78" s="817"/>
      <c r="AR78" s="817"/>
      <c r="AS78" s="817"/>
      <c r="AT78" s="817"/>
      <c r="AU78" s="817" t="s">
        <v>545</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6007</v>
      </c>
      <c r="AG88" s="828"/>
      <c r="AH88" s="828"/>
      <c r="AI88" s="828"/>
      <c r="AJ88" s="828"/>
      <c r="AK88" s="825"/>
      <c r="AL88" s="825"/>
      <c r="AM88" s="825"/>
      <c r="AN88" s="825"/>
      <c r="AO88" s="825"/>
      <c r="AP88" s="828">
        <v>6494</v>
      </c>
      <c r="AQ88" s="828"/>
      <c r="AR88" s="828"/>
      <c r="AS88" s="828"/>
      <c r="AT88" s="828"/>
      <c r="AU88" s="828">
        <v>1007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v>
      </c>
      <c r="CS102" s="836"/>
      <c r="CT102" s="836"/>
      <c r="CU102" s="836"/>
      <c r="CV102" s="879"/>
      <c r="CW102" s="878">
        <v>4</v>
      </c>
      <c r="CX102" s="836"/>
      <c r="CY102" s="836"/>
      <c r="CZ102" s="836"/>
      <c r="DA102" s="879"/>
      <c r="DB102" s="878" t="s">
        <v>547</v>
      </c>
      <c r="DC102" s="836"/>
      <c r="DD102" s="836"/>
      <c r="DE102" s="836"/>
      <c r="DF102" s="879"/>
      <c r="DG102" s="878">
        <v>173</v>
      </c>
      <c r="DH102" s="836"/>
      <c r="DI102" s="836"/>
      <c r="DJ102" s="836"/>
      <c r="DK102" s="879"/>
      <c r="DL102" s="878" t="s">
        <v>548</v>
      </c>
      <c r="DM102" s="836"/>
      <c r="DN102" s="836"/>
      <c r="DO102" s="836"/>
      <c r="DP102" s="879"/>
      <c r="DQ102" s="878" t="s">
        <v>548</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948206</v>
      </c>
      <c r="AB110" s="888"/>
      <c r="AC110" s="888"/>
      <c r="AD110" s="888"/>
      <c r="AE110" s="889"/>
      <c r="AF110" s="890">
        <v>961314</v>
      </c>
      <c r="AG110" s="888"/>
      <c r="AH110" s="888"/>
      <c r="AI110" s="888"/>
      <c r="AJ110" s="889"/>
      <c r="AK110" s="890">
        <v>961563</v>
      </c>
      <c r="AL110" s="888"/>
      <c r="AM110" s="888"/>
      <c r="AN110" s="888"/>
      <c r="AO110" s="889"/>
      <c r="AP110" s="891">
        <v>19.399999999999999</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10405671</v>
      </c>
      <c r="BR110" s="925"/>
      <c r="BS110" s="925"/>
      <c r="BT110" s="925"/>
      <c r="BU110" s="925"/>
      <c r="BV110" s="925">
        <v>10563782</v>
      </c>
      <c r="BW110" s="925"/>
      <c r="BX110" s="925"/>
      <c r="BY110" s="925"/>
      <c r="BZ110" s="925"/>
      <c r="CA110" s="925">
        <v>10960979</v>
      </c>
      <c r="CB110" s="925"/>
      <c r="CC110" s="925"/>
      <c r="CD110" s="925"/>
      <c r="CE110" s="925"/>
      <c r="CF110" s="939">
        <v>220.8</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646277</v>
      </c>
      <c r="BR111" s="918"/>
      <c r="BS111" s="918"/>
      <c r="BT111" s="918"/>
      <c r="BU111" s="918"/>
      <c r="BV111" s="918">
        <v>587514</v>
      </c>
      <c r="BW111" s="918"/>
      <c r="BX111" s="918"/>
      <c r="BY111" s="918"/>
      <c r="BZ111" s="918"/>
      <c r="CA111" s="918">
        <v>528645</v>
      </c>
      <c r="CB111" s="918"/>
      <c r="CC111" s="918"/>
      <c r="CD111" s="918"/>
      <c r="CE111" s="918"/>
      <c r="CF111" s="912">
        <v>10.6</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6207496</v>
      </c>
      <c r="BR112" s="918"/>
      <c r="BS112" s="918"/>
      <c r="BT112" s="918"/>
      <c r="BU112" s="918"/>
      <c r="BV112" s="918">
        <v>6330653</v>
      </c>
      <c r="BW112" s="918"/>
      <c r="BX112" s="918"/>
      <c r="BY112" s="918"/>
      <c r="BZ112" s="918"/>
      <c r="CA112" s="918">
        <v>6172710</v>
      </c>
      <c r="CB112" s="918"/>
      <c r="CC112" s="918"/>
      <c r="CD112" s="918"/>
      <c r="CE112" s="918"/>
      <c r="CF112" s="912">
        <v>124.3</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23487</v>
      </c>
      <c r="DH112" s="918"/>
      <c r="DI112" s="918"/>
      <c r="DJ112" s="918"/>
      <c r="DK112" s="918"/>
      <c r="DL112" s="918">
        <v>16934</v>
      </c>
      <c r="DM112" s="918"/>
      <c r="DN112" s="918"/>
      <c r="DO112" s="918"/>
      <c r="DP112" s="918"/>
      <c r="DQ112" s="918">
        <v>11107</v>
      </c>
      <c r="DR112" s="918"/>
      <c r="DS112" s="918"/>
      <c r="DT112" s="918"/>
      <c r="DU112" s="918"/>
      <c r="DV112" s="919">
        <v>0.2</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388541</v>
      </c>
      <c r="AB113" s="932"/>
      <c r="AC113" s="932"/>
      <c r="AD113" s="932"/>
      <c r="AE113" s="933"/>
      <c r="AF113" s="934">
        <v>397748</v>
      </c>
      <c r="AG113" s="932"/>
      <c r="AH113" s="932"/>
      <c r="AI113" s="932"/>
      <c r="AJ113" s="933"/>
      <c r="AK113" s="934">
        <v>416809</v>
      </c>
      <c r="AL113" s="932"/>
      <c r="AM113" s="932"/>
      <c r="AN113" s="932"/>
      <c r="AO113" s="933"/>
      <c r="AP113" s="935">
        <v>8.4</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835832</v>
      </c>
      <c r="BR113" s="918"/>
      <c r="BS113" s="918"/>
      <c r="BT113" s="918"/>
      <c r="BU113" s="918"/>
      <c r="BV113" s="918">
        <v>842570</v>
      </c>
      <c r="BW113" s="918"/>
      <c r="BX113" s="918"/>
      <c r="BY113" s="918"/>
      <c r="BZ113" s="918"/>
      <c r="CA113" s="918">
        <v>1006935</v>
      </c>
      <c r="CB113" s="918"/>
      <c r="CC113" s="918"/>
      <c r="CD113" s="918"/>
      <c r="CE113" s="918"/>
      <c r="CF113" s="912">
        <v>20.3</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12700</v>
      </c>
      <c r="DH113" s="957"/>
      <c r="DI113" s="957"/>
      <c r="DJ113" s="957"/>
      <c r="DK113" s="958"/>
      <c r="DL113" s="959">
        <v>8667</v>
      </c>
      <c r="DM113" s="957"/>
      <c r="DN113" s="957"/>
      <c r="DO113" s="957"/>
      <c r="DP113" s="958"/>
      <c r="DQ113" s="959">
        <v>5357</v>
      </c>
      <c r="DR113" s="957"/>
      <c r="DS113" s="957"/>
      <c r="DT113" s="957"/>
      <c r="DU113" s="958"/>
      <c r="DV113" s="960">
        <v>0.1</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140084</v>
      </c>
      <c r="AB114" s="957"/>
      <c r="AC114" s="957"/>
      <c r="AD114" s="957"/>
      <c r="AE114" s="958"/>
      <c r="AF114" s="959">
        <v>140913</v>
      </c>
      <c r="AG114" s="957"/>
      <c r="AH114" s="957"/>
      <c r="AI114" s="957"/>
      <c r="AJ114" s="958"/>
      <c r="AK114" s="959">
        <v>131138</v>
      </c>
      <c r="AL114" s="957"/>
      <c r="AM114" s="957"/>
      <c r="AN114" s="957"/>
      <c r="AO114" s="958"/>
      <c r="AP114" s="960">
        <v>2.6</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1861335</v>
      </c>
      <c r="BR114" s="918"/>
      <c r="BS114" s="918"/>
      <c r="BT114" s="918"/>
      <c r="BU114" s="918"/>
      <c r="BV114" s="918">
        <v>1925775</v>
      </c>
      <c r="BW114" s="918"/>
      <c r="BX114" s="918"/>
      <c r="BY114" s="918"/>
      <c r="BZ114" s="918"/>
      <c r="CA114" s="918">
        <v>1798463</v>
      </c>
      <c r="CB114" s="918"/>
      <c r="CC114" s="918"/>
      <c r="CD114" s="918"/>
      <c r="CE114" s="918"/>
      <c r="CF114" s="912">
        <v>36.200000000000003</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82478</v>
      </c>
      <c r="AB115" s="932"/>
      <c r="AC115" s="932"/>
      <c r="AD115" s="932"/>
      <c r="AE115" s="933"/>
      <c r="AF115" s="934">
        <v>73220</v>
      </c>
      <c r="AG115" s="932"/>
      <c r="AH115" s="932"/>
      <c r="AI115" s="932"/>
      <c r="AJ115" s="933"/>
      <c r="AK115" s="934">
        <v>71155</v>
      </c>
      <c r="AL115" s="932"/>
      <c r="AM115" s="932"/>
      <c r="AN115" s="932"/>
      <c r="AO115" s="933"/>
      <c r="AP115" s="935">
        <v>1.4</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605</v>
      </c>
      <c r="BR115" s="918"/>
      <c r="BS115" s="918"/>
      <c r="BT115" s="918"/>
      <c r="BU115" s="918"/>
      <c r="BV115" s="918">
        <v>509</v>
      </c>
      <c r="BW115" s="918"/>
      <c r="BX115" s="918"/>
      <c r="BY115" s="918"/>
      <c r="BZ115" s="918"/>
      <c r="CA115" s="918">
        <v>1369</v>
      </c>
      <c r="CB115" s="918"/>
      <c r="CC115" s="918"/>
      <c r="CD115" s="918"/>
      <c r="CE115" s="918"/>
      <c r="CF115" s="912">
        <v>0</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173467</v>
      </c>
      <c r="DH115" s="957"/>
      <c r="DI115" s="957"/>
      <c r="DJ115" s="957"/>
      <c r="DK115" s="958"/>
      <c r="DL115" s="959">
        <v>173467</v>
      </c>
      <c r="DM115" s="957"/>
      <c r="DN115" s="957"/>
      <c r="DO115" s="957"/>
      <c r="DP115" s="958"/>
      <c r="DQ115" s="959">
        <v>173467</v>
      </c>
      <c r="DR115" s="957"/>
      <c r="DS115" s="957"/>
      <c r="DT115" s="957"/>
      <c r="DU115" s="958"/>
      <c r="DV115" s="960">
        <v>3.5</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1559309</v>
      </c>
      <c r="AB117" s="964"/>
      <c r="AC117" s="964"/>
      <c r="AD117" s="964"/>
      <c r="AE117" s="965"/>
      <c r="AF117" s="963">
        <v>1573195</v>
      </c>
      <c r="AG117" s="964"/>
      <c r="AH117" s="964"/>
      <c r="AI117" s="964"/>
      <c r="AJ117" s="965"/>
      <c r="AK117" s="963">
        <v>1580665</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19957216</v>
      </c>
      <c r="BR118" s="984"/>
      <c r="BS118" s="984"/>
      <c r="BT118" s="984"/>
      <c r="BU118" s="984"/>
      <c r="BV118" s="984">
        <v>20250803</v>
      </c>
      <c r="BW118" s="984"/>
      <c r="BX118" s="984"/>
      <c r="BY118" s="984"/>
      <c r="BZ118" s="984"/>
      <c r="CA118" s="984">
        <v>20469101</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1205592</v>
      </c>
      <c r="BR119" s="925"/>
      <c r="BS119" s="925"/>
      <c r="BT119" s="925"/>
      <c r="BU119" s="925"/>
      <c r="BV119" s="925">
        <v>1197021</v>
      </c>
      <c r="BW119" s="925"/>
      <c r="BX119" s="925"/>
      <c r="BY119" s="925"/>
      <c r="BZ119" s="925"/>
      <c r="CA119" s="925">
        <v>1204759</v>
      </c>
      <c r="CB119" s="925"/>
      <c r="CC119" s="925"/>
      <c r="CD119" s="925"/>
      <c r="CE119" s="925"/>
      <c r="CF119" s="939">
        <v>24.3</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436623</v>
      </c>
      <c r="DH119" s="996"/>
      <c r="DI119" s="996"/>
      <c r="DJ119" s="996"/>
      <c r="DK119" s="997"/>
      <c r="DL119" s="998">
        <v>388446</v>
      </c>
      <c r="DM119" s="996"/>
      <c r="DN119" s="996"/>
      <c r="DO119" s="996"/>
      <c r="DP119" s="997"/>
      <c r="DQ119" s="998">
        <v>338714</v>
      </c>
      <c r="DR119" s="996"/>
      <c r="DS119" s="996"/>
      <c r="DT119" s="996"/>
      <c r="DU119" s="997"/>
      <c r="DV119" s="999">
        <v>6.8</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299666</v>
      </c>
      <c r="BR120" s="918"/>
      <c r="BS120" s="918"/>
      <c r="BT120" s="918"/>
      <c r="BU120" s="918"/>
      <c r="BV120" s="918">
        <v>247637</v>
      </c>
      <c r="BW120" s="918"/>
      <c r="BX120" s="918"/>
      <c r="BY120" s="918"/>
      <c r="BZ120" s="918"/>
      <c r="CA120" s="918">
        <v>202697</v>
      </c>
      <c r="CB120" s="918"/>
      <c r="CC120" s="918"/>
      <c r="CD120" s="918"/>
      <c r="CE120" s="918"/>
      <c r="CF120" s="912">
        <v>4.0999999999999996</v>
      </c>
      <c r="CG120" s="913"/>
      <c r="CH120" s="913"/>
      <c r="CI120" s="913"/>
      <c r="CJ120" s="913"/>
      <c r="CK120" s="1011" t="s">
        <v>437</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4257017</v>
      </c>
      <c r="DH120" s="925"/>
      <c r="DI120" s="925"/>
      <c r="DJ120" s="925"/>
      <c r="DK120" s="925"/>
      <c r="DL120" s="925">
        <v>4441759</v>
      </c>
      <c r="DM120" s="925"/>
      <c r="DN120" s="925"/>
      <c r="DO120" s="925"/>
      <c r="DP120" s="925"/>
      <c r="DQ120" s="925">
        <v>4386923</v>
      </c>
      <c r="DR120" s="925"/>
      <c r="DS120" s="925"/>
      <c r="DT120" s="925"/>
      <c r="DU120" s="925"/>
      <c r="DV120" s="926">
        <v>88.4</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9145821</v>
      </c>
      <c r="BR121" s="984"/>
      <c r="BS121" s="984"/>
      <c r="BT121" s="984"/>
      <c r="BU121" s="984"/>
      <c r="BV121" s="984">
        <v>9315706</v>
      </c>
      <c r="BW121" s="984"/>
      <c r="BX121" s="984"/>
      <c r="BY121" s="984"/>
      <c r="BZ121" s="984"/>
      <c r="CA121" s="984">
        <v>9920604</v>
      </c>
      <c r="CB121" s="984"/>
      <c r="CC121" s="984"/>
      <c r="CD121" s="984"/>
      <c r="CE121" s="984"/>
      <c r="CF121" s="1022">
        <v>199.8</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1930170</v>
      </c>
      <c r="DH121" s="918"/>
      <c r="DI121" s="918"/>
      <c r="DJ121" s="918"/>
      <c r="DK121" s="918"/>
      <c r="DL121" s="918">
        <v>1871819</v>
      </c>
      <c r="DM121" s="918"/>
      <c r="DN121" s="918"/>
      <c r="DO121" s="918"/>
      <c r="DP121" s="918"/>
      <c r="DQ121" s="918">
        <v>1769976</v>
      </c>
      <c r="DR121" s="918"/>
      <c r="DS121" s="918"/>
      <c r="DT121" s="918"/>
      <c r="DU121" s="918"/>
      <c r="DV121" s="919">
        <v>35.700000000000003</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10651079</v>
      </c>
      <c r="BR122" s="1033"/>
      <c r="BS122" s="1033"/>
      <c r="BT122" s="1033"/>
      <c r="BU122" s="1033"/>
      <c r="BV122" s="1033">
        <v>10760364</v>
      </c>
      <c r="BW122" s="1033"/>
      <c r="BX122" s="1033"/>
      <c r="BY122" s="1033"/>
      <c r="BZ122" s="1033"/>
      <c r="CA122" s="1033">
        <v>11328060</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20309</v>
      </c>
      <c r="DH122" s="918"/>
      <c r="DI122" s="918"/>
      <c r="DJ122" s="918"/>
      <c r="DK122" s="918"/>
      <c r="DL122" s="918">
        <v>17075</v>
      </c>
      <c r="DM122" s="918"/>
      <c r="DN122" s="918"/>
      <c r="DO122" s="918"/>
      <c r="DP122" s="918"/>
      <c r="DQ122" s="918">
        <v>15811</v>
      </c>
      <c r="DR122" s="918"/>
      <c r="DS122" s="918"/>
      <c r="DT122" s="918"/>
      <c r="DU122" s="918"/>
      <c r="DV122" s="919">
        <v>0.3</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187.6</v>
      </c>
      <c r="BR123" s="1025"/>
      <c r="BS123" s="1025"/>
      <c r="BT123" s="1025"/>
      <c r="BU123" s="1025"/>
      <c r="BV123" s="1025">
        <v>194.5</v>
      </c>
      <c r="BW123" s="1025"/>
      <c r="BX123" s="1025"/>
      <c r="BY123" s="1025"/>
      <c r="BZ123" s="1025"/>
      <c r="CA123" s="1025">
        <v>184.1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14723</v>
      </c>
      <c r="AB126" s="957"/>
      <c r="AC126" s="957"/>
      <c r="AD126" s="957"/>
      <c r="AE126" s="958"/>
      <c r="AF126" s="959">
        <v>12683</v>
      </c>
      <c r="AG126" s="957"/>
      <c r="AH126" s="957"/>
      <c r="AI126" s="957"/>
      <c r="AJ126" s="958"/>
      <c r="AK126" s="959">
        <v>10619</v>
      </c>
      <c r="AL126" s="957"/>
      <c r="AM126" s="957"/>
      <c r="AN126" s="957"/>
      <c r="AO126" s="958"/>
      <c r="AP126" s="960">
        <v>0.2</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67755</v>
      </c>
      <c r="AB127" s="957"/>
      <c r="AC127" s="957"/>
      <c r="AD127" s="957"/>
      <c r="AE127" s="958"/>
      <c r="AF127" s="959">
        <v>60537</v>
      </c>
      <c r="AG127" s="957"/>
      <c r="AH127" s="957"/>
      <c r="AI127" s="957"/>
      <c r="AJ127" s="958"/>
      <c r="AK127" s="959">
        <v>60536</v>
      </c>
      <c r="AL127" s="957"/>
      <c r="AM127" s="957"/>
      <c r="AN127" s="957"/>
      <c r="AO127" s="958"/>
      <c r="AP127" s="960">
        <v>1.2</v>
      </c>
      <c r="AQ127" s="961"/>
      <c r="AR127" s="961"/>
      <c r="AS127" s="961"/>
      <c r="AT127" s="962"/>
      <c r="AU127" s="233"/>
      <c r="AV127" s="233"/>
      <c r="AW127" s="233"/>
      <c r="AX127" s="884" t="s">
        <v>451</v>
      </c>
      <c r="AY127" s="885"/>
      <c r="AZ127" s="885"/>
      <c r="BA127" s="885"/>
      <c r="BB127" s="885"/>
      <c r="BC127" s="885"/>
      <c r="BD127" s="885"/>
      <c r="BE127" s="886"/>
      <c r="BF127" s="1039" t="s">
        <v>111</v>
      </c>
      <c r="BG127" s="1040"/>
      <c r="BH127" s="1040"/>
      <c r="BI127" s="1040"/>
      <c r="BJ127" s="1040"/>
      <c r="BK127" s="1040"/>
      <c r="BL127" s="1049"/>
      <c r="BM127" s="1039">
        <v>14.58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v>605</v>
      </c>
      <c r="DH127" s="1046"/>
      <c r="DI127" s="1046"/>
      <c r="DJ127" s="1046"/>
      <c r="DK127" s="1046"/>
      <c r="DL127" s="1046">
        <v>509</v>
      </c>
      <c r="DM127" s="1046"/>
      <c r="DN127" s="1046"/>
      <c r="DO127" s="1046"/>
      <c r="DP127" s="1046"/>
      <c r="DQ127" s="1046">
        <v>1369</v>
      </c>
      <c r="DR127" s="1046"/>
      <c r="DS127" s="1046"/>
      <c r="DT127" s="1046"/>
      <c r="DU127" s="1046"/>
      <c r="DV127" s="1047">
        <v>0</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32495</v>
      </c>
      <c r="AB128" s="1088"/>
      <c r="AC128" s="1088"/>
      <c r="AD128" s="1088"/>
      <c r="AE128" s="1089"/>
      <c r="AF128" s="1090">
        <v>33655</v>
      </c>
      <c r="AG128" s="1088"/>
      <c r="AH128" s="1088"/>
      <c r="AI128" s="1088"/>
      <c r="AJ128" s="1089"/>
      <c r="AK128" s="1090">
        <v>30001</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111</v>
      </c>
      <c r="BG128" s="1065"/>
      <c r="BH128" s="1065"/>
      <c r="BI128" s="1065"/>
      <c r="BJ128" s="1065"/>
      <c r="BK128" s="1065"/>
      <c r="BL128" s="1066"/>
      <c r="BM128" s="1064">
        <v>19.579999999999998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5672429</v>
      </c>
      <c r="AB129" s="957"/>
      <c r="AC129" s="957"/>
      <c r="AD129" s="957"/>
      <c r="AE129" s="958"/>
      <c r="AF129" s="959">
        <v>5615016</v>
      </c>
      <c r="AG129" s="957"/>
      <c r="AH129" s="957"/>
      <c r="AI129" s="957"/>
      <c r="AJ129" s="958"/>
      <c r="AK129" s="959">
        <v>5720967</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16.2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713909</v>
      </c>
      <c r="AB130" s="957"/>
      <c r="AC130" s="957"/>
      <c r="AD130" s="957"/>
      <c r="AE130" s="958"/>
      <c r="AF130" s="959">
        <v>736623</v>
      </c>
      <c r="AG130" s="957"/>
      <c r="AH130" s="957"/>
      <c r="AI130" s="957"/>
      <c r="AJ130" s="958"/>
      <c r="AK130" s="959">
        <v>756787</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184.1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4958520</v>
      </c>
      <c r="AB131" s="996"/>
      <c r="AC131" s="996"/>
      <c r="AD131" s="996"/>
      <c r="AE131" s="997"/>
      <c r="AF131" s="998">
        <v>4878393</v>
      </c>
      <c r="AG131" s="996"/>
      <c r="AH131" s="996"/>
      <c r="AI131" s="996"/>
      <c r="AJ131" s="997"/>
      <c r="AK131" s="998">
        <v>4964180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16.394105499999998</v>
      </c>
      <c r="AB132" s="1102"/>
      <c r="AC132" s="1102"/>
      <c r="AD132" s="1102"/>
      <c r="AE132" s="1103"/>
      <c r="AF132" s="1104">
        <v>16.458637100000001</v>
      </c>
      <c r="AG132" s="1102"/>
      <c r="AH132" s="1102"/>
      <c r="AI132" s="1102"/>
      <c r="AJ132" s="1103"/>
      <c r="AK132" s="1104">
        <v>15.99210746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15.5</v>
      </c>
      <c r="AB133" s="1109"/>
      <c r="AC133" s="1109"/>
      <c r="AD133" s="1109"/>
      <c r="AE133" s="1110"/>
      <c r="AF133" s="1108">
        <v>16.2</v>
      </c>
      <c r="AG133" s="1109"/>
      <c r="AH133" s="1109"/>
      <c r="AI133" s="1109"/>
      <c r="AJ133" s="1110"/>
      <c r="AK133" s="1108">
        <v>16.2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9" zoomScale="80" zoomScaleNormal="85" zoomScaleSheetLayoutView="80" workbookViewId="0">
      <selection activeCell="Q73" sqref="Q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5" zoomScale="90" zoomScaleNormal="90" zoomScaleSheetLayoutView="55" workbookViewId="0">
      <selection activeCell="E42" sqref="E42:H4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zoomScale="90" zoomScaleSheetLayoutView="90" workbookViewId="0">
      <selection activeCell="E42" sqref="E42:H4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1557897</v>
      </c>
      <c r="L9" s="264">
        <v>59924</v>
      </c>
      <c r="M9" s="265">
        <v>59173</v>
      </c>
      <c r="N9" s="266">
        <v>1.3</v>
      </c>
    </row>
    <row r="10" spans="1:16">
      <c r="A10" s="248"/>
      <c r="B10" s="244"/>
      <c r="C10" s="244"/>
      <c r="D10" s="244"/>
      <c r="E10" s="244"/>
      <c r="F10" s="244"/>
      <c r="G10" s="1117" t="s">
        <v>473</v>
      </c>
      <c r="H10" s="1118"/>
      <c r="I10" s="1118"/>
      <c r="J10" s="1119"/>
      <c r="K10" s="267">
        <v>147572</v>
      </c>
      <c r="L10" s="268">
        <v>5676</v>
      </c>
      <c r="M10" s="269">
        <v>7215</v>
      </c>
      <c r="N10" s="270">
        <v>-21.3</v>
      </c>
    </row>
    <row r="11" spans="1:16" ht="13.5" customHeight="1">
      <c r="A11" s="248"/>
      <c r="B11" s="244"/>
      <c r="C11" s="244"/>
      <c r="D11" s="244"/>
      <c r="E11" s="244"/>
      <c r="F11" s="244"/>
      <c r="G11" s="1117" t="s">
        <v>474</v>
      </c>
      <c r="H11" s="1118"/>
      <c r="I11" s="1118"/>
      <c r="J11" s="1119"/>
      <c r="K11" s="267">
        <v>367349</v>
      </c>
      <c r="L11" s="268">
        <v>14130</v>
      </c>
      <c r="M11" s="269">
        <v>10616</v>
      </c>
      <c r="N11" s="270">
        <v>33.1</v>
      </c>
    </row>
    <row r="12" spans="1:16" ht="13.5" customHeight="1">
      <c r="A12" s="248"/>
      <c r="B12" s="244"/>
      <c r="C12" s="244"/>
      <c r="D12" s="244"/>
      <c r="E12" s="244"/>
      <c r="F12" s="244"/>
      <c r="G12" s="1117" t="s">
        <v>475</v>
      </c>
      <c r="H12" s="1118"/>
      <c r="I12" s="1118"/>
      <c r="J12" s="1119"/>
      <c r="K12" s="267" t="s">
        <v>476</v>
      </c>
      <c r="L12" s="268" t="s">
        <v>476</v>
      </c>
      <c r="M12" s="269">
        <v>706</v>
      </c>
      <c r="N12" s="270" t="s">
        <v>476</v>
      </c>
    </row>
    <row r="13" spans="1:16" ht="13.5" customHeight="1">
      <c r="A13" s="248"/>
      <c r="B13" s="244"/>
      <c r="C13" s="244"/>
      <c r="D13" s="244"/>
      <c r="E13" s="244"/>
      <c r="F13" s="244"/>
      <c r="G13" s="1117" t="s">
        <v>477</v>
      </c>
      <c r="H13" s="1118"/>
      <c r="I13" s="1118"/>
      <c r="J13" s="1119"/>
      <c r="K13" s="267" t="s">
        <v>476</v>
      </c>
      <c r="L13" s="268" t="s">
        <v>476</v>
      </c>
      <c r="M13" s="269" t="s">
        <v>476</v>
      </c>
      <c r="N13" s="270" t="s">
        <v>476</v>
      </c>
    </row>
    <row r="14" spans="1:16" ht="13.5" customHeight="1">
      <c r="A14" s="248"/>
      <c r="B14" s="244"/>
      <c r="C14" s="244"/>
      <c r="D14" s="244"/>
      <c r="E14" s="244"/>
      <c r="F14" s="244"/>
      <c r="G14" s="1117" t="s">
        <v>478</v>
      </c>
      <c r="H14" s="1118"/>
      <c r="I14" s="1118"/>
      <c r="J14" s="1119"/>
      <c r="K14" s="267">
        <v>171493</v>
      </c>
      <c r="L14" s="268">
        <v>6596</v>
      </c>
      <c r="M14" s="269">
        <v>3081</v>
      </c>
      <c r="N14" s="270">
        <v>114.1</v>
      </c>
    </row>
    <row r="15" spans="1:16" ht="13.5" customHeight="1">
      <c r="A15" s="248"/>
      <c r="B15" s="244"/>
      <c r="C15" s="244"/>
      <c r="D15" s="244"/>
      <c r="E15" s="244"/>
      <c r="F15" s="244"/>
      <c r="G15" s="1117" t="s">
        <v>479</v>
      </c>
      <c r="H15" s="1118"/>
      <c r="I15" s="1118"/>
      <c r="J15" s="1119"/>
      <c r="K15" s="267">
        <v>10894</v>
      </c>
      <c r="L15" s="268">
        <v>419</v>
      </c>
      <c r="M15" s="269">
        <v>1676</v>
      </c>
      <c r="N15" s="270">
        <v>-75</v>
      </c>
    </row>
    <row r="16" spans="1:16">
      <c r="A16" s="248"/>
      <c r="B16" s="244"/>
      <c r="C16" s="244"/>
      <c r="D16" s="244"/>
      <c r="E16" s="244"/>
      <c r="F16" s="244"/>
      <c r="G16" s="1120" t="s">
        <v>480</v>
      </c>
      <c r="H16" s="1121"/>
      <c r="I16" s="1121"/>
      <c r="J16" s="1122"/>
      <c r="K16" s="268">
        <v>-213077</v>
      </c>
      <c r="L16" s="268">
        <v>-8196</v>
      </c>
      <c r="M16" s="269">
        <v>-6602</v>
      </c>
      <c r="N16" s="270">
        <v>24.1</v>
      </c>
    </row>
    <row r="17" spans="1:16">
      <c r="A17" s="248"/>
      <c r="B17" s="244"/>
      <c r="C17" s="244"/>
      <c r="D17" s="244"/>
      <c r="E17" s="244"/>
      <c r="F17" s="244"/>
      <c r="G17" s="1120" t="s">
        <v>170</v>
      </c>
      <c r="H17" s="1121"/>
      <c r="I17" s="1121"/>
      <c r="J17" s="1122"/>
      <c r="K17" s="268">
        <v>2042128</v>
      </c>
      <c r="L17" s="268">
        <v>78549</v>
      </c>
      <c r="M17" s="269">
        <v>75864</v>
      </c>
      <c r="N17" s="270">
        <v>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7.31</v>
      </c>
      <c r="L21" s="281">
        <v>7.34</v>
      </c>
      <c r="M21" s="282">
        <v>-0.03</v>
      </c>
      <c r="N21" s="249"/>
      <c r="O21" s="283"/>
      <c r="P21" s="279"/>
    </row>
    <row r="22" spans="1:16" s="284" customFormat="1">
      <c r="A22" s="279"/>
      <c r="B22" s="249"/>
      <c r="C22" s="249"/>
      <c r="D22" s="249"/>
      <c r="E22" s="249"/>
      <c r="F22" s="249"/>
      <c r="G22" s="1112" t="s">
        <v>486</v>
      </c>
      <c r="H22" s="1113"/>
      <c r="I22" s="1113"/>
      <c r="J22" s="1114"/>
      <c r="K22" s="285">
        <v>93.2</v>
      </c>
      <c r="L22" s="286">
        <v>96.1</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961563</v>
      </c>
      <c r="L32" s="294">
        <v>36986</v>
      </c>
      <c r="M32" s="295">
        <v>35137</v>
      </c>
      <c r="N32" s="296">
        <v>5.3</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6</v>
      </c>
      <c r="N34" s="296" t="s">
        <v>476</v>
      </c>
    </row>
    <row r="35" spans="1:16" ht="27" customHeight="1">
      <c r="A35" s="248"/>
      <c r="B35" s="244"/>
      <c r="C35" s="244"/>
      <c r="D35" s="244"/>
      <c r="E35" s="244"/>
      <c r="F35" s="244"/>
      <c r="G35" s="1128" t="s">
        <v>493</v>
      </c>
      <c r="H35" s="1129"/>
      <c r="I35" s="1129"/>
      <c r="J35" s="1130"/>
      <c r="K35" s="294">
        <v>416809</v>
      </c>
      <c r="L35" s="294">
        <v>16032</v>
      </c>
      <c r="M35" s="295">
        <v>15256</v>
      </c>
      <c r="N35" s="296">
        <v>5.0999999999999996</v>
      </c>
    </row>
    <row r="36" spans="1:16" ht="27" customHeight="1">
      <c r="A36" s="248"/>
      <c r="B36" s="244"/>
      <c r="C36" s="244"/>
      <c r="D36" s="244"/>
      <c r="E36" s="244"/>
      <c r="F36" s="244"/>
      <c r="G36" s="1128" t="s">
        <v>494</v>
      </c>
      <c r="H36" s="1129"/>
      <c r="I36" s="1129"/>
      <c r="J36" s="1130"/>
      <c r="K36" s="294">
        <v>131138</v>
      </c>
      <c r="L36" s="294">
        <v>5044</v>
      </c>
      <c r="M36" s="295">
        <v>3492</v>
      </c>
      <c r="N36" s="296">
        <v>44.4</v>
      </c>
    </row>
    <row r="37" spans="1:16" ht="13.5" customHeight="1">
      <c r="A37" s="248"/>
      <c r="B37" s="244"/>
      <c r="C37" s="244"/>
      <c r="D37" s="244"/>
      <c r="E37" s="244"/>
      <c r="F37" s="244"/>
      <c r="G37" s="1128" t="s">
        <v>495</v>
      </c>
      <c r="H37" s="1129"/>
      <c r="I37" s="1129"/>
      <c r="J37" s="1130"/>
      <c r="K37" s="294">
        <v>71155</v>
      </c>
      <c r="L37" s="294">
        <v>2737</v>
      </c>
      <c r="M37" s="295">
        <v>1810</v>
      </c>
      <c r="N37" s="296">
        <v>51.2</v>
      </c>
    </row>
    <row r="38" spans="1:16" ht="27" customHeight="1">
      <c r="A38" s="248"/>
      <c r="B38" s="244"/>
      <c r="C38" s="244"/>
      <c r="D38" s="244"/>
      <c r="E38" s="244"/>
      <c r="F38" s="244"/>
      <c r="G38" s="1131" t="s">
        <v>496</v>
      </c>
      <c r="H38" s="1132"/>
      <c r="I38" s="1132"/>
      <c r="J38" s="1133"/>
      <c r="K38" s="297" t="s">
        <v>476</v>
      </c>
      <c r="L38" s="297" t="s">
        <v>476</v>
      </c>
      <c r="M38" s="298">
        <v>3</v>
      </c>
      <c r="N38" s="299" t="s">
        <v>476</v>
      </c>
      <c r="O38" s="293"/>
    </row>
    <row r="39" spans="1:16">
      <c r="A39" s="248"/>
      <c r="B39" s="244"/>
      <c r="C39" s="244"/>
      <c r="D39" s="244"/>
      <c r="E39" s="244"/>
      <c r="F39" s="244"/>
      <c r="G39" s="1131" t="s">
        <v>497</v>
      </c>
      <c r="H39" s="1132"/>
      <c r="I39" s="1132"/>
      <c r="J39" s="1133"/>
      <c r="K39" s="300">
        <v>-30001</v>
      </c>
      <c r="L39" s="300">
        <v>-1154</v>
      </c>
      <c r="M39" s="301">
        <v>-3198</v>
      </c>
      <c r="N39" s="302">
        <v>-63.9</v>
      </c>
      <c r="O39" s="293"/>
    </row>
    <row r="40" spans="1:16" ht="27" customHeight="1">
      <c r="A40" s="248"/>
      <c r="B40" s="244"/>
      <c r="C40" s="244"/>
      <c r="D40" s="244"/>
      <c r="E40" s="244"/>
      <c r="F40" s="244"/>
      <c r="G40" s="1128" t="s">
        <v>498</v>
      </c>
      <c r="H40" s="1129"/>
      <c r="I40" s="1129"/>
      <c r="J40" s="1130"/>
      <c r="K40" s="300">
        <v>-756787</v>
      </c>
      <c r="L40" s="300">
        <v>-29109</v>
      </c>
      <c r="M40" s="301">
        <v>-35133</v>
      </c>
      <c r="N40" s="302">
        <v>-17.100000000000001</v>
      </c>
      <c r="O40" s="293"/>
    </row>
    <row r="41" spans="1:16">
      <c r="A41" s="248"/>
      <c r="B41" s="244"/>
      <c r="C41" s="244"/>
      <c r="D41" s="244"/>
      <c r="E41" s="244"/>
      <c r="F41" s="244"/>
      <c r="G41" s="1134" t="s">
        <v>280</v>
      </c>
      <c r="H41" s="1135"/>
      <c r="I41" s="1135"/>
      <c r="J41" s="1136"/>
      <c r="K41" s="294">
        <v>793877</v>
      </c>
      <c r="L41" s="300">
        <v>30536</v>
      </c>
      <c r="M41" s="301">
        <v>17373</v>
      </c>
      <c r="N41" s="302">
        <v>75.8</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659258</v>
      </c>
      <c r="J51" s="320">
        <v>25154</v>
      </c>
      <c r="K51" s="321">
        <v>133.1</v>
      </c>
      <c r="L51" s="322">
        <v>55958</v>
      </c>
      <c r="M51" s="323">
        <v>7</v>
      </c>
      <c r="N51" s="324">
        <v>126.1</v>
      </c>
    </row>
    <row r="52" spans="1:14">
      <c r="A52" s="248"/>
      <c r="B52" s="244"/>
      <c r="C52" s="244"/>
      <c r="D52" s="244"/>
      <c r="E52" s="244"/>
      <c r="F52" s="244"/>
      <c r="G52" s="325"/>
      <c r="H52" s="326" t="s">
        <v>509</v>
      </c>
      <c r="I52" s="327">
        <v>570364</v>
      </c>
      <c r="J52" s="328">
        <v>21762</v>
      </c>
      <c r="K52" s="329">
        <v>146</v>
      </c>
      <c r="L52" s="330">
        <v>35126</v>
      </c>
      <c r="M52" s="331">
        <v>4</v>
      </c>
      <c r="N52" s="332">
        <v>142</v>
      </c>
    </row>
    <row r="53" spans="1:14">
      <c r="A53" s="248"/>
      <c r="B53" s="244"/>
      <c r="C53" s="244"/>
      <c r="D53" s="244"/>
      <c r="E53" s="244"/>
      <c r="F53" s="244"/>
      <c r="G53" s="310" t="s">
        <v>510</v>
      </c>
      <c r="H53" s="311"/>
      <c r="I53" s="319">
        <v>1210634</v>
      </c>
      <c r="J53" s="320">
        <v>46768</v>
      </c>
      <c r="K53" s="321">
        <v>85.9</v>
      </c>
      <c r="L53" s="322">
        <v>59338</v>
      </c>
      <c r="M53" s="323">
        <v>6</v>
      </c>
      <c r="N53" s="324">
        <v>79.900000000000006</v>
      </c>
    </row>
    <row r="54" spans="1:14">
      <c r="A54" s="248"/>
      <c r="B54" s="244"/>
      <c r="C54" s="244"/>
      <c r="D54" s="244"/>
      <c r="E54" s="244"/>
      <c r="F54" s="244"/>
      <c r="G54" s="325"/>
      <c r="H54" s="326" t="s">
        <v>509</v>
      </c>
      <c r="I54" s="327">
        <v>305847</v>
      </c>
      <c r="J54" s="328">
        <v>11815</v>
      </c>
      <c r="K54" s="329">
        <v>-45.7</v>
      </c>
      <c r="L54" s="330">
        <v>34073</v>
      </c>
      <c r="M54" s="331">
        <v>-3</v>
      </c>
      <c r="N54" s="332">
        <v>-42.7</v>
      </c>
    </row>
    <row r="55" spans="1:14">
      <c r="A55" s="248"/>
      <c r="B55" s="244"/>
      <c r="C55" s="244"/>
      <c r="D55" s="244"/>
      <c r="E55" s="244"/>
      <c r="F55" s="244"/>
      <c r="G55" s="310" t="s">
        <v>511</v>
      </c>
      <c r="H55" s="311"/>
      <c r="I55" s="319">
        <v>1090502</v>
      </c>
      <c r="J55" s="320">
        <v>42399</v>
      </c>
      <c r="K55" s="321">
        <v>-9.3000000000000007</v>
      </c>
      <c r="L55" s="322">
        <v>51262</v>
      </c>
      <c r="M55" s="323">
        <v>-13.6</v>
      </c>
      <c r="N55" s="324">
        <v>4.3</v>
      </c>
    </row>
    <row r="56" spans="1:14">
      <c r="A56" s="248"/>
      <c r="B56" s="244"/>
      <c r="C56" s="244"/>
      <c r="D56" s="244"/>
      <c r="E56" s="244"/>
      <c r="F56" s="244"/>
      <c r="G56" s="325"/>
      <c r="H56" s="326" t="s">
        <v>509</v>
      </c>
      <c r="I56" s="327">
        <v>296343</v>
      </c>
      <c r="J56" s="328">
        <v>11522</v>
      </c>
      <c r="K56" s="329">
        <v>-2.5</v>
      </c>
      <c r="L56" s="330">
        <v>25630</v>
      </c>
      <c r="M56" s="331">
        <v>-24.8</v>
      </c>
      <c r="N56" s="332">
        <v>22.3</v>
      </c>
    </row>
    <row r="57" spans="1:14">
      <c r="A57" s="248"/>
      <c r="B57" s="244"/>
      <c r="C57" s="244"/>
      <c r="D57" s="244"/>
      <c r="E57" s="244"/>
      <c r="F57" s="244"/>
      <c r="G57" s="310" t="s">
        <v>512</v>
      </c>
      <c r="H57" s="311"/>
      <c r="I57" s="319">
        <v>793402</v>
      </c>
      <c r="J57" s="320">
        <v>30394</v>
      </c>
      <c r="K57" s="321">
        <v>-28.3</v>
      </c>
      <c r="L57" s="322">
        <v>48407</v>
      </c>
      <c r="M57" s="323">
        <v>-5.6</v>
      </c>
      <c r="N57" s="324">
        <v>-22.7</v>
      </c>
    </row>
    <row r="58" spans="1:14">
      <c r="A58" s="248"/>
      <c r="B58" s="244"/>
      <c r="C58" s="244"/>
      <c r="D58" s="244"/>
      <c r="E58" s="244"/>
      <c r="F58" s="244"/>
      <c r="G58" s="325"/>
      <c r="H58" s="326" t="s">
        <v>509</v>
      </c>
      <c r="I58" s="327">
        <v>226677</v>
      </c>
      <c r="J58" s="328">
        <v>8684</v>
      </c>
      <c r="K58" s="329">
        <v>-24.6</v>
      </c>
      <c r="L58" s="330">
        <v>23914</v>
      </c>
      <c r="M58" s="331">
        <v>-6.7</v>
      </c>
      <c r="N58" s="332">
        <v>-17.899999999999999</v>
      </c>
    </row>
    <row r="59" spans="1:14">
      <c r="A59" s="248"/>
      <c r="B59" s="244"/>
      <c r="C59" s="244"/>
      <c r="D59" s="244"/>
      <c r="E59" s="244"/>
      <c r="F59" s="244"/>
      <c r="G59" s="310" t="s">
        <v>513</v>
      </c>
      <c r="H59" s="311"/>
      <c r="I59" s="319">
        <v>1499868</v>
      </c>
      <c r="J59" s="320">
        <v>57692</v>
      </c>
      <c r="K59" s="321">
        <v>89.8</v>
      </c>
      <c r="L59" s="322">
        <v>69477</v>
      </c>
      <c r="M59" s="323">
        <v>43.5</v>
      </c>
      <c r="N59" s="324">
        <v>46.3</v>
      </c>
    </row>
    <row r="60" spans="1:14">
      <c r="A60" s="248"/>
      <c r="B60" s="244"/>
      <c r="C60" s="244"/>
      <c r="D60" s="244"/>
      <c r="E60" s="244"/>
      <c r="F60" s="244"/>
      <c r="G60" s="325"/>
      <c r="H60" s="326" t="s">
        <v>509</v>
      </c>
      <c r="I60" s="333">
        <v>375227</v>
      </c>
      <c r="J60" s="328">
        <v>14433</v>
      </c>
      <c r="K60" s="329">
        <v>66.2</v>
      </c>
      <c r="L60" s="330">
        <v>31528</v>
      </c>
      <c r="M60" s="331">
        <v>31.8</v>
      </c>
      <c r="N60" s="332">
        <v>34.4</v>
      </c>
    </row>
    <row r="61" spans="1:14">
      <c r="A61" s="248"/>
      <c r="B61" s="244"/>
      <c r="C61" s="244"/>
      <c r="D61" s="244"/>
      <c r="E61" s="244"/>
      <c r="F61" s="244"/>
      <c r="G61" s="310" t="s">
        <v>514</v>
      </c>
      <c r="H61" s="334"/>
      <c r="I61" s="335">
        <v>1050733</v>
      </c>
      <c r="J61" s="336">
        <v>40481</v>
      </c>
      <c r="K61" s="337">
        <v>54.2</v>
      </c>
      <c r="L61" s="338">
        <v>56888</v>
      </c>
      <c r="M61" s="339">
        <v>7.5</v>
      </c>
      <c r="N61" s="324">
        <v>46.7</v>
      </c>
    </row>
    <row r="62" spans="1:14">
      <c r="A62" s="248"/>
      <c r="B62" s="244"/>
      <c r="C62" s="244"/>
      <c r="D62" s="244"/>
      <c r="E62" s="244"/>
      <c r="F62" s="244"/>
      <c r="G62" s="325"/>
      <c r="H62" s="326" t="s">
        <v>509</v>
      </c>
      <c r="I62" s="327">
        <v>354892</v>
      </c>
      <c r="J62" s="328">
        <v>13643</v>
      </c>
      <c r="K62" s="329">
        <v>27.9</v>
      </c>
      <c r="L62" s="330">
        <v>30054</v>
      </c>
      <c r="M62" s="331">
        <v>0.3</v>
      </c>
      <c r="N62" s="332">
        <v>27.6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0" zoomScaleNormal="70" zoomScaleSheetLayoutView="100" workbookViewId="0">
      <selection activeCell="E42" sqref="E42:H4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12.33</v>
      </c>
      <c r="G47" s="12">
        <v>11.59</v>
      </c>
      <c r="H47" s="12">
        <v>11.35</v>
      </c>
      <c r="I47" s="12">
        <v>11.57</v>
      </c>
      <c r="J47" s="13">
        <v>11.95</v>
      </c>
    </row>
    <row r="48" spans="2:10" ht="57.75" customHeight="1">
      <c r="B48" s="14"/>
      <c r="C48" s="1139" t="s">
        <v>4</v>
      </c>
      <c r="D48" s="1139"/>
      <c r="E48" s="1140"/>
      <c r="F48" s="15">
        <v>3.56</v>
      </c>
      <c r="G48" s="16">
        <v>5.39</v>
      </c>
      <c r="H48" s="16">
        <v>5.33</v>
      </c>
      <c r="I48" s="16">
        <v>5.6</v>
      </c>
      <c r="J48" s="17">
        <v>5.84</v>
      </c>
    </row>
    <row r="49" spans="2:10" ht="57.75" customHeight="1" thickBot="1">
      <c r="B49" s="18"/>
      <c r="C49" s="1141" t="s">
        <v>5</v>
      </c>
      <c r="D49" s="1141"/>
      <c r="E49" s="1142"/>
      <c r="F49" s="19">
        <v>0.49</v>
      </c>
      <c r="G49" s="20">
        <v>1.64</v>
      </c>
      <c r="H49" s="20" t="s">
        <v>521</v>
      </c>
      <c r="I49" s="20">
        <v>0.32</v>
      </c>
      <c r="J49" s="21">
        <v>0.94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70" zoomScaleNormal="70" zoomScaleSheetLayoutView="100" workbookViewId="0">
      <selection activeCell="C42" sqref="C42:H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16.73</v>
      </c>
      <c r="G34" s="33">
        <v>17.190000000000001</v>
      </c>
      <c r="H34" s="33">
        <v>18.8</v>
      </c>
      <c r="I34" s="33">
        <v>20.25</v>
      </c>
      <c r="J34" s="34">
        <v>21.08</v>
      </c>
      <c r="K34" s="22"/>
      <c r="L34" s="22"/>
      <c r="M34" s="22"/>
      <c r="N34" s="22"/>
      <c r="O34" s="22"/>
      <c r="P34" s="22"/>
    </row>
    <row r="35" spans="1:16" ht="39" customHeight="1">
      <c r="A35" s="22"/>
      <c r="B35" s="35"/>
      <c r="C35" s="1143" t="s">
        <v>523</v>
      </c>
      <c r="D35" s="1144"/>
      <c r="E35" s="1145"/>
      <c r="F35" s="36">
        <v>3.55</v>
      </c>
      <c r="G35" s="37">
        <v>5.39</v>
      </c>
      <c r="H35" s="37">
        <v>5.32</v>
      </c>
      <c r="I35" s="37">
        <v>5.59</v>
      </c>
      <c r="J35" s="38">
        <v>5.83</v>
      </c>
      <c r="K35" s="22"/>
      <c r="L35" s="22"/>
      <c r="M35" s="22"/>
      <c r="N35" s="22"/>
      <c r="O35" s="22"/>
      <c r="P35" s="22"/>
    </row>
    <row r="36" spans="1:16" ht="39" customHeight="1">
      <c r="A36" s="22"/>
      <c r="B36" s="35"/>
      <c r="C36" s="1143" t="s">
        <v>524</v>
      </c>
      <c r="D36" s="1144"/>
      <c r="E36" s="1145"/>
      <c r="F36" s="36">
        <v>3.06</v>
      </c>
      <c r="G36" s="37">
        <v>3.38</v>
      </c>
      <c r="H36" s="37">
        <v>2.93</v>
      </c>
      <c r="I36" s="37">
        <v>2.2200000000000002</v>
      </c>
      <c r="J36" s="38">
        <v>1.91</v>
      </c>
      <c r="K36" s="22"/>
      <c r="L36" s="22"/>
      <c r="M36" s="22"/>
      <c r="N36" s="22"/>
      <c r="O36" s="22"/>
      <c r="P36" s="22"/>
    </row>
    <row r="37" spans="1:16" ht="39" customHeight="1">
      <c r="A37" s="22"/>
      <c r="B37" s="35"/>
      <c r="C37" s="1143" t="s">
        <v>525</v>
      </c>
      <c r="D37" s="1144"/>
      <c r="E37" s="1145"/>
      <c r="F37" s="36">
        <v>0.92</v>
      </c>
      <c r="G37" s="37">
        <v>0.79</v>
      </c>
      <c r="H37" s="37">
        <v>0.41</v>
      </c>
      <c r="I37" s="37">
        <v>0.8</v>
      </c>
      <c r="J37" s="38">
        <v>0.81</v>
      </c>
      <c r="K37" s="22"/>
      <c r="L37" s="22"/>
      <c r="M37" s="22"/>
      <c r="N37" s="22"/>
      <c r="O37" s="22"/>
      <c r="P37" s="22"/>
    </row>
    <row r="38" spans="1:16" ht="39" customHeight="1">
      <c r="A38" s="22"/>
      <c r="B38" s="35"/>
      <c r="C38" s="1143" t="s">
        <v>526</v>
      </c>
      <c r="D38" s="1144"/>
      <c r="E38" s="1145"/>
      <c r="F38" s="36">
        <v>0.11</v>
      </c>
      <c r="G38" s="37">
        <v>0.09</v>
      </c>
      <c r="H38" s="37">
        <v>0.19</v>
      </c>
      <c r="I38" s="37">
        <v>0.04</v>
      </c>
      <c r="J38" s="38">
        <v>0.56000000000000005</v>
      </c>
      <c r="K38" s="22"/>
      <c r="L38" s="22"/>
      <c r="M38" s="22"/>
      <c r="N38" s="22"/>
      <c r="O38" s="22"/>
      <c r="P38" s="22"/>
    </row>
    <row r="39" spans="1:16" ht="39" customHeight="1">
      <c r="A39" s="22"/>
      <c r="B39" s="35"/>
      <c r="C39" s="1143" t="s">
        <v>527</v>
      </c>
      <c r="D39" s="1144"/>
      <c r="E39" s="1145"/>
      <c r="F39" s="36">
        <v>0.24</v>
      </c>
      <c r="G39" s="37">
        <v>0.56000000000000005</v>
      </c>
      <c r="H39" s="37">
        <v>0.35</v>
      </c>
      <c r="I39" s="37">
        <v>0.18</v>
      </c>
      <c r="J39" s="38">
        <v>0.21</v>
      </c>
      <c r="K39" s="22"/>
      <c r="L39" s="22"/>
      <c r="M39" s="22"/>
      <c r="N39" s="22"/>
      <c r="O39" s="22"/>
      <c r="P39" s="22"/>
    </row>
    <row r="40" spans="1:16" ht="39" customHeight="1">
      <c r="A40" s="22"/>
      <c r="B40" s="35"/>
      <c r="C40" s="1143" t="s">
        <v>528</v>
      </c>
      <c r="D40" s="1144"/>
      <c r="E40" s="1145"/>
      <c r="F40" s="36">
        <v>0.09</v>
      </c>
      <c r="G40" s="37">
        <v>7.0000000000000007E-2</v>
      </c>
      <c r="H40" s="37">
        <v>0.03</v>
      </c>
      <c r="I40" s="37">
        <v>0.05</v>
      </c>
      <c r="J40" s="38">
        <v>0.03</v>
      </c>
      <c r="K40" s="22"/>
      <c r="L40" s="22"/>
      <c r="M40" s="22"/>
      <c r="N40" s="22"/>
      <c r="O40" s="22"/>
      <c r="P40" s="22"/>
    </row>
    <row r="41" spans="1:16" ht="39" customHeight="1">
      <c r="A41" s="22"/>
      <c r="B41" s="35"/>
      <c r="C41" s="1143" t="s">
        <v>529</v>
      </c>
      <c r="D41" s="1144"/>
      <c r="E41" s="1145"/>
      <c r="F41" s="36">
        <v>0.01</v>
      </c>
      <c r="G41" s="37">
        <v>0.01</v>
      </c>
      <c r="H41" s="37">
        <v>0.01</v>
      </c>
      <c r="I41" s="37">
        <v>0.01</v>
      </c>
      <c r="J41" s="38">
        <v>0.01</v>
      </c>
      <c r="K41" s="22"/>
      <c r="L41" s="22"/>
      <c r="M41" s="22"/>
      <c r="N41" s="22"/>
      <c r="O41" s="22"/>
      <c r="P41" s="22"/>
    </row>
    <row r="42" spans="1:16" ht="39" customHeight="1">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531</v>
      </c>
      <c r="D43" s="1147"/>
      <c r="E43" s="1148"/>
      <c r="F43" s="41">
        <v>0.1</v>
      </c>
      <c r="G43" s="42">
        <v>0.01</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22" zoomScale="70" zoomScaleNormal="70" zoomScaleSheetLayoutView="55" workbookViewId="0">
      <selection activeCell="O45" sqref="N45:O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875</v>
      </c>
      <c r="L45" s="60">
        <v>950</v>
      </c>
      <c r="M45" s="60">
        <v>948</v>
      </c>
      <c r="N45" s="60">
        <v>961</v>
      </c>
      <c r="O45" s="61">
        <v>962</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363</v>
      </c>
      <c r="L48" s="64">
        <v>388</v>
      </c>
      <c r="M48" s="64">
        <v>384</v>
      </c>
      <c r="N48" s="64">
        <v>398</v>
      </c>
      <c r="O48" s="65">
        <v>417</v>
      </c>
      <c r="P48" s="48"/>
      <c r="Q48" s="48"/>
      <c r="R48" s="48"/>
      <c r="S48" s="48"/>
      <c r="T48" s="48"/>
      <c r="U48" s="48"/>
    </row>
    <row r="49" spans="1:21" ht="30.75" customHeight="1">
      <c r="A49" s="48"/>
      <c r="B49" s="1161"/>
      <c r="C49" s="1162"/>
      <c r="D49" s="62"/>
      <c r="E49" s="1153" t="s">
        <v>16</v>
      </c>
      <c r="F49" s="1153"/>
      <c r="G49" s="1153"/>
      <c r="H49" s="1153"/>
      <c r="I49" s="1153"/>
      <c r="J49" s="1154"/>
      <c r="K49" s="63">
        <v>63</v>
      </c>
      <c r="L49" s="64">
        <v>116</v>
      </c>
      <c r="M49" s="64">
        <v>140</v>
      </c>
      <c r="N49" s="64">
        <v>141</v>
      </c>
      <c r="O49" s="65">
        <v>131</v>
      </c>
      <c r="P49" s="48"/>
      <c r="Q49" s="48"/>
      <c r="R49" s="48"/>
      <c r="S49" s="48"/>
      <c r="T49" s="48"/>
      <c r="U49" s="48"/>
    </row>
    <row r="50" spans="1:21" ht="30.75" customHeight="1">
      <c r="A50" s="48"/>
      <c r="B50" s="1161"/>
      <c r="C50" s="1162"/>
      <c r="D50" s="62"/>
      <c r="E50" s="1153" t="s">
        <v>17</v>
      </c>
      <c r="F50" s="1153"/>
      <c r="G50" s="1153"/>
      <c r="H50" s="1153"/>
      <c r="I50" s="1153"/>
      <c r="J50" s="1154"/>
      <c r="K50" s="63">
        <v>95</v>
      </c>
      <c r="L50" s="64">
        <v>84</v>
      </c>
      <c r="M50" s="64">
        <v>82</v>
      </c>
      <c r="N50" s="64">
        <v>73</v>
      </c>
      <c r="O50" s="65">
        <v>71</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v>0</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689</v>
      </c>
      <c r="L52" s="64">
        <v>729</v>
      </c>
      <c r="M52" s="64">
        <v>745</v>
      </c>
      <c r="N52" s="64">
        <v>771</v>
      </c>
      <c r="O52" s="65">
        <v>787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707</v>
      </c>
      <c r="L53" s="69">
        <v>809</v>
      </c>
      <c r="M53" s="69">
        <v>809</v>
      </c>
      <c r="N53" s="69">
        <v>802</v>
      </c>
      <c r="O53" s="70">
        <v>794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2015-05-07T01:17:16Z</cp:lastPrinted>
  <dcterms:created xsi:type="dcterms:W3CDTF">2015-02-17T06:17:05Z</dcterms:created>
  <dcterms:modified xsi:type="dcterms:W3CDTF">2015-05-11T03:37:15Z</dcterms:modified>
</cp:coreProperties>
</file>