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5" tabRatio="91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W40" i="9"/>
  <c r="BW41" i="9" s="1"/>
  <c r="BW42" i="9" s="1"/>
  <c r="BE40" i="9"/>
  <c r="AM40" i="9"/>
  <c r="U40" i="9"/>
  <c r="C40" i="9"/>
  <c r="CO39" i="9"/>
  <c r="BW39" i="9"/>
  <c r="BE39" i="9"/>
  <c r="AM39" i="9"/>
  <c r="U39" i="9"/>
  <c r="C39" i="9"/>
  <c r="CO38" i="9"/>
  <c r="BE38" i="9"/>
  <c r="AM38" i="9"/>
  <c r="CO37" i="9"/>
  <c r="BE37" i="9"/>
  <c r="AM37" i="9"/>
  <c r="CO36" i="9"/>
  <c r="AM36" i="9"/>
  <c r="CO35" i="9"/>
  <c r="AM35" i="9"/>
  <c r="C35" i="9"/>
  <c r="C36" i="9" s="1"/>
  <c r="CO34" i="9"/>
  <c r="BW34" i="9"/>
  <c r="BW35" i="9" s="1"/>
  <c r="BW36" i="9" s="1"/>
  <c r="BW37" i="9" s="1"/>
  <c r="BW38" i="9" s="1"/>
  <c r="C34" i="9"/>
  <c r="C37" i="9" l="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c r="BE35" i="9" s="1"/>
  <c r="BE36" i="9" s="1"/>
</calcChain>
</file>

<file path=xl/sharedStrings.xml><?xml version="1.0" encoding="utf-8"?>
<sst xmlns="http://schemas.openxmlformats.org/spreadsheetml/2006/main" count="985" uniqueCount="565">
  <si>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</si>
  <si>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</si>
  <si>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</si>
  <si>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</si>
  <si>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</si>
  <si>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</si>
  <si>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</si>
  <si>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</si>
  <si>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</si>
  <si>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</si>
  <si>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</si>
  <si>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</si>
  <si>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</si>
  <si>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</si>
  <si>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</si>
  <si>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</si>
  <si>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</si>
  <si>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</si>
  <si>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</si>
  <si>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</si>
  <si>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</si>
  <si>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</si>
  <si>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</si>
  <si>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</si>
  <si>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</si>
  <si>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</si>
  <si>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</si>
  <si>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</si>
  <si>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</si>
  <si>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</si>
  <si>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</si>
  <si>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</si>
  <si>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</si>
  <si>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</si>
  <si>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</si>
  <si>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</si>
  <si>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</si>
  <si>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</si>
  <si>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</si>
  <si>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</si>
  <si>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</si>
  <si>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</si>
  <si>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</si>
  <si>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</si>
  <si>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</si>
  <si>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</si>
  <si>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</si>
  <si>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</si>
  <si>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</si>
  <si>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</si>
  <si>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</si>
  <si>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</si>
  <si>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</si>
  <si>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</si>
  <si>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</si>
  <si>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</si>
  <si>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</si>
  <si>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</si>
  <si>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</si>
  <si>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</si>
  <si>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</si>
  <si>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</si>
  <si>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</si>
  <si>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</si>
  <si>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</si>
  <si>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</si>
  <si>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</si>
  <si>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</si>
  <si>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</si>
  <si>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</si>
  <si>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</si>
  <si>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</si>
  <si>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</si>
  <si>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</si>
  <si>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</si>
  <si>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</si>
  <si>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</si>
  <si>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</si>
  <si>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</si>
  <si>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</si>
  <si>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</si>
  <si>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</si>
  <si>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</si>
  <si>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</si>
  <si>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</si>
  <si>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</si>
  <si>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</si>
  <si>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</si>
  <si>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</si>
  <si>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</si>
  <si>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</si>
  <si>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</si>
  <si>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</si>
  <si>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</si>
  <si>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</si>
  <si>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</si>
  <si>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</si>
  <si>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</si>
  <si>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</si>
  <si>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</si>
  <si>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</si>
  <si>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</si>
  <si>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</si>
  <si>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</si>
  <si>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</si>
  <si>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</si>
  <si>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</si>
  <si>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</si>
  <si>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</si>
  <si>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</si>
  <si>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</si>
  <si>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</si>
  <si>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</si>
  <si>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</si>
  <si>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</si>
  <si>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</si>
  <si>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</si>
  <si>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</si>
  <si>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</si>
  <si>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</si>
  <si>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</si>
  <si>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</si>
  <si>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</si>
  <si>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</si>
  <si>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</si>
  <si>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</si>
  <si>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</si>
  <si>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</si>
  <si>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</si>
  <si>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</si>
  <si>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</si>
  <si>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</si>
  <si>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</si>
  <si>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</si>
  <si>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</si>
  <si>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</si>
  <si>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</si>
  <si>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</si>
  <si>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</si>
  <si>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</si>
  <si>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</si>
  <si>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</si>
  <si>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</si>
  <si>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</si>
  <si>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</si>
  <si>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</si>
  <si>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</si>
  <si>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</si>
  <si>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</si>
  <si>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</si>
  <si>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</si>
  <si>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</si>
  <si>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</si>
  <si>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</si>
  <si>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</si>
  <si>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</si>
  <si>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</si>
  <si>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</si>
  <si>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</si>
  <si>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</si>
  <si>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</si>
  <si>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</si>
  <si>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</si>
  <si>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</si>
  <si>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</si>
  <si>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</si>
  <si>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</si>
  <si>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</si>
  <si>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</si>
  <si>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</si>
  <si>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</si>
  <si>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</si>
  <si>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</si>
  <si>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</si>
  <si>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</si>
  <si>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</si>
  <si>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</si>
  <si>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</si>
  <si>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</si>
  <si>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</si>
  <si>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</si>
  <si>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</si>
  <si>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</si>
  <si>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</si>
  <si>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</si>
  <si>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</si>
  <si>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</si>
  <si>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</si>
  <si>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</si>
  <si>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</si>
  <si>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</si>
  <si>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</si>
  <si>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</si>
  <si>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</si>
  <si>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</si>
  <si>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</si>
  <si>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茨城県古河市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</si>
  <si>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</si>
  <si>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</si>
  <si>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</si>
  <si>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</si>
  <si>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</si>
  <si>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</si>
  <si>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</si>
  <si>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</si>
  <si>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</si>
  <si>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</si>
  <si>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</si>
  <si>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</si>
  <si>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</si>
  <si>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</si>
  <si>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</si>
  <si>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</si>
  <si>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</si>
  <si>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</si>
  <si>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</si>
  <si>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</si>
  <si>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</si>
  <si>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</si>
  <si>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</si>
  <si>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</si>
  <si>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</si>
  <si>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</si>
  <si>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</si>
  <si>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</si>
  <si>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</si>
  <si>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</si>
  <si>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</si>
  <si>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</si>
  <si>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</si>
  <si>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</si>
  <si>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</si>
  <si>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</si>
  <si>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</si>
  <si>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</si>
  <si>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</si>
  <si>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</si>
  <si>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</si>
  <si>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</si>
  <si>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</si>
  <si>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</si>
  <si>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</si>
  <si>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</si>
  <si>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</si>
  <si>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</si>
  <si>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</si>
  <si>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</si>
  <si>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</si>
  <si>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</si>
  <si>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</si>
  <si>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</si>
  <si>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</si>
  <si>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</si>
  <si>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</si>
  <si>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</si>
  <si>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</si>
  <si>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</si>
  <si>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</si>
  <si>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</si>
  <si>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</si>
  <si>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</si>
  <si>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</si>
  <si>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</si>
  <si>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</si>
  <si>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</si>
  <si>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</si>
  <si>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</si>
  <si>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</si>
  <si>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</si>
  <si>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</si>
  <si>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</si>
  <si>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</si>
  <si>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</si>
  <si>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</si>
  <si>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</si>
  <si>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</si>
  <si>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</si>
  <si>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</si>
  <si>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</si>
  <si>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</si>
  <si>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</si>
  <si>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</si>
  <si>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</si>
  <si>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</si>
  <si>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</si>
  <si>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</si>
  <si>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</si>
  <si>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</si>
  <si>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</si>
  <si>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</si>
  <si>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</si>
  <si>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</si>
  <si>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</si>
  <si>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</si>
  <si>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</si>
  <si>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</si>
  <si>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</si>
  <si>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</si>
  <si>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</si>
  <si>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</si>
  <si>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</si>
  <si>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</si>
  <si>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</si>
  <si>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</si>
  <si>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</si>
  <si>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</si>
  <si>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</si>
  <si>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</si>
  <si>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</si>
  <si>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</si>
  <si>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</si>
  <si>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</si>
  <si>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</si>
  <si>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</si>
  <si>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</si>
  <si>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</si>
  <si>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</si>
  <si>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</si>
  <si>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</si>
  <si>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</si>
  <si>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</si>
  <si>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</si>
  <si>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</si>
  <si>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</si>
  <si>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</si>
  <si>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</si>
  <si>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</si>
  <si>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</si>
  <si>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</si>
  <si>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</si>
  <si>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</si>
  <si>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</si>
  <si>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</si>
  <si>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</si>
  <si>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</si>
  <si>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</si>
  <si>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</si>
  <si>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</si>
  <si>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</si>
  <si>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</si>
  <si>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</si>
  <si>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</si>
  <si>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</si>
  <si>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</si>
  <si>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</si>
  <si>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</si>
  <si>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</si>
  <si>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</si>
  <si>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茨城県古河市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</si>
  <si>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</si>
  <si>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</si>
  <si>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</si>
  <si>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</si>
  <si>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</si>
  <si>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</si>
  <si>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</si>
  <si>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</si>
  <si>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</si>
  <si>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</si>
  <si>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</si>
  <si>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</si>
  <si>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</si>
  <si>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</si>
  <si>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</si>
  <si>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</si>
  <si>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</si>
  <si>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</si>
  <si>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</si>
  <si>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</si>
  <si>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古河市古河福祉の森診療所特別会計</t>
    <phoneticPr fontId="5"/>
  </si>
  <si>
    <t>古河市古河駅東部土地区画整理事業特別会計</t>
    <phoneticPr fontId="5"/>
  </si>
  <si>
    <t>古河市片田南西部土地区画整理事業特別会計</t>
    <phoneticPr fontId="5"/>
  </si>
  <si>
    <t>古河市公共用地先行取得特別会計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</si>
  <si>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</si>
  <si>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</si>
  <si>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</si>
  <si>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</si>
  <si>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</si>
  <si>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</si>
  <si>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</si>
  <si>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</si>
  <si>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</si>
  <si>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</si>
  <si>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</si>
  <si>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</si>
  <si>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</si>
  <si>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古河市国民健康保険特別会計（事業勘定）</t>
    <phoneticPr fontId="5"/>
  </si>
  <si>
    <t>古河市国民健康保険特別会計（直診勘定）</t>
    <phoneticPr fontId="5"/>
  </si>
  <si>
    <t>古河市介護保険特別会計（保険事業勘定）</t>
    <phoneticPr fontId="5"/>
  </si>
  <si>
    <t>古河市介護保険特別会計（介護サービス事業勘定）</t>
    <phoneticPr fontId="5"/>
  </si>
  <si>
    <t>古河市後期高齢者医療特別会計</t>
    <phoneticPr fontId="5"/>
  </si>
  <si>
    <t>古河市水道事業会計</t>
    <phoneticPr fontId="5"/>
  </si>
  <si>
    <t>法適用企業</t>
    <phoneticPr fontId="5"/>
  </si>
  <si>
    <t>古河市公共下水道事業特別会計</t>
    <phoneticPr fontId="5"/>
  </si>
  <si>
    <t>法非適用企業</t>
    <phoneticPr fontId="5"/>
  </si>
  <si>
    <t>古河市農業集落排水事業特別会計</t>
    <phoneticPr fontId="5"/>
  </si>
  <si>
    <t>古河市ゴルフ場事業特別会計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</si>
  <si>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</si>
  <si>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</si>
  <si>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</si>
  <si>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</si>
  <si>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</si>
  <si>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</si>
  <si>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</si>
  <si>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</si>
  <si>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</si>
  <si>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</si>
  <si>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</si>
  <si>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</si>
  <si>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</si>
  <si>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</si>
  <si>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</si>
  <si>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</si>
  <si>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</si>
  <si>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</si>
  <si>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</si>
  <si>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</si>
  <si>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</si>
  <si>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</si>
  <si>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</si>
  <si>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</si>
  <si>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</si>
  <si>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</si>
  <si>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</si>
  <si>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</si>
  <si>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</si>
  <si>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</si>
  <si>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</si>
  <si>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</si>
  <si>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</si>
  <si>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</si>
  <si>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</si>
  <si>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</si>
  <si>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</si>
  <si>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</si>
  <si>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</si>
  <si>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</si>
  <si>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</si>
  <si>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</si>
  <si>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</si>
  <si>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</si>
  <si>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</si>
  <si>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</si>
  <si>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</si>
  <si>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</si>
  <si>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</si>
  <si>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</si>
  <si>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</si>
  <si>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</si>
  <si>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</si>
  <si>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</si>
  <si>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</si>
  <si>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</si>
  <si>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</si>
  <si>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</si>
  <si>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</si>
  <si>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</si>
  <si>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</si>
  <si>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</si>
  <si>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</si>
  <si>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</si>
  <si>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</si>
  <si>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</si>
  <si>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</si>
  <si>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</si>
  <si>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</si>
  <si>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</si>
  <si>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</si>
  <si>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</si>
  <si>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</si>
  <si>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</si>
  <si>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</si>
  <si>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</si>
  <si>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</si>
  <si>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</si>
  <si>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</si>
  <si>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</si>
  <si>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</si>
  <si>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</si>
  <si>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</si>
  <si>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</si>
  <si>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</si>
  <si>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</si>
  <si>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</si>
  <si>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</si>
  <si>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</si>
  <si>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</si>
  <si>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</si>
  <si>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</si>
  <si>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</si>
  <si>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</si>
  <si>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</si>
  <si>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</si>
  <si>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</si>
  <si>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</si>
  <si>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</si>
  <si>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</si>
  <si>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</si>
  <si>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</si>
  <si>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</si>
  <si>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</si>
  <si>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</si>
  <si>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</si>
  <si>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</si>
  <si>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</si>
  <si>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</si>
  <si>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</si>
  <si>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</si>
  <si>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</si>
  <si>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</si>
  <si>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</si>
  <si>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</si>
  <si>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</si>
  <si>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</si>
  <si>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</si>
  <si>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</si>
  <si>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</si>
  <si>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</si>
  <si>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</si>
  <si>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</si>
  <si>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</si>
  <si>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</si>
  <si>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</si>
  <si>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</si>
  <si>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</si>
  <si>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</si>
  <si>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</si>
  <si>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</si>
  <si>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</si>
  <si>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</si>
  <si>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</si>
  <si>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</si>
  <si>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</si>
  <si>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</si>
  <si>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</si>
  <si>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0.77</t>
  </si>
  <si>
    <t>古河市水道事業会計</t>
  </si>
  <si>
    <t>一般会計</t>
  </si>
  <si>
    <t>古河市国民健康保険特別会計（事業勘定）</t>
  </si>
  <si>
    <t>古河市介護保険特別会計（保険事業勘定）</t>
  </si>
  <si>
    <t>古河市公共下水道事業特別会計</t>
  </si>
  <si>
    <t>古河市古河駅東部土地区画整理事業特別会計</t>
  </si>
  <si>
    <t>古河市片田南西部土地区画整理事業特別会計</t>
  </si>
  <si>
    <t>古河市ゴルフ場事業特別会計</t>
  </si>
  <si>
    <t>その他会計（赤字）</t>
  </si>
  <si>
    <t>その他会計（黒字）</t>
  </si>
  <si>
    <t>-</t>
    <phoneticPr fontId="2"/>
  </si>
  <si>
    <t>-</t>
    <phoneticPr fontId="2"/>
  </si>
  <si>
    <t>-</t>
    <phoneticPr fontId="2"/>
  </si>
  <si>
    <t>-</t>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</si>
  <si>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</si>
  <si>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茨城県市町村総合事務組合（一般会計）</t>
    <rPh sb="0" eb="3">
      <t>イバラキケン</t>
    </rPh>
    <rPh sb="3" eb="6">
      <t>シチョウソン</t>
    </rPh>
    <rPh sb="6" eb="8">
      <t>ソウゴウ</t>
    </rPh>
    <rPh sb="8" eb="10">
      <t>ジム</t>
    </rPh>
    <rPh sb="10" eb="12">
      <t>クミアイ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</si>
  <si>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</si>
  <si>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</si>
  <si>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phoneticPr fontId="2"/>
  </si>
  <si>
    <t>清水丘診療所事務組合（国民健康保険事業）</t>
    <rPh sb="0" eb="3">
      <t>シミズガオカ</t>
    </rPh>
    <rPh sb="3" eb="6">
      <t>シンリョウジョ</t>
    </rPh>
    <rPh sb="6" eb="8">
      <t>ジム</t>
    </rPh>
    <rPh sb="8" eb="10">
      <t>クミアイ</t>
    </rPh>
    <rPh sb="11" eb="13">
      <t>コクミン</t>
    </rPh>
    <rPh sb="13" eb="15">
      <t>ケンコウ</t>
    </rPh>
    <rPh sb="15" eb="17">
      <t>ホケン</t>
    </rPh>
    <rPh sb="17" eb="19">
      <t>ジギョウ</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</si>
  <si>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</si>
  <si>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さしま環境管理事務組合（清水丘整地霊園管理事業特別会計）</t>
    <rPh sb="12" eb="15">
      <t>シミズガオカ</t>
    </rPh>
    <rPh sb="15" eb="17">
      <t>セイチ</t>
    </rPh>
    <rPh sb="17" eb="19">
      <t>レイエン</t>
    </rPh>
    <rPh sb="19" eb="21">
      <t>カンリ</t>
    </rPh>
    <rPh sb="21" eb="23">
      <t>ジギョウ</t>
    </rPh>
    <rPh sb="23" eb="25">
      <t>トクベツ</t>
    </rPh>
    <rPh sb="25" eb="27">
      <t>カイケイ</t>
    </rPh>
    <phoneticPr fontId="2"/>
  </si>
  <si>
    <t>さしま環境管理事務組合（ごみ処理施設建設用地取得特別会計）</t>
    <rPh sb="14" eb="16">
      <t>ショリ</t>
    </rPh>
    <rPh sb="16" eb="18">
      <t>シセツ</t>
    </rPh>
    <rPh sb="18" eb="20">
      <t>ケンセツ</t>
    </rPh>
    <rPh sb="20" eb="22">
      <t>ヨウチ</t>
    </rPh>
    <rPh sb="22" eb="24">
      <t>シュトク</t>
    </rPh>
    <rPh sb="24" eb="26">
      <t>トクベツ</t>
    </rPh>
    <rPh sb="26" eb="28">
      <t>カイケイ</t>
    </rPh>
    <phoneticPr fontId="2"/>
  </si>
  <si>
    <t>茨城西南地方広域市町村圏事務組合（一般会計）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</si>
  <si>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</si>
  <si>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茨城西南地方広域市町村圏事務組合（特殊湛水防除事業特別会計）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1">
      <t>タンスイ</t>
    </rPh>
    <rPh sb="21" eb="23">
      <t>ボウジョ</t>
    </rPh>
    <rPh sb="23" eb="25">
      <t>ジギョウ</t>
    </rPh>
    <rPh sb="25" eb="27">
      <t>トクベツ</t>
    </rPh>
    <rPh sb="27" eb="29">
      <t>カイケイ</t>
    </rPh>
    <phoneticPr fontId="2"/>
  </si>
  <si>
    <t>-</t>
    <phoneticPr fontId="2"/>
  </si>
  <si>
    <t>古河市情報センター</t>
    <rPh sb="0" eb="3">
      <t>コガシ</t>
    </rPh>
    <rPh sb="3" eb="5">
      <t>ジョウホウ</t>
    </rPh>
    <phoneticPr fontId="2"/>
  </si>
  <si>
    <t>古河市地域振興公社</t>
    <rPh sb="0" eb="3">
      <t>コガシ</t>
    </rPh>
    <rPh sb="3" eb="5">
      <t>チイキ</t>
    </rPh>
    <rPh sb="5" eb="7">
      <t>シンコウ</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</si>
</sst>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50671</c:v>
                </c:pt>
                <c:pt idx="2">
                  <c:v>57996</c:v>
                </c:pt>
                <c:pt idx="3">
                  <c:v>64620</c:v>
                </c:pt>
                <c:pt idx="4">
                  <c:v>64287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55927</c:v>
                </c:pt>
                <c:pt idx="1">
                  <c:v>54852</c:v>
                </c:pt>
                <c:pt idx="2">
                  <c:v>52698</c:v>
                </c:pt>
                <c:pt idx="3">
                  <c:v>42822</c:v>
                </c:pt>
                <c:pt idx="4">
                  <c:v>55061</c:v>
                </c:pt>
              </c:numCache>
            </c:numRef>
          </c:val>
          <c:smooth val="0"/>
        </c:ser>
        <c:dLbls>
          <c:showLegendKey val="0"/>
          <c:showVal val="0"/>
          <c:showCatName val="0"/>
          <c:showSerName val="0"/>
          <c:showPercent val="0"/>
          <c:showBubbleSize val="0"/>
        </c:dLbls>
        <c:marker val="1"/>
        <c:smooth val="0"/>
        <c:axId val="171441152"/>
        <c:axId val="171439232"/>
      </c:lineChart>
      <c:catAx>
        <c:axId val="171441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439232"/>
        <c:crosses val="autoZero"/>
        <c:auto val="1"/>
        <c:lblAlgn val="ctr"/>
        <c:lblOffset val="100"/>
        <c:tickLblSkip val="1"/>
        <c:tickMarkSkip val="1"/>
        <c:noMultiLvlLbl val="0"/>
      </c:catAx>
      <c:valAx>
        <c:axId val="1714392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441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c:v>
                </c:pt>
                <c:pt idx="1">
                  <c:v>4.43</c:v>
                </c:pt>
                <c:pt idx="2">
                  <c:v>3.64</c:v>
                </c:pt>
                <c:pt idx="3">
                  <c:v>4.7699999999999996</c:v>
                </c:pt>
                <c:pt idx="4">
                  <c:v>6.84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7.34</c:v>
                </c:pt>
                <c:pt idx="1">
                  <c:v>5.5</c:v>
                </c:pt>
                <c:pt idx="2">
                  <c:v>6.63</c:v>
                </c:pt>
                <c:pt idx="3">
                  <c:v>9.1999999999999993</c:v>
                </c:pt>
                <c:pt idx="4">
                  <c:v>11.01</c:v>
                </c:pt>
              </c:numCache>
            </c:numRef>
          </c:val>
        </c:ser>
        <c:dLbls>
          <c:showLegendKey val="0"/>
          <c:showVal val="0"/>
          <c:showCatName val="0"/>
          <c:showSerName val="0"/>
          <c:showPercent val="0"/>
          <c:showBubbleSize val="0"/>
        </c:dLbls>
        <c:gapWidth val="250"/>
        <c:overlap val="100"/>
        <c:axId val="172491520"/>
        <c:axId val="17249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3.7</c:v>
                </c:pt>
                <c:pt idx="1">
                  <c:v>-0.77</c:v>
                </c:pt>
                <c:pt idx="2">
                  <c:v>0.47</c:v>
                </c:pt>
                <c:pt idx="3">
                  <c:v>3.96</c:v>
                </c:pt>
                <c:pt idx="4">
                  <c:v>4</c:v>
                </c:pt>
              </c:numCache>
            </c:numRef>
          </c:val>
          <c:smooth val="0"/>
        </c:ser>
        <c:dLbls>
          <c:showLegendKey val="0"/>
          <c:showVal val="0"/>
          <c:showCatName val="0"/>
          <c:showSerName val="0"/>
          <c:showPercent val="0"/>
          <c:showBubbleSize val="0"/>
        </c:dLbls>
        <c:marker val="1"/>
        <c:smooth val="0"/>
        <c:axId val="172491520"/>
        <c:axId val="172493440"/>
      </c:lineChart>
      <c:catAx>
        <c:axId val="17249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493440"/>
        <c:crosses val="autoZero"/>
        <c:auto val="1"/>
        <c:lblAlgn val="ctr"/>
        <c:lblOffset val="100"/>
        <c:tickLblSkip val="1"/>
        <c:tickMarkSkip val="1"/>
        <c:noMultiLvlLbl val="0"/>
      </c:catAx>
      <c:valAx>
        <c:axId val="17249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49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0.17</c:v>
                </c:pt>
                <c:pt idx="2">
                  <c:v>#N/A</c:v>
                </c:pt>
                <c:pt idx="3">
                  <c:v>0.2</c:v>
                </c:pt>
                <c:pt idx="4">
                  <c:v>#N/A</c:v>
                </c:pt>
                <c:pt idx="5">
                  <c:v>0.2</c:v>
                </c:pt>
                <c:pt idx="6">
                  <c:v>#N/A</c:v>
                </c:pt>
                <c:pt idx="7">
                  <c:v>0.13</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古河市ゴルフ場事業特別会計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0.05</c:v>
                </c:pt>
                <c:pt idx="4">
                  <c:v>#N/A</c:v>
                </c:pt>
                <c:pt idx="5">
                  <c:v>0.03</c:v>
                </c:pt>
                <c:pt idx="6">
                  <c:v>#N/A</c:v>
                </c:pt>
                <c:pt idx="7">
                  <c:v>7.0000000000000007E-2</c:v>
                </c:pt>
                <c:pt idx="8">
                  <c:v>#N/A</c:v>
                </c:pt>
                <c:pt idx="9">
                  <c:v>0.06</c:v>
                </c:pt>
              </c:numCache>
            </c:numRef>
          </c:val>
        </c:ser>
        <c:ser>
          <c:idx val="3"/>
          <c:order val="3"/>
          <c:tx>
            <c:strRef>
              <c:f>データシート!$A$30</c:f>
              <c:strCache>
                <c:ptCount val="1"/>
                <c:pt idx="0">
                  <c:v>古河市片田南西部土地区画整理事業特別会計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0.03</c:v>
                </c:pt>
                <c:pt idx="6">
                  <c:v>#N/A</c:v>
                </c:pt>
                <c:pt idx="7">
                  <c:v>0.04</c:v>
                </c:pt>
                <c:pt idx="8">
                  <c:v>#N/A</c:v>
                </c:pt>
                <c:pt idx="9">
                  <c:v>0.09</c:v>
                </c:pt>
              </c:numCache>
            </c:numRef>
          </c:val>
        </c:ser>
        <c:ser>
          <c:idx val="4"/>
          <c:order val="4"/>
          <c:tx>
            <c:strRef>
              <c:f>データシート!$A$31</c:f>
              <c:strCache>
                <c:ptCount val="1"/>
                <c:pt idx="0">
                  <c:v>古河市古河駅東部土地区画整理事業特別会計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0.02</c:v>
                </c:pt>
                <c:pt idx="4">
                  <c:v>#N/A</c:v>
                </c:pt>
                <c:pt idx="5">
                  <c:v>7.0000000000000007E-2</c:v>
                </c:pt>
                <c:pt idx="6">
                  <c:v>#N/A</c:v>
                </c:pt>
                <c:pt idx="7">
                  <c:v>7.0000000000000007E-2</c:v>
                </c:pt>
                <c:pt idx="8">
                  <c:v>#N/A</c:v>
                </c:pt>
                <c:pt idx="9">
                  <c:v>0.15</c:v>
                </c:pt>
              </c:numCache>
            </c:numRef>
          </c:val>
        </c:ser>
        <c:ser>
          <c:idx val="5"/>
          <c:order val="5"/>
          <c:tx>
            <c:strRef>
              <c:f>データシート!$A$32</c:f>
              <c:strCache>
                <c:ptCount val="1"/>
                <c:pt idx="0">
                  <c:v>古河市公共下水道事業特別会計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0.31</c:v>
                </c:pt>
                <c:pt idx="2">
                  <c:v>#N/A</c:v>
                </c:pt>
                <c:pt idx="3">
                  <c:v>0.45</c:v>
                </c:pt>
                <c:pt idx="4">
                  <c:v>#N/A</c:v>
                </c:pt>
                <c:pt idx="5">
                  <c:v>0.36</c:v>
                </c:pt>
                <c:pt idx="6">
                  <c:v>#N/A</c:v>
                </c:pt>
                <c:pt idx="7">
                  <c:v>0.31</c:v>
                </c:pt>
                <c:pt idx="8">
                  <c:v>#N/A</c:v>
                </c:pt>
                <c:pt idx="9">
                  <c:v>0.19</c:v>
                </c:pt>
              </c:numCache>
            </c:numRef>
          </c:val>
        </c:ser>
        <c:ser>
          <c:idx val="6"/>
          <c:order val="6"/>
          <c:tx>
            <c:strRef>
              <c:f>データシート!$A$33</c:f>
              <c:strCache>
                <c:ptCount val="1"/>
                <c:pt idx="0">
                  <c:v>古河市介護保険特別会計（保険事業勘定）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0.08</c:v>
                </c:pt>
                <c:pt idx="2">
                  <c:v>#N/A</c:v>
                </c:pt>
                <c:pt idx="3">
                  <c:v>0.47</c:v>
                </c:pt>
                <c:pt idx="4">
                  <c:v>#N/A</c:v>
                </c:pt>
                <c:pt idx="5">
                  <c:v>0.61</c:v>
                </c:pt>
                <c:pt idx="6">
                  <c:v>#N/A</c:v>
                </c:pt>
                <c:pt idx="7">
                  <c:v>0.5</c:v>
                </c:pt>
                <c:pt idx="8">
                  <c:v>#N/A</c:v>
                </c:pt>
                <c:pt idx="9">
                  <c:v>0.35</c:v>
                </c:pt>
              </c:numCache>
            </c:numRef>
          </c:val>
        </c:ser>
        <c:ser>
          <c:idx val="7"/>
          <c:order val="7"/>
          <c:tx>
            <c:strRef>
              <c:f>データシート!$A$34</c:f>
              <c:strCache>
                <c:ptCount val="1"/>
                <c:pt idx="0">
                  <c:v>古河市国民健康保険特別会計（事業勘定）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c:v>
                </c:pt>
                <c:pt idx="2">
                  <c:v>#N/A</c:v>
                </c:pt>
                <c:pt idx="3">
                  <c:v>0.41</c:v>
                </c:pt>
                <c:pt idx="4">
                  <c:v>#N/A</c:v>
                </c:pt>
                <c:pt idx="5">
                  <c:v>0.39</c:v>
                </c:pt>
                <c:pt idx="6">
                  <c:v>#N/A</c:v>
                </c:pt>
                <c:pt idx="7">
                  <c:v>0.39</c:v>
                </c:pt>
                <c:pt idx="8">
                  <c:v>#N/A</c:v>
                </c:pt>
                <c:pt idx="9">
                  <c:v>0.35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3.23</c:v>
                </c:pt>
                <c:pt idx="2">
                  <c:v>#N/A</c:v>
                </c:pt>
                <c:pt idx="3">
                  <c:v>4.3600000000000003</c:v>
                </c:pt>
                <c:pt idx="4">
                  <c:v>#N/A</c:v>
                </c:pt>
                <c:pt idx="5">
                  <c:v>3.51</c:v>
                </c:pt>
                <c:pt idx="6">
                  <c:v>#N/A</c:v>
                </c:pt>
                <c:pt idx="7">
                  <c:v>4.59</c:v>
                </c:pt>
                <c:pt idx="8">
                  <c:v>#N/A</c:v>
                </c:pt>
                <c:pt idx="9">
                  <c:v>6.66</c:v>
                </c:pt>
              </c:numCache>
            </c:numRef>
          </c:val>
        </c:ser>
        <c:ser>
          <c:idx val="9"/>
          <c:order val="9"/>
          <c:tx>
            <c:strRef>
              <c:f>データシート!$A$36</c:f>
              <c:strCache>
                <c:ptCount val="1"/>
                <c:pt idx="0">
                  <c:v>古河市水道事業会計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5.93</c:v>
                </c:pt>
                <c:pt idx="2">
                  <c:v>#N/A</c:v>
                </c:pt>
                <c:pt idx="3">
                  <c:v>7.6</c:v>
                </c:pt>
                <c:pt idx="4">
                  <c:v>#N/A</c:v>
                </c:pt>
                <c:pt idx="5">
                  <c:v>8.48</c:v>
                </c:pt>
                <c:pt idx="6">
                  <c:v>#N/A</c:v>
                </c:pt>
                <c:pt idx="7">
                  <c:v>9.66</c:v>
                </c:pt>
                <c:pt idx="8">
                  <c:v>#N/A</c:v>
                </c:pt>
                <c:pt idx="9">
                  <c:v>9.77</c:v>
                </c:pt>
              </c:numCache>
            </c:numRef>
          </c:val>
        </c:ser>
        <c:dLbls>
          <c:showLegendKey val="0"/>
          <c:showVal val="0"/>
          <c:showCatName val="0"/>
          <c:showSerName val="0"/>
          <c:showPercent val="0"/>
          <c:showBubbleSize val="0"/>
        </c:dLbls>
        <c:gapWidth val="150"/>
        <c:overlap val="100"/>
        <c:axId val="172382848"/>
        <c:axId val="172396928"/>
      </c:barChart>
      <c:catAx>
        <c:axId val="17238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396928"/>
        <c:crosses val="autoZero"/>
        <c:auto val="1"/>
        <c:lblAlgn val="ctr"/>
        <c:lblOffset val="100"/>
        <c:tickLblSkip val="1"/>
        <c:tickMarkSkip val="1"/>
        <c:noMultiLvlLbl val="0"/>
      </c:catAx>
      <c:valAx>
        <c:axId val="17239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382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4680</c:v>
                </c:pt>
                <c:pt idx="5">
                  <c:v>4841</c:v>
                </c:pt>
                <c:pt idx="8">
                  <c:v>5105</c:v>
                </c:pt>
                <c:pt idx="11">
                  <c:v>5569</c:v>
                </c:pt>
                <c:pt idx="14">
                  <c:v>5882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22</c:v>
                </c:pt>
                <c:pt idx="3">
                  <c:v>3</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235</c:v>
                </c:pt>
                <c:pt idx="3">
                  <c:v>172</c:v>
                </c:pt>
                <c:pt idx="6">
                  <c:v>91</c:v>
                </c:pt>
                <c:pt idx="9">
                  <c:v>58</c:v>
                </c:pt>
                <c:pt idx="12">
                  <c:v>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381</c:v>
                </c:pt>
                <c:pt idx="3">
                  <c:v>452</c:v>
                </c:pt>
                <c:pt idx="6">
                  <c:v>442</c:v>
                </c:pt>
                <c:pt idx="9">
                  <c:v>418</c:v>
                </c:pt>
                <c:pt idx="12">
                  <c:v>395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1958</c:v>
                </c:pt>
                <c:pt idx="3">
                  <c:v>1929</c:v>
                </c:pt>
                <c:pt idx="6">
                  <c:v>1782</c:v>
                </c:pt>
                <c:pt idx="9">
                  <c:v>1859</c:v>
                </c:pt>
                <c:pt idx="12">
                  <c:v>1699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4529</c:v>
                </c:pt>
                <c:pt idx="3">
                  <c:v>4902</c:v>
                </c:pt>
                <c:pt idx="6">
                  <c:v>4987</c:v>
                </c:pt>
                <c:pt idx="9">
                  <c:v>5526</c:v>
                </c:pt>
                <c:pt idx="12">
                  <c:v>5841</c:v>
                </c:pt>
              </c:numCache>
            </c:numRef>
          </c:val>
        </c:ser>
        <c:dLbls>
          <c:showLegendKey val="0"/>
          <c:showVal val="0"/>
          <c:showCatName val="0"/>
          <c:showSerName val="0"/>
          <c:showPercent val="0"/>
          <c:showBubbleSize val="0"/>
        </c:dLbls>
        <c:gapWidth val="100"/>
        <c:overlap val="100"/>
        <c:axId val="171600128"/>
        <c:axId val="171602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2445</c:v>
                </c:pt>
                <c:pt idx="2">
                  <c:v>#N/A</c:v>
                </c:pt>
                <c:pt idx="3">
                  <c:v>#N/A</c:v>
                </c:pt>
                <c:pt idx="4">
                  <c:v>2617</c:v>
                </c:pt>
                <c:pt idx="5">
                  <c:v>#N/A</c:v>
                </c:pt>
                <c:pt idx="6">
                  <c:v>#N/A</c:v>
                </c:pt>
                <c:pt idx="7">
                  <c:v>2198</c:v>
                </c:pt>
                <c:pt idx="8">
                  <c:v>#N/A</c:v>
                </c:pt>
                <c:pt idx="9">
                  <c:v>#N/A</c:v>
                </c:pt>
                <c:pt idx="10">
                  <c:v>2293</c:v>
                </c:pt>
                <c:pt idx="11">
                  <c:v>#N/A</c:v>
                </c:pt>
                <c:pt idx="12">
                  <c:v>#N/A</c:v>
                </c:pt>
                <c:pt idx="13">
                  <c:v>2106</c:v>
                </c:pt>
                <c:pt idx="14">
                  <c:v>#N/A</c:v>
                </c:pt>
              </c:numCache>
            </c:numRef>
          </c:val>
          <c:smooth val="0"/>
        </c:ser>
        <c:dLbls>
          <c:showLegendKey val="0"/>
          <c:showVal val="0"/>
          <c:showCatName val="0"/>
          <c:showSerName val="0"/>
          <c:showPercent val="0"/>
          <c:showBubbleSize val="0"/>
        </c:dLbls>
        <c:marker val="1"/>
        <c:smooth val="0"/>
        <c:axId val="171600128"/>
        <c:axId val="171602304"/>
      </c:lineChart>
      <c:catAx>
        <c:axId val="17160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602304"/>
        <c:crosses val="autoZero"/>
        <c:auto val="1"/>
        <c:lblAlgn val="ctr"/>
        <c:lblOffset val="100"/>
        <c:tickLblSkip val="1"/>
        <c:tickMarkSkip val="1"/>
        <c:noMultiLvlLbl val="0"/>
      </c:catAx>
      <c:valAx>
        <c:axId val="17160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60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48471</c:v>
                </c:pt>
                <c:pt idx="5">
                  <c:v>51002</c:v>
                </c:pt>
                <c:pt idx="8">
                  <c:v>54785</c:v>
                </c:pt>
                <c:pt idx="11">
                  <c:v>56485</c:v>
                </c:pt>
                <c:pt idx="14">
                  <c:v>58380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6694</c:v>
                </c:pt>
                <c:pt idx="5">
                  <c:v>4526</c:v>
                </c:pt>
                <c:pt idx="8">
                  <c:v>5238</c:v>
                </c:pt>
                <c:pt idx="11">
                  <c:v>5427</c:v>
                </c:pt>
                <c:pt idx="14">
                  <c:v>5213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2889</c:v>
                </c:pt>
                <c:pt idx="5">
                  <c:v>2664</c:v>
                </c:pt>
                <c:pt idx="8">
                  <c:v>3772</c:v>
                </c:pt>
                <c:pt idx="11">
                  <c:v>4704</c:v>
                </c:pt>
                <c:pt idx="14">
                  <c:v>5283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28</c:v>
                </c:pt>
                <c:pt idx="3">
                  <c:v>24</c:v>
                </c:pt>
                <c:pt idx="6">
                  <c:v>22</c:v>
                </c:pt>
                <c:pt idx="9">
                  <c:v>17</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8603</c:v>
                </c:pt>
                <c:pt idx="3">
                  <c:v>8301</c:v>
                </c:pt>
                <c:pt idx="6">
                  <c:v>8013</c:v>
                </c:pt>
                <c:pt idx="9">
                  <c:v>7605</c:v>
                </c:pt>
                <c:pt idx="12">
                  <c:v>7089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3002</c:v>
                </c:pt>
                <c:pt idx="3">
                  <c:v>2654</c:v>
                </c:pt>
                <c:pt idx="6">
                  <c:v>2651</c:v>
                </c:pt>
                <c:pt idx="9">
                  <c:v>2480</c:v>
                </c:pt>
                <c:pt idx="12">
                  <c:v>2361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21214</c:v>
                </c:pt>
                <c:pt idx="3">
                  <c:v>20892</c:v>
                </c:pt>
                <c:pt idx="6">
                  <c:v>19956</c:v>
                </c:pt>
                <c:pt idx="9">
                  <c:v>19467</c:v>
                </c:pt>
                <c:pt idx="12">
                  <c:v>18738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683</c:v>
                </c:pt>
                <c:pt idx="3">
                  <c:v>559</c:v>
                </c:pt>
                <c:pt idx="6">
                  <c:v>475</c:v>
                </c:pt>
                <c:pt idx="9">
                  <c:v>421</c:v>
                </c:pt>
                <c:pt idx="12">
                  <c:v>372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53157</c:v>
                </c:pt>
                <c:pt idx="3">
                  <c:v>56913</c:v>
                </c:pt>
                <c:pt idx="6">
                  <c:v>61119</c:v>
                </c:pt>
                <c:pt idx="9">
                  <c:v>62928</c:v>
                </c:pt>
                <c:pt idx="12">
                  <c:v>65350</c:v>
                </c:pt>
              </c:numCache>
            </c:numRef>
          </c:val>
        </c:ser>
        <c:dLbls>
          <c:showLegendKey val="0"/>
          <c:showVal val="0"/>
          <c:showCatName val="0"/>
          <c:showSerName val="0"/>
          <c:showPercent val="0"/>
          <c:showBubbleSize val="0"/>
        </c:dLbls>
        <c:gapWidth val="100"/>
        <c:overlap val="100"/>
        <c:axId val="172472576"/>
        <c:axId val="17247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28633</c:v>
                </c:pt>
                <c:pt idx="2">
                  <c:v>#N/A</c:v>
                </c:pt>
                <c:pt idx="3">
                  <c:v>#N/A</c:v>
                </c:pt>
                <c:pt idx="4">
                  <c:v>31150</c:v>
                </c:pt>
                <c:pt idx="5">
                  <c:v>#N/A</c:v>
                </c:pt>
                <c:pt idx="6">
                  <c:v>#N/A</c:v>
                </c:pt>
                <c:pt idx="7">
                  <c:v>28441</c:v>
                </c:pt>
                <c:pt idx="8">
                  <c:v>#N/A</c:v>
                </c:pt>
                <c:pt idx="9">
                  <c:v>#N/A</c:v>
                </c:pt>
                <c:pt idx="10">
                  <c:v>26302</c:v>
                </c:pt>
                <c:pt idx="11">
                  <c:v>#N/A</c:v>
                </c:pt>
                <c:pt idx="12">
                  <c:v>#N/A</c:v>
                </c:pt>
                <c:pt idx="13">
                  <c:v>25055</c:v>
                </c:pt>
                <c:pt idx="14">
                  <c:v>#N/A</c:v>
                </c:pt>
              </c:numCache>
            </c:numRef>
          </c:val>
          <c:smooth val="0"/>
        </c:ser>
        <c:dLbls>
          <c:showLegendKey val="0"/>
          <c:showVal val="0"/>
          <c:showCatName val="0"/>
          <c:showSerName val="0"/>
          <c:showPercent val="0"/>
          <c:showBubbleSize val="0"/>
        </c:dLbls>
        <c:marker val="1"/>
        <c:smooth val="0"/>
        <c:axId val="172472576"/>
        <c:axId val="172474752"/>
      </c:lineChart>
      <c:catAx>
        <c:axId val="17247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474752"/>
        <c:crosses val="autoZero"/>
        <c:auto val="1"/>
        <c:lblAlgn val="ctr"/>
        <c:lblOffset val="100"/>
        <c:tickLblSkip val="1"/>
        <c:tickMarkSkip val="1"/>
        <c:noMultiLvlLbl val="0"/>
      </c:catAx>
      <c:valAx>
        <c:axId val="17247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47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145,214
142,652
123.58
52,016,080
49,579,944
2,001,450
29,267,722
63,764,900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102.0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年度以降、税収は徐々に回復し、平成</a:t>
          </a:r>
          <a:r>
            <a:rPr kumimoji="1" lang="en-US" altLang="ja-JP" sz="1300">
              <a:latin typeface="ＭＳ Ｐゴシック"/>
            </a:rPr>
            <a:t>26</a:t>
          </a:r>
          <a:r>
            <a:rPr kumimoji="1" lang="ja-JP" altLang="en-US" sz="1300">
              <a:latin typeface="ＭＳ Ｐゴシック"/>
            </a:rPr>
            <a:t>年度単年度では、前年度より増収となっているものの、</a:t>
          </a:r>
          <a:r>
            <a:rPr kumimoji="1" lang="en-US" altLang="ja-JP" sz="1300">
              <a:latin typeface="ＭＳ Ｐゴシック"/>
            </a:rPr>
            <a:t>3</a:t>
          </a:r>
          <a:r>
            <a:rPr kumimoji="1" lang="ja-JP" altLang="en-US" sz="1300">
              <a:latin typeface="ＭＳ Ｐゴシック"/>
            </a:rPr>
            <a:t>ヵ年平均値では、横ばいとなっている。</a:t>
          </a:r>
          <a:endParaRPr kumimoji="1" lang="en-US" altLang="ja-JP" sz="1300">
            <a:latin typeface="ＭＳ Ｐゴシック"/>
          </a:endParaRPr>
        </a:p>
        <a:p>
          <a:r>
            <a:rPr kumimoji="1" lang="ja-JP" altLang="en-US" sz="1300">
              <a:latin typeface="ＭＳ Ｐゴシック"/>
            </a:rPr>
            <a:t>　今後も、定員管理や給与の適正化、事業の見直しなどにより、歳出の削減を図るとともに、市税の徴収率向上等の取組により歳入の確保に努め、健全な財政基盤の確立を図る。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114300</xdr:rowOff>
    </xdr:to>
    <xdr:cxnSp macro="">
      <xdr:nvCxnSpPr>
        <xdr:cNvPr id="62" name="直線コネクタ 61"/>
        <xdr:cNvCxnSpPr/>
      </xdr:nvCxnSpPr>
      <xdr:spPr>
        <a:xfrm flipV="1">
          <a:off x="4953000" y="6180667"/>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35983</xdr:rowOff>
    </xdr:to>
    <xdr:cxnSp macro="">
      <xdr:nvCxnSpPr>
        <xdr:cNvPr id="67" name="直線コネクタ 66"/>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57802</xdr:rowOff>
    </xdr:from>
    <xdr:ext cx="762000" cy="259045"/>
    <xdr:sp macro="" textlink="">
      <xdr:nvSpPr>
        <xdr:cNvPr id="68"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69" name="フローチャート : 判断 68"/>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35983</xdr:rowOff>
    </xdr:to>
    <xdr:cxnSp macro="">
      <xdr:nvCxnSpPr>
        <xdr:cNvPr id="70" name="直線コネクタ 69"/>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85725</xdr:rowOff>
    </xdr:from>
    <xdr:to>
      <xdr:col>6</xdr:col>
      <xdr:colOff>50800</xdr:colOff>
      <xdr:row>42</xdr:row>
      <xdr:rowOff>15875</xdr:rowOff>
    </xdr:to>
    <xdr:sp macro="" textlink="">
      <xdr:nvSpPr>
        <xdr:cNvPr id="71" name="フローチャート : 判断 70"/>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72" name="テキスト ボックス 71"/>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35983</xdr:rowOff>
    </xdr:to>
    <xdr:cxnSp macro="">
      <xdr:nvCxnSpPr>
        <xdr:cNvPr id="73" name="直線コネクタ 72"/>
        <xdr:cNvCxnSpPr/>
      </xdr:nvCxnSpPr>
      <xdr:spPr>
        <a:xfrm>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4" name="フローチャート :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167217</xdr:rowOff>
    </xdr:to>
    <xdr:cxnSp macro="">
      <xdr:nvCxnSpPr>
        <xdr:cNvPr id="76" name="直線コネクタ 75"/>
        <xdr:cNvCxnSpPr/>
      </xdr:nvCxnSpPr>
      <xdr:spPr>
        <a:xfrm>
          <a:off x="1447800" y="696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7" name="フローチャート :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78" name="テキスト ボックス 77"/>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9" name="フローチャート : 判断 78"/>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0" name="テキスト ボックス 79"/>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6" name="円/楕円 85"/>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7"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8" name="円/楕円 87"/>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89" name="テキスト ボックス 88"/>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0" name="円/楕円 89"/>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1" name="テキスト ボックス 90"/>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2" name="円/楕円 91"/>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3" name="テキスト ボックス 92"/>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4" name="円/楕円 93"/>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5" name="テキスト ボックス 94"/>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扶助費や公債費の増加により、</a:t>
          </a:r>
          <a:r>
            <a:rPr kumimoji="1" lang="en-US" altLang="ja-JP" sz="1300">
              <a:latin typeface="ＭＳ Ｐゴシック"/>
            </a:rPr>
            <a:t>89.6</a:t>
          </a:r>
          <a:r>
            <a:rPr kumimoji="1" lang="ja-JP" altLang="en-US" sz="1300">
              <a:latin typeface="ＭＳ Ｐゴシック"/>
            </a:rPr>
            <a:t>％と類似団体平均を上回っているものの、税収、普通交付税ともに増加したため、経常収支比率は前年と同一水準となっている。</a:t>
          </a:r>
          <a:endParaRPr kumimoji="1" lang="en-US" altLang="ja-JP" sz="1300">
            <a:latin typeface="ＭＳ Ｐゴシック"/>
          </a:endParaRPr>
        </a:p>
        <a:p>
          <a:r>
            <a:rPr kumimoji="1" lang="ja-JP" altLang="en-US" sz="1300">
              <a:latin typeface="ＭＳ Ｐゴシック"/>
            </a:rPr>
            <a:t>　今後は、「補助費等」及び「繰出金」について重点的に削減を図り財源の確保に努めるとともに、新規採用職員の採用抑制や事務事業の見直しにより経常経費を削減し、財政運営ガイドラインの目標である</a:t>
          </a:r>
          <a:r>
            <a:rPr kumimoji="1" lang="en-US" altLang="ja-JP" sz="1300">
              <a:latin typeface="ＭＳ Ｐゴシック"/>
            </a:rPr>
            <a:t>88.0</a:t>
          </a:r>
          <a:r>
            <a:rPr kumimoji="1" lang="ja-JP" altLang="en-US" sz="1300">
              <a:latin typeface="ＭＳ Ｐゴシック"/>
            </a:rPr>
            <a:t>％～</a:t>
          </a:r>
          <a:r>
            <a:rPr kumimoji="1" lang="en-US" altLang="ja-JP" sz="1300">
              <a:latin typeface="ＭＳ Ｐゴシック"/>
            </a:rPr>
            <a:t>90.0</a:t>
          </a:r>
          <a:r>
            <a:rPr kumimoji="1" lang="ja-JP" altLang="en-US" sz="1300">
              <a:latin typeface="ＭＳ Ｐゴシック"/>
            </a:rPr>
            <a:t>％台を維持するよう努める。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10704</xdr:rowOff>
    </xdr:from>
    <xdr:to>
      <xdr:col>7</xdr:col>
      <xdr:colOff>152400</xdr:colOff>
      <xdr:row>66</xdr:row>
      <xdr:rowOff>106680</xdr:rowOff>
    </xdr:to>
    <xdr:cxnSp macro="">
      <xdr:nvCxnSpPr>
        <xdr:cNvPr id="127" name="直線コネクタ 126"/>
        <xdr:cNvCxnSpPr/>
      </xdr:nvCxnSpPr>
      <xdr:spPr>
        <a:xfrm flipV="1">
          <a:off x="4953000" y="10126254"/>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8"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9" name="直線コネクタ 128"/>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97081</xdr:rowOff>
    </xdr:from>
    <xdr:ext cx="762000" cy="259045"/>
    <xdr:sp macro="" textlink="">
      <xdr:nvSpPr>
        <xdr:cNvPr id="130" name="財政構造の弾力性最大値テキスト"/>
        <xdr:cNvSpPr txBox="1"/>
      </xdr:nvSpPr>
      <xdr:spPr>
        <a:xfrm>
          <a:off x="5041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7</xdr:col>
      <xdr:colOff>63500</xdr:colOff>
      <xdr:row>59</xdr:row>
      <xdr:rowOff>10704</xdr:rowOff>
    </xdr:from>
    <xdr:to>
      <xdr:col>7</xdr:col>
      <xdr:colOff>241300</xdr:colOff>
      <xdr:row>59</xdr:row>
      <xdr:rowOff>10704</xdr:rowOff>
    </xdr:to>
    <xdr:cxnSp macro="">
      <xdr:nvCxnSpPr>
        <xdr:cNvPr id="131" name="直線コネクタ 130"/>
        <xdr:cNvCxnSpPr/>
      </xdr:nvCxnSpPr>
      <xdr:spPr>
        <a:xfrm>
          <a:off x="4864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140244</xdr:rowOff>
    </xdr:from>
    <xdr:to>
      <xdr:col>7</xdr:col>
      <xdr:colOff>152400</xdr:colOff>
      <xdr:row>65</xdr:row>
      <xdr:rowOff>140244</xdr:rowOff>
    </xdr:to>
    <xdr:cxnSp macro="">
      <xdr:nvCxnSpPr>
        <xdr:cNvPr id="132" name="直線コネクタ 131"/>
        <xdr:cNvCxnSpPr/>
      </xdr:nvCxnSpPr>
      <xdr:spPr>
        <a:xfrm>
          <a:off x="4114800" y="11284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8544</xdr:rowOff>
    </xdr:from>
    <xdr:ext cx="762000" cy="259045"/>
    <xdr:sp macro="" textlink="">
      <xdr:nvSpPr>
        <xdr:cNvPr id="133" name="財政構造の弾力性平均値テキスト"/>
        <xdr:cNvSpPr txBox="1"/>
      </xdr:nvSpPr>
      <xdr:spPr>
        <a:xfrm>
          <a:off x="5041900" y="10809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163467</xdr:rowOff>
    </xdr:from>
    <xdr:to>
      <xdr:col>7</xdr:col>
      <xdr:colOff>203200</xdr:colOff>
      <xdr:row>64</xdr:row>
      <xdr:rowOff>93617</xdr:rowOff>
    </xdr:to>
    <xdr:sp macro="" textlink="">
      <xdr:nvSpPr>
        <xdr:cNvPr id="134" name="フローチャート : 判断 133"/>
        <xdr:cNvSpPr/>
      </xdr:nvSpPr>
      <xdr:spPr>
        <a:xfrm>
          <a:off x="49022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140244</xdr:rowOff>
    </xdr:from>
    <xdr:to>
      <xdr:col>6</xdr:col>
      <xdr:colOff>0</xdr:colOff>
      <xdr:row>66</xdr:row>
      <xdr:rowOff>23949</xdr:rowOff>
    </xdr:to>
    <xdr:cxnSp macro="">
      <xdr:nvCxnSpPr>
        <xdr:cNvPr id="135" name="直線コネクタ 134"/>
        <xdr:cNvCxnSpPr/>
      </xdr:nvCxnSpPr>
      <xdr:spPr>
        <a:xfrm flipV="1">
          <a:off x="3225800" y="112844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12700</xdr:rowOff>
    </xdr:from>
    <xdr:to>
      <xdr:col>6</xdr:col>
      <xdr:colOff>50800</xdr:colOff>
      <xdr:row>64</xdr:row>
      <xdr:rowOff>114300</xdr:rowOff>
    </xdr:to>
    <xdr:sp macro="" textlink="">
      <xdr:nvSpPr>
        <xdr:cNvPr id="136" name="フローチャート : 判断 135"/>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124477</xdr:rowOff>
    </xdr:from>
    <xdr:ext cx="736600" cy="259045"/>
    <xdr:sp macro="" textlink="">
      <xdr:nvSpPr>
        <xdr:cNvPr id="137" name="テキスト ボックス 136"/>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23949</xdr:rowOff>
    </xdr:from>
    <xdr:to>
      <xdr:col>4</xdr:col>
      <xdr:colOff>482600</xdr:colOff>
      <xdr:row>66</xdr:row>
      <xdr:rowOff>58420</xdr:rowOff>
    </xdr:to>
    <xdr:cxnSp macro="">
      <xdr:nvCxnSpPr>
        <xdr:cNvPr id="138" name="直線コネクタ 137"/>
        <xdr:cNvCxnSpPr/>
      </xdr:nvCxnSpPr>
      <xdr:spPr>
        <a:xfrm flipV="1">
          <a:off x="2336800" y="113396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40277</xdr:rowOff>
    </xdr:from>
    <xdr:to>
      <xdr:col>4</xdr:col>
      <xdr:colOff>533400</xdr:colOff>
      <xdr:row>64</xdr:row>
      <xdr:rowOff>141877</xdr:rowOff>
    </xdr:to>
    <xdr:sp macro="" textlink="">
      <xdr:nvSpPr>
        <xdr:cNvPr id="139" name="フローチャート : 判断 138"/>
        <xdr:cNvSpPr/>
      </xdr:nvSpPr>
      <xdr:spPr>
        <a:xfrm>
          <a:off x="3175000" y="110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152054</xdr:rowOff>
    </xdr:from>
    <xdr:ext cx="762000" cy="259045"/>
    <xdr:sp macro="" textlink="">
      <xdr:nvSpPr>
        <xdr:cNvPr id="140" name="テキスト ボックス 139"/>
        <xdr:cNvSpPr txBox="1"/>
      </xdr:nvSpPr>
      <xdr:spPr>
        <a:xfrm>
          <a:off x="2844800" y="107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78196</xdr:rowOff>
    </xdr:from>
    <xdr:to>
      <xdr:col>3</xdr:col>
      <xdr:colOff>279400</xdr:colOff>
      <xdr:row>66</xdr:row>
      <xdr:rowOff>58420</xdr:rowOff>
    </xdr:to>
    <xdr:cxnSp macro="">
      <xdr:nvCxnSpPr>
        <xdr:cNvPr id="141" name="直線コネクタ 140"/>
        <xdr:cNvCxnSpPr/>
      </xdr:nvCxnSpPr>
      <xdr:spPr>
        <a:xfrm>
          <a:off x="1447800" y="1122244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2" name="フローチャート : 判断 141"/>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43" name="テキスト ボックス 142"/>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88537</xdr:rowOff>
    </xdr:from>
    <xdr:to>
      <xdr:col>2</xdr:col>
      <xdr:colOff>127000</xdr:colOff>
      <xdr:row>65</xdr:row>
      <xdr:rowOff>18687</xdr:rowOff>
    </xdr:to>
    <xdr:sp macro="" textlink="">
      <xdr:nvSpPr>
        <xdr:cNvPr id="144" name="フローチャート : 判断 143"/>
        <xdr:cNvSpPr/>
      </xdr:nvSpPr>
      <xdr:spPr>
        <a:xfrm>
          <a:off x="1397000" y="1106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28864</xdr:rowOff>
    </xdr:from>
    <xdr:ext cx="762000" cy="259045"/>
    <xdr:sp macro="" textlink="">
      <xdr:nvSpPr>
        <xdr:cNvPr id="145" name="テキスト ボックス 144"/>
        <xdr:cNvSpPr txBox="1"/>
      </xdr:nvSpPr>
      <xdr:spPr>
        <a:xfrm>
          <a:off x="1066800" y="1083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89444</xdr:rowOff>
    </xdr:from>
    <xdr:to>
      <xdr:col>7</xdr:col>
      <xdr:colOff>203200</xdr:colOff>
      <xdr:row>66</xdr:row>
      <xdr:rowOff>19594</xdr:rowOff>
    </xdr:to>
    <xdr:sp macro="" textlink="">
      <xdr:nvSpPr>
        <xdr:cNvPr id="151" name="円/楕円 150"/>
        <xdr:cNvSpPr/>
      </xdr:nvSpPr>
      <xdr:spPr>
        <a:xfrm>
          <a:off x="49022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61521</xdr:rowOff>
    </xdr:from>
    <xdr:ext cx="762000" cy="259045"/>
    <xdr:sp macro="" textlink="">
      <xdr:nvSpPr>
        <xdr:cNvPr id="152" name="財政構造の弾力性該当値テキスト"/>
        <xdr:cNvSpPr txBox="1"/>
      </xdr:nvSpPr>
      <xdr:spPr>
        <a:xfrm>
          <a:off x="5041900" y="1120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89444</xdr:rowOff>
    </xdr:from>
    <xdr:to>
      <xdr:col>6</xdr:col>
      <xdr:colOff>50800</xdr:colOff>
      <xdr:row>66</xdr:row>
      <xdr:rowOff>19594</xdr:rowOff>
    </xdr:to>
    <xdr:sp macro="" textlink="">
      <xdr:nvSpPr>
        <xdr:cNvPr id="153" name="円/楕円 152"/>
        <xdr:cNvSpPr/>
      </xdr:nvSpPr>
      <xdr:spPr>
        <a:xfrm>
          <a:off x="4064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4371</xdr:rowOff>
    </xdr:from>
    <xdr:ext cx="736600" cy="259045"/>
    <xdr:sp macro="" textlink="">
      <xdr:nvSpPr>
        <xdr:cNvPr id="154" name="テキスト ボックス 153"/>
        <xdr:cNvSpPr txBox="1"/>
      </xdr:nvSpPr>
      <xdr:spPr>
        <a:xfrm>
          <a:off x="3733800" y="1132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144599</xdr:rowOff>
    </xdr:from>
    <xdr:to>
      <xdr:col>4</xdr:col>
      <xdr:colOff>533400</xdr:colOff>
      <xdr:row>66</xdr:row>
      <xdr:rowOff>74749</xdr:rowOff>
    </xdr:to>
    <xdr:sp macro="" textlink="">
      <xdr:nvSpPr>
        <xdr:cNvPr id="155" name="円/楕円 154"/>
        <xdr:cNvSpPr/>
      </xdr:nvSpPr>
      <xdr:spPr>
        <a:xfrm>
          <a:off x="3175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59526</xdr:rowOff>
    </xdr:from>
    <xdr:ext cx="762000" cy="259045"/>
    <xdr:sp macro="" textlink="">
      <xdr:nvSpPr>
        <xdr:cNvPr id="156" name="テキスト ボックス 155"/>
        <xdr:cNvSpPr txBox="1"/>
      </xdr:nvSpPr>
      <xdr:spPr>
        <a:xfrm>
          <a:off x="2844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7620</xdr:rowOff>
    </xdr:from>
    <xdr:to>
      <xdr:col>3</xdr:col>
      <xdr:colOff>330200</xdr:colOff>
      <xdr:row>66</xdr:row>
      <xdr:rowOff>109220</xdr:rowOff>
    </xdr:to>
    <xdr:sp macro="" textlink="">
      <xdr:nvSpPr>
        <xdr:cNvPr id="157" name="円/楕円 156"/>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93997</xdr:rowOff>
    </xdr:from>
    <xdr:ext cx="762000" cy="259045"/>
    <xdr:sp macro="" textlink="">
      <xdr:nvSpPr>
        <xdr:cNvPr id="158" name="テキスト ボックス 157"/>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27396</xdr:rowOff>
    </xdr:from>
    <xdr:to>
      <xdr:col>2</xdr:col>
      <xdr:colOff>127000</xdr:colOff>
      <xdr:row>65</xdr:row>
      <xdr:rowOff>128996</xdr:rowOff>
    </xdr:to>
    <xdr:sp macro="" textlink="">
      <xdr:nvSpPr>
        <xdr:cNvPr id="159" name="円/楕円 158"/>
        <xdr:cNvSpPr/>
      </xdr:nvSpPr>
      <xdr:spPr>
        <a:xfrm>
          <a:off x="1397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113773</xdr:rowOff>
    </xdr:from>
    <xdr:ext cx="762000" cy="259045"/>
    <xdr:sp macro="" textlink="">
      <xdr:nvSpPr>
        <xdr:cNvPr id="160" name="テキスト ボックス 159"/>
        <xdr:cNvSpPr txBox="1"/>
      </xdr:nvSpPr>
      <xdr:spPr>
        <a:xfrm>
          <a:off x="1066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人件費については、職員数の減少により年々減少している。また、物件費についても若干ながら減少している。</a:t>
          </a:r>
          <a:endParaRPr kumimoji="1" lang="en-US" altLang="ja-JP" sz="1300">
            <a:latin typeface="ＭＳ Ｐゴシック"/>
          </a:endParaRPr>
        </a:p>
        <a:p>
          <a:r>
            <a:rPr kumimoji="1" lang="ja-JP" altLang="en-US" sz="1300">
              <a:latin typeface="ＭＳ Ｐゴシック"/>
            </a:rPr>
            <a:t>　依然として類似団体平均値を大きく下回っているが、今後も行財政改革への取り組みを通じて、義務的経費を削減するなど、現在の水準を維持できるよう努める。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108308</xdr:rowOff>
    </xdr:from>
    <xdr:to>
      <xdr:col>7</xdr:col>
      <xdr:colOff>152400</xdr:colOff>
      <xdr:row>88</xdr:row>
      <xdr:rowOff>162758</xdr:rowOff>
    </xdr:to>
    <xdr:cxnSp macro="">
      <xdr:nvCxnSpPr>
        <xdr:cNvPr id="190" name="直線コネクタ 189"/>
        <xdr:cNvCxnSpPr/>
      </xdr:nvCxnSpPr>
      <xdr:spPr>
        <a:xfrm flipV="1">
          <a:off x="4953000" y="13995758"/>
          <a:ext cx="0" cy="1254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134835</xdr:rowOff>
    </xdr:from>
    <xdr:ext cx="762000" cy="259045"/>
    <xdr:sp macro="" textlink="">
      <xdr:nvSpPr>
        <xdr:cNvPr id="191" name="人件費・物件費等の状況最小値テキスト"/>
        <xdr:cNvSpPr txBox="1"/>
      </xdr:nvSpPr>
      <xdr:spPr>
        <a:xfrm>
          <a:off x="5041900" y="152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152,094</a:t>
          </a:r>
          <a:endParaRPr kumimoji="1" lang="ja-JP" altLang="en-US" sz="1000" b="1">
            <a:latin typeface="ＭＳ Ｐゴシック"/>
          </a:endParaRPr>
        </a:p>
      </xdr:txBody>
    </xdr:sp>
    <xdr:clientData/>
  </xdr:oneCellAnchor>
  <xdr:twoCellAnchor>
    <xdr:from>
      <xdr:col>7</xdr:col>
      <xdr:colOff>63500</xdr:colOff>
      <xdr:row>88</xdr:row>
      <xdr:rowOff>162758</xdr:rowOff>
    </xdr:from>
    <xdr:to>
      <xdr:col>7</xdr:col>
      <xdr:colOff>241300</xdr:colOff>
      <xdr:row>88</xdr:row>
      <xdr:rowOff>162758</xdr:rowOff>
    </xdr:to>
    <xdr:cxnSp macro="">
      <xdr:nvCxnSpPr>
        <xdr:cNvPr id="192" name="直線コネクタ 191"/>
        <xdr:cNvCxnSpPr/>
      </xdr:nvCxnSpPr>
      <xdr:spPr>
        <a:xfrm>
          <a:off x="4864100" y="1525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23235</xdr:rowOff>
    </xdr:from>
    <xdr:ext cx="762000" cy="259045"/>
    <xdr:sp macro="" textlink="">
      <xdr:nvSpPr>
        <xdr:cNvPr id="193" name="人件費・物件費等の状況最大値テキスト"/>
        <xdr:cNvSpPr txBox="1"/>
      </xdr:nvSpPr>
      <xdr:spPr>
        <a:xfrm>
          <a:off x="5041900" y="137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89,702</a:t>
          </a:r>
          <a:endParaRPr kumimoji="1" lang="ja-JP" altLang="en-US" sz="1000" b="1">
            <a:latin typeface="ＭＳ Ｐゴシック"/>
          </a:endParaRPr>
        </a:p>
      </xdr:txBody>
    </xdr:sp>
    <xdr:clientData/>
  </xdr:oneCellAnchor>
  <xdr:twoCellAnchor>
    <xdr:from>
      <xdr:col>7</xdr:col>
      <xdr:colOff>63500</xdr:colOff>
      <xdr:row>81</xdr:row>
      <xdr:rowOff>108308</xdr:rowOff>
    </xdr:from>
    <xdr:to>
      <xdr:col>7</xdr:col>
      <xdr:colOff>241300</xdr:colOff>
      <xdr:row>81</xdr:row>
      <xdr:rowOff>108308</xdr:rowOff>
    </xdr:to>
    <xdr:cxnSp macro="">
      <xdr:nvCxnSpPr>
        <xdr:cNvPr id="194" name="直線コネクタ 193"/>
        <xdr:cNvCxnSpPr/>
      </xdr:nvCxnSpPr>
      <xdr:spPr>
        <a:xfrm>
          <a:off x="4864100" y="1399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44845</xdr:rowOff>
    </xdr:from>
    <xdr:to>
      <xdr:col>7</xdr:col>
      <xdr:colOff>152400</xdr:colOff>
      <xdr:row>81</xdr:row>
      <xdr:rowOff>115970</xdr:rowOff>
    </xdr:to>
    <xdr:cxnSp macro="">
      <xdr:nvCxnSpPr>
        <xdr:cNvPr id="195" name="直線コネクタ 194"/>
        <xdr:cNvCxnSpPr/>
      </xdr:nvCxnSpPr>
      <xdr:spPr>
        <a:xfrm>
          <a:off x="4114800" y="13932295"/>
          <a:ext cx="838200" cy="7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4732</xdr:rowOff>
    </xdr:from>
    <xdr:ext cx="762000" cy="259045"/>
    <xdr:sp macro="" textlink="">
      <xdr:nvSpPr>
        <xdr:cNvPr id="196" name="人件費・物件費等の状況平均値テキスト"/>
        <xdr:cNvSpPr txBox="1"/>
      </xdr:nvSpPr>
      <xdr:spPr>
        <a:xfrm>
          <a:off x="5041900" y="14406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32655</xdr:rowOff>
    </xdr:from>
    <xdr:to>
      <xdr:col>7</xdr:col>
      <xdr:colOff>203200</xdr:colOff>
      <xdr:row>84</xdr:row>
      <xdr:rowOff>134255</xdr:rowOff>
    </xdr:to>
    <xdr:sp macro="" textlink="">
      <xdr:nvSpPr>
        <xdr:cNvPr id="197" name="フローチャート : 判断 196"/>
        <xdr:cNvSpPr/>
      </xdr:nvSpPr>
      <xdr:spPr>
        <a:xfrm>
          <a:off x="4902200" y="14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44845</xdr:rowOff>
    </xdr:from>
    <xdr:to>
      <xdr:col>6</xdr:col>
      <xdr:colOff>0</xdr:colOff>
      <xdr:row>81</xdr:row>
      <xdr:rowOff>102335</xdr:rowOff>
    </xdr:to>
    <xdr:cxnSp macro="">
      <xdr:nvCxnSpPr>
        <xdr:cNvPr id="198" name="直線コネクタ 197"/>
        <xdr:cNvCxnSpPr/>
      </xdr:nvCxnSpPr>
      <xdr:spPr>
        <a:xfrm flipV="1">
          <a:off x="3225800" y="13932295"/>
          <a:ext cx="889000" cy="5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138874</xdr:rowOff>
    </xdr:from>
    <xdr:to>
      <xdr:col>6</xdr:col>
      <xdr:colOff>50800</xdr:colOff>
      <xdr:row>84</xdr:row>
      <xdr:rowOff>69024</xdr:rowOff>
    </xdr:to>
    <xdr:sp macro="" textlink="">
      <xdr:nvSpPr>
        <xdr:cNvPr id="199" name="フローチャート : 判断 198"/>
        <xdr:cNvSpPr/>
      </xdr:nvSpPr>
      <xdr:spPr>
        <a:xfrm>
          <a:off x="40640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53801</xdr:rowOff>
    </xdr:from>
    <xdr:ext cx="736600" cy="259045"/>
    <xdr:sp macro="" textlink="">
      <xdr:nvSpPr>
        <xdr:cNvPr id="200" name="テキスト ボックス 199"/>
        <xdr:cNvSpPr txBox="1"/>
      </xdr:nvSpPr>
      <xdr:spPr>
        <a:xfrm>
          <a:off x="3733800" y="1445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102335</xdr:rowOff>
    </xdr:from>
    <xdr:to>
      <xdr:col>4</xdr:col>
      <xdr:colOff>482600</xdr:colOff>
      <xdr:row>81</xdr:row>
      <xdr:rowOff>155522</xdr:rowOff>
    </xdr:to>
    <xdr:cxnSp macro="">
      <xdr:nvCxnSpPr>
        <xdr:cNvPr id="201" name="直線コネクタ 200"/>
        <xdr:cNvCxnSpPr/>
      </xdr:nvCxnSpPr>
      <xdr:spPr>
        <a:xfrm flipV="1">
          <a:off x="2336800" y="13989785"/>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162863</xdr:rowOff>
    </xdr:from>
    <xdr:to>
      <xdr:col>4</xdr:col>
      <xdr:colOff>533400</xdr:colOff>
      <xdr:row>84</xdr:row>
      <xdr:rowOff>93013</xdr:rowOff>
    </xdr:to>
    <xdr:sp macro="" textlink="">
      <xdr:nvSpPr>
        <xdr:cNvPr id="202" name="フローチャート : 判断 201"/>
        <xdr:cNvSpPr/>
      </xdr:nvSpPr>
      <xdr:spPr>
        <a:xfrm>
          <a:off x="3175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77790</xdr:rowOff>
    </xdr:from>
    <xdr:ext cx="762000" cy="259045"/>
    <xdr:sp macro="" textlink="">
      <xdr:nvSpPr>
        <xdr:cNvPr id="203" name="テキスト ボックス 202"/>
        <xdr:cNvSpPr txBox="1"/>
      </xdr:nvSpPr>
      <xdr:spPr>
        <a:xfrm>
          <a:off x="2844800" y="144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126344</xdr:rowOff>
    </xdr:from>
    <xdr:to>
      <xdr:col>3</xdr:col>
      <xdr:colOff>279400</xdr:colOff>
      <xdr:row>81</xdr:row>
      <xdr:rowOff>155522</xdr:rowOff>
    </xdr:to>
    <xdr:cxnSp macro="">
      <xdr:nvCxnSpPr>
        <xdr:cNvPr id="204" name="直線コネクタ 203"/>
        <xdr:cNvCxnSpPr/>
      </xdr:nvCxnSpPr>
      <xdr:spPr>
        <a:xfrm>
          <a:off x="1447800" y="14013794"/>
          <a:ext cx="889000" cy="2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45424</xdr:rowOff>
    </xdr:from>
    <xdr:to>
      <xdr:col>3</xdr:col>
      <xdr:colOff>330200</xdr:colOff>
      <xdr:row>84</xdr:row>
      <xdr:rowOff>147024</xdr:rowOff>
    </xdr:to>
    <xdr:sp macro="" textlink="">
      <xdr:nvSpPr>
        <xdr:cNvPr id="205" name="フローチャート : 判断 204"/>
        <xdr:cNvSpPr/>
      </xdr:nvSpPr>
      <xdr:spPr>
        <a:xfrm>
          <a:off x="2286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131801</xdr:rowOff>
    </xdr:from>
    <xdr:ext cx="762000" cy="259045"/>
    <xdr:sp macro="" textlink="">
      <xdr:nvSpPr>
        <xdr:cNvPr id="206" name="テキスト ボックス 205"/>
        <xdr:cNvSpPr txBox="1"/>
      </xdr:nvSpPr>
      <xdr:spPr>
        <a:xfrm>
          <a:off x="1955800" y="1453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132097</xdr:rowOff>
    </xdr:from>
    <xdr:to>
      <xdr:col>2</xdr:col>
      <xdr:colOff>127000</xdr:colOff>
      <xdr:row>84</xdr:row>
      <xdr:rowOff>62247</xdr:rowOff>
    </xdr:to>
    <xdr:sp macro="" textlink="">
      <xdr:nvSpPr>
        <xdr:cNvPr id="207" name="フローチャート : 判断 206"/>
        <xdr:cNvSpPr/>
      </xdr:nvSpPr>
      <xdr:spPr>
        <a:xfrm>
          <a:off x="1397000" y="143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47024</xdr:rowOff>
    </xdr:from>
    <xdr:ext cx="762000" cy="259045"/>
    <xdr:sp macro="" textlink="">
      <xdr:nvSpPr>
        <xdr:cNvPr id="208" name="テキスト ボックス 207"/>
        <xdr:cNvSpPr txBox="1"/>
      </xdr:nvSpPr>
      <xdr:spPr>
        <a:xfrm>
          <a:off x="1066800" y="1444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65170</xdr:rowOff>
    </xdr:from>
    <xdr:to>
      <xdr:col>7</xdr:col>
      <xdr:colOff>203200</xdr:colOff>
      <xdr:row>81</xdr:row>
      <xdr:rowOff>166770</xdr:rowOff>
    </xdr:to>
    <xdr:sp macro="" textlink="">
      <xdr:nvSpPr>
        <xdr:cNvPr id="214" name="円/楕円 213"/>
        <xdr:cNvSpPr/>
      </xdr:nvSpPr>
      <xdr:spPr>
        <a:xfrm>
          <a:off x="4902200" y="139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157897</xdr:rowOff>
    </xdr:from>
    <xdr:ext cx="762000" cy="259045"/>
    <xdr:sp macro="" textlink="">
      <xdr:nvSpPr>
        <xdr:cNvPr id="215" name="人件費・物件費等の状況該当値テキスト"/>
        <xdr:cNvSpPr txBox="1"/>
      </xdr:nvSpPr>
      <xdr:spPr>
        <a:xfrm>
          <a:off x="5041900" y="1387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90,083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165495</xdr:rowOff>
    </xdr:from>
    <xdr:to>
      <xdr:col>6</xdr:col>
      <xdr:colOff>50800</xdr:colOff>
      <xdr:row>81</xdr:row>
      <xdr:rowOff>95645</xdr:rowOff>
    </xdr:to>
    <xdr:sp macro="" textlink="">
      <xdr:nvSpPr>
        <xdr:cNvPr id="216" name="円/楕円 215"/>
        <xdr:cNvSpPr/>
      </xdr:nvSpPr>
      <xdr:spPr>
        <a:xfrm>
          <a:off x="4064000" y="13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105822</xdr:rowOff>
    </xdr:from>
    <xdr:ext cx="736600" cy="259045"/>
    <xdr:sp macro="" textlink="">
      <xdr:nvSpPr>
        <xdr:cNvPr id="217" name="テキスト ボックス 216"/>
        <xdr:cNvSpPr txBox="1"/>
      </xdr:nvSpPr>
      <xdr:spPr>
        <a:xfrm>
          <a:off x="3733800" y="13650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51535</xdr:rowOff>
    </xdr:from>
    <xdr:to>
      <xdr:col>4</xdr:col>
      <xdr:colOff>533400</xdr:colOff>
      <xdr:row>81</xdr:row>
      <xdr:rowOff>153135</xdr:rowOff>
    </xdr:to>
    <xdr:sp macro="" textlink="">
      <xdr:nvSpPr>
        <xdr:cNvPr id="218" name="円/楕円 217"/>
        <xdr:cNvSpPr/>
      </xdr:nvSpPr>
      <xdr:spPr>
        <a:xfrm>
          <a:off x="3175000" y="139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163312</xdr:rowOff>
    </xdr:from>
    <xdr:ext cx="762000" cy="259045"/>
    <xdr:sp macro="" textlink="">
      <xdr:nvSpPr>
        <xdr:cNvPr id="219" name="テキスト ボックス 218"/>
        <xdr:cNvSpPr txBox="1"/>
      </xdr:nvSpPr>
      <xdr:spPr>
        <a:xfrm>
          <a:off x="2844800" y="1370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104722</xdr:rowOff>
    </xdr:from>
    <xdr:to>
      <xdr:col>3</xdr:col>
      <xdr:colOff>330200</xdr:colOff>
      <xdr:row>82</xdr:row>
      <xdr:rowOff>34872</xdr:rowOff>
    </xdr:to>
    <xdr:sp macro="" textlink="">
      <xdr:nvSpPr>
        <xdr:cNvPr id="220" name="円/楕円 219"/>
        <xdr:cNvSpPr/>
      </xdr:nvSpPr>
      <xdr:spPr>
        <a:xfrm>
          <a:off x="2286000" y="139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45049</xdr:rowOff>
    </xdr:from>
    <xdr:ext cx="762000" cy="259045"/>
    <xdr:sp macro="" textlink="">
      <xdr:nvSpPr>
        <xdr:cNvPr id="221" name="テキスト ボックス 220"/>
        <xdr:cNvSpPr txBox="1"/>
      </xdr:nvSpPr>
      <xdr:spPr>
        <a:xfrm>
          <a:off x="1955800" y="1376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75544</xdr:rowOff>
    </xdr:from>
    <xdr:to>
      <xdr:col>2</xdr:col>
      <xdr:colOff>127000</xdr:colOff>
      <xdr:row>82</xdr:row>
      <xdr:rowOff>5694</xdr:rowOff>
    </xdr:to>
    <xdr:sp macro="" textlink="">
      <xdr:nvSpPr>
        <xdr:cNvPr id="222" name="円/楕円 221"/>
        <xdr:cNvSpPr/>
      </xdr:nvSpPr>
      <xdr:spPr>
        <a:xfrm>
          <a:off x="1397000" y="139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15871</xdr:rowOff>
    </xdr:from>
    <xdr:ext cx="762000" cy="259045"/>
    <xdr:sp macro="" textlink="">
      <xdr:nvSpPr>
        <xdr:cNvPr id="223" name="テキスト ボックス 222"/>
        <xdr:cNvSpPr txBox="1"/>
      </xdr:nvSpPr>
      <xdr:spPr>
        <a:xfrm>
          <a:off x="1066800" y="137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前年度対比で</a:t>
          </a:r>
          <a:r>
            <a:rPr kumimoji="1" lang="en-US" altLang="ja-JP" sz="1300">
              <a:latin typeface="ＭＳ Ｐゴシック"/>
            </a:rPr>
            <a:t>0.4</a:t>
          </a:r>
          <a:r>
            <a:rPr kumimoji="1" lang="ja-JP" altLang="en-US" sz="1300">
              <a:latin typeface="ＭＳ Ｐゴシック"/>
            </a:rPr>
            <a:t>ポイント減少しているが、これは古河市における職員の経験年齢階層の変動による動きである。</a:t>
          </a:r>
          <a:endParaRPr kumimoji="1" lang="en-US" altLang="ja-JP" sz="1300">
            <a:latin typeface="ＭＳ Ｐゴシック"/>
          </a:endParaRPr>
        </a:p>
        <a:p>
          <a:r>
            <a:rPr kumimoji="1" lang="ja-JP" altLang="en-US" sz="1300">
              <a:latin typeface="ＭＳ Ｐゴシック"/>
            </a:rPr>
            <a:t>　今後も、国における給与制度改革を見据えながら給与制度の見直しを図るなど、引き続き給与水準の適正化に努める。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85</xdr:row>
      <xdr:rowOff>112184</xdr:rowOff>
    </xdr:to>
    <xdr:cxnSp macro="">
      <xdr:nvCxnSpPr>
        <xdr:cNvPr id="254" name="直線コネクタ 253"/>
        <xdr:cNvCxnSpPr/>
      </xdr:nvCxnSpPr>
      <xdr:spPr>
        <a:xfrm flipV="1">
          <a:off x="17018000" y="13835138"/>
          <a:ext cx="0" cy="8502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5"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6" name="直線コネクタ 255"/>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7"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8" name="直線コネクタ 257"/>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52009</xdr:rowOff>
    </xdr:from>
    <xdr:to>
      <xdr:col>24</xdr:col>
      <xdr:colOff>558800</xdr:colOff>
      <xdr:row>82</xdr:row>
      <xdr:rowOff>97971</xdr:rowOff>
    </xdr:to>
    <xdr:cxnSp macro="">
      <xdr:nvCxnSpPr>
        <xdr:cNvPr id="259" name="直線コネクタ 258"/>
        <xdr:cNvCxnSpPr/>
      </xdr:nvCxnSpPr>
      <xdr:spPr>
        <a:xfrm flipV="1">
          <a:off x="16179800" y="1411090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157134</xdr:rowOff>
    </xdr:from>
    <xdr:ext cx="762000" cy="259045"/>
    <xdr:sp macro="" textlink="">
      <xdr:nvSpPr>
        <xdr:cNvPr id="260" name="給与水準   （国との比較）平均値テキスト"/>
        <xdr:cNvSpPr txBox="1"/>
      </xdr:nvSpPr>
      <xdr:spPr>
        <a:xfrm>
          <a:off x="17106900" y="1421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61" name="フローチャート : 判断 260"/>
        <xdr:cNvSpPr/>
      </xdr:nvSpPr>
      <xdr:spPr>
        <a:xfrm>
          <a:off x="169672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88</xdr:row>
      <xdr:rowOff>103414</xdr:rowOff>
    </xdr:to>
    <xdr:cxnSp macro="">
      <xdr:nvCxnSpPr>
        <xdr:cNvPr id="262" name="直線コネクタ 261"/>
        <xdr:cNvCxnSpPr/>
      </xdr:nvCxnSpPr>
      <xdr:spPr>
        <a:xfrm flipV="1">
          <a:off x="15290800" y="14156871"/>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13607</xdr:rowOff>
    </xdr:from>
    <xdr:to>
      <xdr:col>23</xdr:col>
      <xdr:colOff>457200</xdr:colOff>
      <xdr:row>83</xdr:row>
      <xdr:rowOff>115207</xdr:rowOff>
    </xdr:to>
    <xdr:sp macro="" textlink="">
      <xdr:nvSpPr>
        <xdr:cNvPr id="263" name="フローチャート : 判断 262"/>
        <xdr:cNvSpPr/>
      </xdr:nvSpPr>
      <xdr:spPr>
        <a:xfrm>
          <a:off x="16129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99984</xdr:rowOff>
    </xdr:from>
    <xdr:ext cx="736600" cy="259045"/>
    <xdr:sp macro="" textlink="">
      <xdr:nvSpPr>
        <xdr:cNvPr id="264" name="テキスト ボックス 263"/>
        <xdr:cNvSpPr txBox="1"/>
      </xdr:nvSpPr>
      <xdr:spPr>
        <a:xfrm>
          <a:off x="15798800" y="1433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103414</xdr:rowOff>
    </xdr:from>
    <xdr:to>
      <xdr:col>22</xdr:col>
      <xdr:colOff>203200</xdr:colOff>
      <xdr:row>88</xdr:row>
      <xdr:rowOff>160866</xdr:rowOff>
    </xdr:to>
    <xdr:cxnSp macro="">
      <xdr:nvCxnSpPr>
        <xdr:cNvPr id="265" name="直線コネクタ 264"/>
        <xdr:cNvCxnSpPr/>
      </xdr:nvCxnSpPr>
      <xdr:spPr>
        <a:xfrm flipV="1">
          <a:off x="14401800" y="151910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6" name="フローチャート : 判断 265"/>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150482</xdr:rowOff>
    </xdr:from>
    <xdr:ext cx="762000" cy="259045"/>
    <xdr:sp macro="" textlink="">
      <xdr:nvSpPr>
        <xdr:cNvPr id="267" name="テキスト ボックス 266"/>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6955</xdr:rowOff>
    </xdr:from>
    <xdr:to>
      <xdr:col>21</xdr:col>
      <xdr:colOff>0</xdr:colOff>
      <xdr:row>88</xdr:row>
      <xdr:rowOff>160866</xdr:rowOff>
    </xdr:to>
    <xdr:cxnSp macro="">
      <xdr:nvCxnSpPr>
        <xdr:cNvPr id="268" name="直線コネクタ 267"/>
        <xdr:cNvCxnSpPr/>
      </xdr:nvCxnSpPr>
      <xdr:spPr>
        <a:xfrm>
          <a:off x="13512800" y="14237305"/>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9" name="フローチャート : 判断 268"/>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70" name="テキスト ボックス 269"/>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71" name="フローチャート : 判断 270"/>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72" name="テキスト ボックス 271"/>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78" name="円/楕円 277"/>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17736</xdr:rowOff>
    </xdr:from>
    <xdr:ext cx="762000" cy="259045"/>
    <xdr:sp macro="" textlink="">
      <xdr:nvSpPr>
        <xdr:cNvPr id="279" name="給与水準   （国との比較）該当値テキスト"/>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80" name="円/楕円 279"/>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81" name="テキスト ボックス 280"/>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52614</xdr:rowOff>
    </xdr:from>
    <xdr:to>
      <xdr:col>22</xdr:col>
      <xdr:colOff>254000</xdr:colOff>
      <xdr:row>88</xdr:row>
      <xdr:rowOff>154214</xdr:rowOff>
    </xdr:to>
    <xdr:sp macro="" textlink="">
      <xdr:nvSpPr>
        <xdr:cNvPr id="282" name="円/楕円 281"/>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83" name="テキスト ボックス 282"/>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4" name="円/楕円 283"/>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5" name="テキスト ボックス 284"/>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86" name="円/楕円 285"/>
        <xdr:cNvSpPr/>
      </xdr:nvSpPr>
      <xdr:spPr>
        <a:xfrm>
          <a:off x="13462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87" name="テキスト ボックス 286"/>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過去からの新規採用職員の採用抑制、組織の簡素合理化、事務事業の見直し等により、類似団体を大きく下回っている。</a:t>
          </a:r>
          <a:endParaRPr kumimoji="1" lang="en-US" altLang="ja-JP" sz="1300">
            <a:latin typeface="ＭＳ Ｐゴシック"/>
          </a:endParaRPr>
        </a:p>
        <a:p>
          <a:r>
            <a:rPr kumimoji="1" lang="ja-JP" altLang="en-US" sz="1300">
              <a:latin typeface="ＭＳ Ｐゴシック"/>
            </a:rPr>
            <a:t>　今後も引き続き、行政改革大綱等を踏まえつつ、新規採用職員の採用については慎重に検討しながら人件費の削減を図るとともに、組織・機構の見直しや民間委託の推進を図るなどして、より適正な定員管理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68399</xdr:rowOff>
    </xdr:from>
    <xdr:to>
      <xdr:col>24</xdr:col>
      <xdr:colOff>558800</xdr:colOff>
      <xdr:row>67</xdr:row>
      <xdr:rowOff>66222</xdr:rowOff>
    </xdr:to>
    <xdr:cxnSp macro="">
      <xdr:nvCxnSpPr>
        <xdr:cNvPr id="319" name="直線コネクタ 318"/>
        <xdr:cNvCxnSpPr/>
      </xdr:nvCxnSpPr>
      <xdr:spPr>
        <a:xfrm flipV="1">
          <a:off x="17018000" y="10012499"/>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38299</xdr:rowOff>
    </xdr:from>
    <xdr:ext cx="762000" cy="259045"/>
    <xdr:sp macro="" textlink="">
      <xdr:nvSpPr>
        <xdr:cNvPr id="320" name="定員管理の状況最小値テキスト"/>
        <xdr:cNvSpPr txBox="1"/>
      </xdr:nvSpPr>
      <xdr:spPr>
        <a:xfrm>
          <a:off x="17106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67</xdr:row>
      <xdr:rowOff>66222</xdr:rowOff>
    </xdr:from>
    <xdr:to>
      <xdr:col>24</xdr:col>
      <xdr:colOff>647700</xdr:colOff>
      <xdr:row>67</xdr:row>
      <xdr:rowOff>66222</xdr:rowOff>
    </xdr:to>
    <xdr:cxnSp macro="">
      <xdr:nvCxnSpPr>
        <xdr:cNvPr id="321" name="直線コネクタ 320"/>
        <xdr:cNvCxnSpPr/>
      </xdr:nvCxnSpPr>
      <xdr:spPr>
        <a:xfrm>
          <a:off x="16929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154776</xdr:rowOff>
    </xdr:from>
    <xdr:ext cx="762000" cy="259045"/>
    <xdr:sp macro="" textlink="">
      <xdr:nvSpPr>
        <xdr:cNvPr id="322"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68399</xdr:rowOff>
    </xdr:from>
    <xdr:to>
      <xdr:col>24</xdr:col>
      <xdr:colOff>647700</xdr:colOff>
      <xdr:row>58</xdr:row>
      <xdr:rowOff>68399</xdr:rowOff>
    </xdr:to>
    <xdr:cxnSp macro="">
      <xdr:nvCxnSpPr>
        <xdr:cNvPr id="323" name="直線コネクタ 322"/>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68399</xdr:rowOff>
    </xdr:from>
    <xdr:to>
      <xdr:col>24</xdr:col>
      <xdr:colOff>558800</xdr:colOff>
      <xdr:row>58</xdr:row>
      <xdr:rowOff>82187</xdr:rowOff>
    </xdr:to>
    <xdr:cxnSp macro="">
      <xdr:nvCxnSpPr>
        <xdr:cNvPr id="324" name="直線コネクタ 323"/>
        <xdr:cNvCxnSpPr/>
      </xdr:nvCxnSpPr>
      <xdr:spPr>
        <a:xfrm flipV="1">
          <a:off x="16179800" y="1001249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37210</xdr:rowOff>
    </xdr:from>
    <xdr:ext cx="762000" cy="259045"/>
    <xdr:sp macro="" textlink="">
      <xdr:nvSpPr>
        <xdr:cNvPr id="325" name="定員管理の状況平均値テキスト"/>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65133</xdr:rowOff>
    </xdr:from>
    <xdr:to>
      <xdr:col>24</xdr:col>
      <xdr:colOff>609600</xdr:colOff>
      <xdr:row>61</xdr:row>
      <xdr:rowOff>166733</xdr:rowOff>
    </xdr:to>
    <xdr:sp macro="" textlink="">
      <xdr:nvSpPr>
        <xdr:cNvPr id="326" name="フローチャート : 判断 325"/>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82187</xdr:rowOff>
    </xdr:from>
    <xdr:to>
      <xdr:col>23</xdr:col>
      <xdr:colOff>406400</xdr:colOff>
      <xdr:row>58</xdr:row>
      <xdr:rowOff>154577</xdr:rowOff>
    </xdr:to>
    <xdr:cxnSp macro="">
      <xdr:nvCxnSpPr>
        <xdr:cNvPr id="327" name="直線コネクタ 326"/>
        <xdr:cNvCxnSpPr/>
      </xdr:nvCxnSpPr>
      <xdr:spPr>
        <a:xfrm flipV="1">
          <a:off x="15290800" y="100262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61685</xdr:rowOff>
    </xdr:from>
    <xdr:to>
      <xdr:col>23</xdr:col>
      <xdr:colOff>457200</xdr:colOff>
      <xdr:row>61</xdr:row>
      <xdr:rowOff>163285</xdr:rowOff>
    </xdr:to>
    <xdr:sp macro="" textlink="">
      <xdr:nvSpPr>
        <xdr:cNvPr id="328" name="フローチャート : 判断 327"/>
        <xdr:cNvSpPr/>
      </xdr:nvSpPr>
      <xdr:spPr>
        <a:xfrm>
          <a:off x="161290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148062</xdr:rowOff>
    </xdr:from>
    <xdr:ext cx="736600" cy="259045"/>
    <xdr:sp macro="" textlink="">
      <xdr:nvSpPr>
        <xdr:cNvPr id="329" name="テキスト ボックス 328"/>
        <xdr:cNvSpPr txBox="1"/>
      </xdr:nvSpPr>
      <xdr:spPr>
        <a:xfrm>
          <a:off x="15798800" y="1060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154577</xdr:rowOff>
    </xdr:from>
    <xdr:to>
      <xdr:col>22</xdr:col>
      <xdr:colOff>203200</xdr:colOff>
      <xdr:row>59</xdr:row>
      <xdr:rowOff>45176</xdr:rowOff>
    </xdr:to>
    <xdr:cxnSp macro="">
      <xdr:nvCxnSpPr>
        <xdr:cNvPr id="330" name="直線コネクタ 329"/>
        <xdr:cNvCxnSpPr/>
      </xdr:nvCxnSpPr>
      <xdr:spPr>
        <a:xfrm flipV="1">
          <a:off x="14401800" y="100986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31" name="フローチャート : 判断 330"/>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154957</xdr:rowOff>
    </xdr:from>
    <xdr:ext cx="762000" cy="259045"/>
    <xdr:sp macro="" textlink="">
      <xdr:nvSpPr>
        <xdr:cNvPr id="332" name="テキスト ボックス 331"/>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45176</xdr:rowOff>
    </xdr:from>
    <xdr:to>
      <xdr:col>21</xdr:col>
      <xdr:colOff>0</xdr:colOff>
      <xdr:row>59</xdr:row>
      <xdr:rowOff>52070</xdr:rowOff>
    </xdr:to>
    <xdr:cxnSp macro="">
      <xdr:nvCxnSpPr>
        <xdr:cNvPr id="333" name="直線コネクタ 332"/>
        <xdr:cNvCxnSpPr/>
      </xdr:nvCxnSpPr>
      <xdr:spPr>
        <a:xfrm flipV="1">
          <a:off x="13512800" y="101607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4" name="フローチャート : 判断 333"/>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5" name="テキスト ボックス 334"/>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17780</xdr:rowOff>
    </xdr:from>
    <xdr:to>
      <xdr:col>19</xdr:col>
      <xdr:colOff>533400</xdr:colOff>
      <xdr:row>62</xdr:row>
      <xdr:rowOff>119380</xdr:rowOff>
    </xdr:to>
    <xdr:sp macro="" textlink="">
      <xdr:nvSpPr>
        <xdr:cNvPr id="336" name="フローチャート : 判断 335"/>
        <xdr:cNvSpPr/>
      </xdr:nvSpPr>
      <xdr:spPr>
        <a:xfrm>
          <a:off x="13462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104157</xdr:rowOff>
    </xdr:from>
    <xdr:ext cx="762000" cy="259045"/>
    <xdr:sp macro="" textlink="">
      <xdr:nvSpPr>
        <xdr:cNvPr id="337" name="テキスト ボックス 336"/>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17599</xdr:rowOff>
    </xdr:from>
    <xdr:to>
      <xdr:col>24</xdr:col>
      <xdr:colOff>609600</xdr:colOff>
      <xdr:row>58</xdr:row>
      <xdr:rowOff>119199</xdr:rowOff>
    </xdr:to>
    <xdr:sp macro="" textlink="">
      <xdr:nvSpPr>
        <xdr:cNvPr id="343" name="円/楕円 342"/>
        <xdr:cNvSpPr/>
      </xdr:nvSpPr>
      <xdr:spPr>
        <a:xfrm>
          <a:off x="169672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110326</xdr:rowOff>
    </xdr:from>
    <xdr:ext cx="762000" cy="259045"/>
    <xdr:sp macro="" textlink="">
      <xdr:nvSpPr>
        <xdr:cNvPr id="344" name="定員管理の状況該当値テキスト"/>
        <xdr:cNvSpPr txBox="1"/>
      </xdr:nvSpPr>
      <xdr:spPr>
        <a:xfrm>
          <a:off x="17106900" y="988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31387</xdr:rowOff>
    </xdr:from>
    <xdr:to>
      <xdr:col>23</xdr:col>
      <xdr:colOff>457200</xdr:colOff>
      <xdr:row>58</xdr:row>
      <xdr:rowOff>132987</xdr:rowOff>
    </xdr:to>
    <xdr:sp macro="" textlink="">
      <xdr:nvSpPr>
        <xdr:cNvPr id="345" name="円/楕円 344"/>
        <xdr:cNvSpPr/>
      </xdr:nvSpPr>
      <xdr:spPr>
        <a:xfrm>
          <a:off x="16129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143164</xdr:rowOff>
    </xdr:from>
    <xdr:ext cx="736600" cy="259045"/>
    <xdr:sp macro="" textlink="">
      <xdr:nvSpPr>
        <xdr:cNvPr id="346" name="テキスト ボックス 345"/>
        <xdr:cNvSpPr txBox="1"/>
      </xdr:nvSpPr>
      <xdr:spPr>
        <a:xfrm>
          <a:off x="15798800" y="974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103777</xdr:rowOff>
    </xdr:from>
    <xdr:to>
      <xdr:col>22</xdr:col>
      <xdr:colOff>254000</xdr:colOff>
      <xdr:row>59</xdr:row>
      <xdr:rowOff>33927</xdr:rowOff>
    </xdr:to>
    <xdr:sp macro="" textlink="">
      <xdr:nvSpPr>
        <xdr:cNvPr id="347" name="円/楕円 346"/>
        <xdr:cNvSpPr/>
      </xdr:nvSpPr>
      <xdr:spPr>
        <a:xfrm>
          <a:off x="15240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44104</xdr:rowOff>
    </xdr:from>
    <xdr:ext cx="762000" cy="259045"/>
    <xdr:sp macro="" textlink="">
      <xdr:nvSpPr>
        <xdr:cNvPr id="348" name="テキスト ボックス 347"/>
        <xdr:cNvSpPr txBox="1"/>
      </xdr:nvSpPr>
      <xdr:spPr>
        <a:xfrm>
          <a:off x="14909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165826</xdr:rowOff>
    </xdr:from>
    <xdr:to>
      <xdr:col>21</xdr:col>
      <xdr:colOff>50800</xdr:colOff>
      <xdr:row>59</xdr:row>
      <xdr:rowOff>95976</xdr:rowOff>
    </xdr:to>
    <xdr:sp macro="" textlink="">
      <xdr:nvSpPr>
        <xdr:cNvPr id="349" name="円/楕円 348"/>
        <xdr:cNvSpPr/>
      </xdr:nvSpPr>
      <xdr:spPr>
        <a:xfrm>
          <a:off x="14351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106153</xdr:rowOff>
    </xdr:from>
    <xdr:ext cx="762000" cy="259045"/>
    <xdr:sp macro="" textlink="">
      <xdr:nvSpPr>
        <xdr:cNvPr id="350" name="テキスト ボックス 349"/>
        <xdr:cNvSpPr txBox="1"/>
      </xdr:nvSpPr>
      <xdr:spPr>
        <a:xfrm>
          <a:off x="14020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1270</xdr:rowOff>
    </xdr:from>
    <xdr:to>
      <xdr:col>19</xdr:col>
      <xdr:colOff>533400</xdr:colOff>
      <xdr:row>59</xdr:row>
      <xdr:rowOff>102870</xdr:rowOff>
    </xdr:to>
    <xdr:sp macro="" textlink="">
      <xdr:nvSpPr>
        <xdr:cNvPr id="351" name="円/楕円 350"/>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113047</xdr:rowOff>
    </xdr:from>
    <xdr:ext cx="762000" cy="259045"/>
    <xdr:sp macro="" textlink="">
      <xdr:nvSpPr>
        <xdr:cNvPr id="352" name="テキスト ボックス 351"/>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年度単年度では</a:t>
          </a:r>
          <a:r>
            <a:rPr kumimoji="1" lang="en-US" altLang="ja-JP" sz="1300">
              <a:latin typeface="ＭＳ Ｐゴシック"/>
            </a:rPr>
            <a:t>8.6</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年度までの</a:t>
          </a:r>
          <a:r>
            <a:rPr kumimoji="1" lang="en-US" altLang="ja-JP" sz="1300">
              <a:latin typeface="ＭＳ Ｐゴシック"/>
            </a:rPr>
            <a:t>3</a:t>
          </a:r>
          <a:r>
            <a:rPr kumimoji="1" lang="ja-JP" altLang="en-US" sz="1300">
              <a:latin typeface="ＭＳ Ｐゴシック"/>
            </a:rPr>
            <a:t>カ月平均では</a:t>
          </a:r>
          <a:r>
            <a:rPr kumimoji="1" lang="en-US" altLang="ja-JP" sz="1300">
              <a:latin typeface="ＭＳ Ｐゴシック"/>
            </a:rPr>
            <a:t>8.9</a:t>
          </a:r>
          <a:r>
            <a:rPr kumimoji="1" lang="ja-JP" altLang="en-US" sz="1300">
              <a:latin typeface="ＭＳ Ｐゴシック"/>
            </a:rPr>
            <a:t>％となっており、前年度より</a:t>
          </a:r>
          <a:r>
            <a:rPr kumimoji="1" lang="en-US" altLang="ja-JP" sz="1300">
              <a:latin typeface="ＭＳ Ｐゴシック"/>
            </a:rPr>
            <a:t>0.7</a:t>
          </a:r>
          <a:r>
            <a:rPr kumimoji="1" lang="ja-JP" altLang="en-US" sz="1300">
              <a:latin typeface="ＭＳ Ｐゴシック"/>
            </a:rPr>
            <a:t>％減少しているが、今後、地方債残高は増加が見込まれるため、元利償還金等についても増加が見込まれる。</a:t>
          </a:r>
          <a:endParaRPr kumimoji="1" lang="en-US" altLang="ja-JP" sz="1300">
            <a:latin typeface="ＭＳ Ｐゴシック"/>
          </a:endParaRPr>
        </a:p>
        <a:p>
          <a:r>
            <a:rPr kumimoji="1" lang="ja-JP" altLang="en-US" sz="1300">
              <a:latin typeface="ＭＳ Ｐゴシック"/>
            </a:rPr>
            <a:t>　財政運営ガイドラインに基づき、合併特例債を有効に活用するなどして、実質公債費比率</a:t>
          </a:r>
          <a:r>
            <a:rPr kumimoji="1" lang="en-US" altLang="ja-JP" sz="1300">
              <a:latin typeface="ＭＳ Ｐゴシック"/>
            </a:rPr>
            <a:t>18</a:t>
          </a:r>
          <a:r>
            <a:rPr kumimoji="1" lang="ja-JP" altLang="en-US" sz="1300">
              <a:latin typeface="ＭＳ Ｐゴシック"/>
            </a:rPr>
            <a:t>％未満を目標とし、公債費比率の適正化に努める。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151554</xdr:rowOff>
    </xdr:to>
    <xdr:cxnSp macro="">
      <xdr:nvCxnSpPr>
        <xdr:cNvPr id="381" name="直線コネクタ 380"/>
        <xdr:cNvCxnSpPr/>
      </xdr:nvCxnSpPr>
      <xdr:spPr>
        <a:xfrm flipV="1">
          <a:off x="17018000" y="6156537"/>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82"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83" name="直線コネクタ 382"/>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4"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5" name="直線コネクタ 384"/>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40</xdr:row>
      <xdr:rowOff>94827</xdr:rowOff>
    </xdr:to>
    <xdr:cxnSp macro="">
      <xdr:nvCxnSpPr>
        <xdr:cNvPr id="386" name="直線コネクタ 385"/>
        <xdr:cNvCxnSpPr/>
      </xdr:nvCxnSpPr>
      <xdr:spPr>
        <a:xfrm flipV="1">
          <a:off x="16179800" y="68965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163423</xdr:rowOff>
    </xdr:from>
    <xdr:ext cx="762000" cy="259045"/>
    <xdr:sp macro="" textlink="">
      <xdr:nvSpPr>
        <xdr:cNvPr id="387" name="公債費負担の状況平均値テキスト"/>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8" name="フローチャート : 判断 387"/>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94827</xdr:rowOff>
    </xdr:from>
    <xdr:to>
      <xdr:col>23</xdr:col>
      <xdr:colOff>406400</xdr:colOff>
      <xdr:row>40</xdr:row>
      <xdr:rowOff>118956</xdr:rowOff>
    </xdr:to>
    <xdr:cxnSp macro="">
      <xdr:nvCxnSpPr>
        <xdr:cNvPr id="389" name="直線コネクタ 388"/>
        <xdr:cNvCxnSpPr/>
      </xdr:nvCxnSpPr>
      <xdr:spPr>
        <a:xfrm flipV="1">
          <a:off x="15290800" y="695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90" name="フローチャート : 判断 389"/>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91" name="テキスト ボックス 390"/>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118956</xdr:rowOff>
    </xdr:from>
    <xdr:to>
      <xdr:col>22</xdr:col>
      <xdr:colOff>203200</xdr:colOff>
      <xdr:row>40</xdr:row>
      <xdr:rowOff>143087</xdr:rowOff>
    </xdr:to>
    <xdr:cxnSp macro="">
      <xdr:nvCxnSpPr>
        <xdr:cNvPr id="392" name="直線コネクタ 391"/>
        <xdr:cNvCxnSpPr/>
      </xdr:nvCxnSpPr>
      <xdr:spPr>
        <a:xfrm flipV="1">
          <a:off x="14401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93" name="フローチャート : 判断 392"/>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94" name="テキスト ボックス 393"/>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143087</xdr:rowOff>
    </xdr:from>
    <xdr:to>
      <xdr:col>21</xdr:col>
      <xdr:colOff>0</xdr:colOff>
      <xdr:row>40</xdr:row>
      <xdr:rowOff>151130</xdr:rowOff>
    </xdr:to>
    <xdr:cxnSp macro="">
      <xdr:nvCxnSpPr>
        <xdr:cNvPr id="395" name="直線コネクタ 394"/>
        <xdr:cNvCxnSpPr/>
      </xdr:nvCxnSpPr>
      <xdr:spPr>
        <a:xfrm flipV="1">
          <a:off x="13512800" y="700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96" name="フローチャート : 判断 395"/>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119821</xdr:rowOff>
    </xdr:from>
    <xdr:ext cx="762000" cy="259045"/>
    <xdr:sp macro="" textlink="">
      <xdr:nvSpPr>
        <xdr:cNvPr id="397" name="テキスト ボックス 396"/>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398" name="フローチャート : 判断 397"/>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52933</xdr:rowOff>
    </xdr:from>
    <xdr:ext cx="762000" cy="259045"/>
    <xdr:sp macro="" textlink="">
      <xdr:nvSpPr>
        <xdr:cNvPr id="399" name="テキスト ボックス 398"/>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405" name="円/楕円 404"/>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4250</xdr:rowOff>
    </xdr:from>
    <xdr:ext cx="762000" cy="259045"/>
    <xdr:sp macro="" textlink="">
      <xdr:nvSpPr>
        <xdr:cNvPr id="406"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44027</xdr:rowOff>
    </xdr:from>
    <xdr:to>
      <xdr:col>23</xdr:col>
      <xdr:colOff>457200</xdr:colOff>
      <xdr:row>40</xdr:row>
      <xdr:rowOff>145627</xdr:rowOff>
    </xdr:to>
    <xdr:sp macro="" textlink="">
      <xdr:nvSpPr>
        <xdr:cNvPr id="407" name="円/楕円 406"/>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408" name="テキスト ボックス 407"/>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68156</xdr:rowOff>
    </xdr:from>
    <xdr:to>
      <xdr:col>22</xdr:col>
      <xdr:colOff>254000</xdr:colOff>
      <xdr:row>40</xdr:row>
      <xdr:rowOff>169756</xdr:rowOff>
    </xdr:to>
    <xdr:sp macro="" textlink="">
      <xdr:nvSpPr>
        <xdr:cNvPr id="409" name="円/楕円 408"/>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8483</xdr:rowOff>
    </xdr:from>
    <xdr:ext cx="762000" cy="259045"/>
    <xdr:sp macro="" textlink="">
      <xdr:nvSpPr>
        <xdr:cNvPr id="410" name="テキスト ボックス 409"/>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92287</xdr:rowOff>
    </xdr:from>
    <xdr:to>
      <xdr:col>21</xdr:col>
      <xdr:colOff>50800</xdr:colOff>
      <xdr:row>41</xdr:row>
      <xdr:rowOff>22437</xdr:rowOff>
    </xdr:to>
    <xdr:sp macro="" textlink="">
      <xdr:nvSpPr>
        <xdr:cNvPr id="411" name="円/楕円 410"/>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32614</xdr:rowOff>
    </xdr:from>
    <xdr:ext cx="762000" cy="259045"/>
    <xdr:sp macro="" textlink="">
      <xdr:nvSpPr>
        <xdr:cNvPr id="412" name="テキスト ボックス 411"/>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13" name="円/楕円 412"/>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414" name="テキスト ボックス 413"/>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地方債現在高は</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合併特例債を活用した都市基盤整備等の推進により類似団体平均と比較して</a:t>
          </a:r>
          <a:r>
            <a:rPr kumimoji="1" lang="en-US" altLang="ja-JP" sz="1300">
              <a:solidFill>
                <a:sysClr val="windowText" lastClr="000000"/>
              </a:solidFill>
              <a:latin typeface="ＭＳ Ｐゴシック"/>
            </a:rPr>
            <a:t>68.7</a:t>
          </a:r>
          <a:r>
            <a:rPr kumimoji="1" lang="ja-JP" altLang="en-US" sz="1300">
              <a:solidFill>
                <a:sysClr val="windowText" lastClr="000000"/>
              </a:solidFill>
              <a:latin typeface="ＭＳ Ｐゴシック"/>
            </a:rPr>
            <a:t>ポイント高くなっているが</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前年度と比較すると財政調整基金の増加により</a:t>
          </a:r>
          <a:r>
            <a:rPr kumimoji="1" lang="en-US" altLang="ja-JP" sz="1300">
              <a:solidFill>
                <a:sysClr val="windowText" lastClr="000000"/>
              </a:solidFill>
              <a:latin typeface="ＭＳ Ｐゴシック"/>
            </a:rPr>
            <a:t>3.9</a:t>
          </a:r>
          <a:r>
            <a:rPr kumimoji="1" lang="ja-JP" altLang="en-US" sz="1300">
              <a:solidFill>
                <a:sysClr val="windowText" lastClr="000000"/>
              </a:solidFill>
              <a:latin typeface="ＭＳ Ｐゴシック"/>
            </a:rPr>
            <a:t>ポイント減少している。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今後も、都市計画基盤整備の推進により</a:t>
          </a:r>
          <a:r>
            <a:rPr kumimoji="1" lang="ja-JP" altLang="en-US" sz="1300">
              <a:latin typeface="ＭＳ Ｐゴシック"/>
            </a:rPr>
            <a:t>公債費等義務的経費の増加が見込まれるが、財政運営ガイドラインに基づく将来負担比率</a:t>
          </a:r>
          <a:r>
            <a:rPr kumimoji="1" lang="en-US" altLang="ja-JP" sz="1300">
              <a:latin typeface="ＭＳ Ｐゴシック"/>
            </a:rPr>
            <a:t>180</a:t>
          </a:r>
          <a:r>
            <a:rPr kumimoji="1" lang="ja-JP" altLang="en-US" sz="1300">
              <a:latin typeface="ＭＳ Ｐゴシック"/>
            </a:rPr>
            <a:t>％未満を維持しつつ、財政の健全化に努める。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99423</xdr:rowOff>
    </xdr:to>
    <xdr:cxnSp macro="">
      <xdr:nvCxnSpPr>
        <xdr:cNvPr id="445" name="直線コネクタ 444"/>
        <xdr:cNvCxnSpPr/>
      </xdr:nvCxnSpPr>
      <xdr:spPr>
        <a:xfrm flipV="1">
          <a:off x="17018000" y="2313214"/>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71500</xdr:rowOff>
    </xdr:from>
    <xdr:ext cx="762000" cy="259045"/>
    <xdr:sp macro="" textlink="">
      <xdr:nvSpPr>
        <xdr:cNvPr id="446" name="将来負担の状況最小値テキスト"/>
        <xdr:cNvSpPr txBox="1"/>
      </xdr:nvSpPr>
      <xdr:spPr>
        <a:xfrm>
          <a:off x="17106900" y="38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135.6</a:t>
          </a:r>
          <a:endParaRPr kumimoji="1" lang="ja-JP" altLang="en-US" sz="1000" b="1">
            <a:latin typeface="ＭＳ Ｐゴシック"/>
          </a:endParaRPr>
        </a:p>
      </xdr:txBody>
    </xdr:sp>
    <xdr:clientData/>
  </xdr:oneCellAnchor>
  <xdr:twoCellAnchor>
    <xdr:from>
      <xdr:col>24</xdr:col>
      <xdr:colOff>469900</xdr:colOff>
      <xdr:row>22</xdr:row>
      <xdr:rowOff>99423</xdr:rowOff>
    </xdr:from>
    <xdr:to>
      <xdr:col>24</xdr:col>
      <xdr:colOff>647700</xdr:colOff>
      <xdr:row>22</xdr:row>
      <xdr:rowOff>99423</xdr:rowOff>
    </xdr:to>
    <xdr:cxnSp macro="">
      <xdr:nvCxnSpPr>
        <xdr:cNvPr id="447" name="直線コネクタ 446"/>
        <xdr:cNvCxnSpPr/>
      </xdr:nvCxnSpPr>
      <xdr:spPr>
        <a:xfrm>
          <a:off x="16929100" y="387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56243</xdr:rowOff>
    </xdr:from>
    <xdr:to>
      <xdr:col>24</xdr:col>
      <xdr:colOff>558800</xdr:colOff>
      <xdr:row>20</xdr:row>
      <xdr:rowOff>101056</xdr:rowOff>
    </xdr:to>
    <xdr:cxnSp macro="">
      <xdr:nvCxnSpPr>
        <xdr:cNvPr id="450" name="直線コネクタ 449"/>
        <xdr:cNvCxnSpPr/>
      </xdr:nvCxnSpPr>
      <xdr:spPr>
        <a:xfrm flipV="1">
          <a:off x="16179800" y="3485243"/>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89824</xdr:rowOff>
    </xdr:from>
    <xdr:ext cx="762000" cy="259045"/>
    <xdr:sp macro="" textlink="">
      <xdr:nvSpPr>
        <xdr:cNvPr id="451" name="将来負担の状況平均値テキスト"/>
        <xdr:cNvSpPr txBox="1"/>
      </xdr:nvSpPr>
      <xdr:spPr>
        <a:xfrm>
          <a:off x="17106900" y="2490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73297</xdr:rowOff>
    </xdr:from>
    <xdr:to>
      <xdr:col>24</xdr:col>
      <xdr:colOff>609600</xdr:colOff>
      <xdr:row>16</xdr:row>
      <xdr:rowOff>3447</xdr:rowOff>
    </xdr:to>
    <xdr:sp macro="" textlink="">
      <xdr:nvSpPr>
        <xdr:cNvPr id="452" name="フローチャート : 判断 451"/>
        <xdr:cNvSpPr/>
      </xdr:nvSpPr>
      <xdr:spPr>
        <a:xfrm>
          <a:off x="169672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101056</xdr:rowOff>
    </xdr:from>
    <xdr:to>
      <xdr:col>23</xdr:col>
      <xdr:colOff>406400</xdr:colOff>
      <xdr:row>21</xdr:row>
      <xdr:rowOff>46808</xdr:rowOff>
    </xdr:to>
    <xdr:cxnSp macro="">
      <xdr:nvCxnSpPr>
        <xdr:cNvPr id="453" name="直線コネクタ 452"/>
        <xdr:cNvCxnSpPr/>
      </xdr:nvCxnSpPr>
      <xdr:spPr>
        <a:xfrm flipV="1">
          <a:off x="15290800" y="3530056"/>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4112</xdr:rowOff>
    </xdr:from>
    <xdr:to>
      <xdr:col>23</xdr:col>
      <xdr:colOff>457200</xdr:colOff>
      <xdr:row>16</xdr:row>
      <xdr:rowOff>105712</xdr:rowOff>
    </xdr:to>
    <xdr:sp macro="" textlink="">
      <xdr:nvSpPr>
        <xdr:cNvPr id="454" name="フローチャート : 判断 453"/>
        <xdr:cNvSpPr/>
      </xdr:nvSpPr>
      <xdr:spPr>
        <a:xfrm>
          <a:off x="161290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115889</xdr:rowOff>
    </xdr:from>
    <xdr:ext cx="736600" cy="259045"/>
    <xdr:sp macro="" textlink="">
      <xdr:nvSpPr>
        <xdr:cNvPr id="455" name="テキスト ボックス 454"/>
        <xdr:cNvSpPr txBox="1"/>
      </xdr:nvSpPr>
      <xdr:spPr>
        <a:xfrm>
          <a:off x="15798800" y="251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46808</xdr:rowOff>
    </xdr:from>
    <xdr:to>
      <xdr:col>22</xdr:col>
      <xdr:colOff>203200</xdr:colOff>
      <xdr:row>22</xdr:row>
      <xdr:rowOff>10946</xdr:rowOff>
    </xdr:to>
    <xdr:cxnSp macro="">
      <xdr:nvCxnSpPr>
        <xdr:cNvPr id="456" name="直線コネクタ 455"/>
        <xdr:cNvCxnSpPr/>
      </xdr:nvCxnSpPr>
      <xdr:spPr>
        <a:xfrm flipV="1">
          <a:off x="14401800" y="3647258"/>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155787</xdr:rowOff>
    </xdr:from>
    <xdr:to>
      <xdr:col>22</xdr:col>
      <xdr:colOff>254000</xdr:colOff>
      <xdr:row>17</xdr:row>
      <xdr:rowOff>85937</xdr:rowOff>
    </xdr:to>
    <xdr:sp macro="" textlink="">
      <xdr:nvSpPr>
        <xdr:cNvPr id="457" name="フローチャート : 判断 456"/>
        <xdr:cNvSpPr/>
      </xdr:nvSpPr>
      <xdr:spPr>
        <a:xfrm>
          <a:off x="15240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96114</xdr:rowOff>
    </xdr:from>
    <xdr:ext cx="762000" cy="259045"/>
    <xdr:sp macro="" textlink="">
      <xdr:nvSpPr>
        <xdr:cNvPr id="458" name="テキスト ボックス 457"/>
        <xdr:cNvSpPr txBox="1"/>
      </xdr:nvSpPr>
      <xdr:spPr>
        <a:xfrm>
          <a:off x="14909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56001</xdr:rowOff>
    </xdr:from>
    <xdr:to>
      <xdr:col>21</xdr:col>
      <xdr:colOff>0</xdr:colOff>
      <xdr:row>22</xdr:row>
      <xdr:rowOff>10946</xdr:rowOff>
    </xdr:to>
    <xdr:cxnSp macro="">
      <xdr:nvCxnSpPr>
        <xdr:cNvPr id="459" name="直線コネクタ 458"/>
        <xdr:cNvCxnSpPr/>
      </xdr:nvCxnSpPr>
      <xdr:spPr>
        <a:xfrm>
          <a:off x="13512800" y="365645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42938</xdr:rowOff>
    </xdr:from>
    <xdr:to>
      <xdr:col>21</xdr:col>
      <xdr:colOff>50800</xdr:colOff>
      <xdr:row>17</xdr:row>
      <xdr:rowOff>144538</xdr:rowOff>
    </xdr:to>
    <xdr:sp macro="" textlink="">
      <xdr:nvSpPr>
        <xdr:cNvPr id="460" name="フローチャート : 判断 459"/>
        <xdr:cNvSpPr/>
      </xdr:nvSpPr>
      <xdr:spPr>
        <a:xfrm>
          <a:off x="14351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154715</xdr:rowOff>
    </xdr:from>
    <xdr:ext cx="762000" cy="259045"/>
    <xdr:sp macro="" textlink="">
      <xdr:nvSpPr>
        <xdr:cNvPr id="461" name="テキスト ボックス 460"/>
        <xdr:cNvSpPr txBox="1"/>
      </xdr:nvSpPr>
      <xdr:spPr>
        <a:xfrm>
          <a:off x="14020800" y="27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20622</xdr:rowOff>
    </xdr:from>
    <xdr:to>
      <xdr:col>19</xdr:col>
      <xdr:colOff>533400</xdr:colOff>
      <xdr:row>19</xdr:row>
      <xdr:rowOff>122222</xdr:rowOff>
    </xdr:to>
    <xdr:sp macro="" textlink="">
      <xdr:nvSpPr>
        <xdr:cNvPr id="462" name="フローチャート : 判断 461"/>
        <xdr:cNvSpPr/>
      </xdr:nvSpPr>
      <xdr:spPr>
        <a:xfrm>
          <a:off x="13462000" y="327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132399</xdr:rowOff>
    </xdr:from>
    <xdr:ext cx="762000" cy="259045"/>
    <xdr:sp macro="" textlink="">
      <xdr:nvSpPr>
        <xdr:cNvPr id="463" name="テキスト ボックス 462"/>
        <xdr:cNvSpPr txBox="1"/>
      </xdr:nvSpPr>
      <xdr:spPr>
        <a:xfrm>
          <a:off x="13131800" y="30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5443</xdr:rowOff>
    </xdr:from>
    <xdr:to>
      <xdr:col>24</xdr:col>
      <xdr:colOff>609600</xdr:colOff>
      <xdr:row>20</xdr:row>
      <xdr:rowOff>107043</xdr:rowOff>
    </xdr:to>
    <xdr:sp macro="" textlink="">
      <xdr:nvSpPr>
        <xdr:cNvPr id="469" name="円/楕円 468"/>
        <xdr:cNvSpPr/>
      </xdr:nvSpPr>
      <xdr:spPr>
        <a:xfrm>
          <a:off x="169672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148970</xdr:rowOff>
    </xdr:from>
    <xdr:ext cx="762000" cy="259045"/>
    <xdr:sp macro="" textlink="">
      <xdr:nvSpPr>
        <xdr:cNvPr id="470" name="将来負担の状況該当値テキスト"/>
        <xdr:cNvSpPr txBox="1"/>
      </xdr:nvSpPr>
      <xdr:spPr>
        <a:xfrm>
          <a:off x="17106900" y="34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50256</xdr:rowOff>
    </xdr:from>
    <xdr:to>
      <xdr:col>23</xdr:col>
      <xdr:colOff>457200</xdr:colOff>
      <xdr:row>20</xdr:row>
      <xdr:rowOff>151856</xdr:rowOff>
    </xdr:to>
    <xdr:sp macro="" textlink="">
      <xdr:nvSpPr>
        <xdr:cNvPr id="471" name="円/楕円 470"/>
        <xdr:cNvSpPr/>
      </xdr:nvSpPr>
      <xdr:spPr>
        <a:xfrm>
          <a:off x="16129000" y="34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136633</xdr:rowOff>
    </xdr:from>
    <xdr:ext cx="736600" cy="259045"/>
    <xdr:sp macro="" textlink="">
      <xdr:nvSpPr>
        <xdr:cNvPr id="472" name="テキスト ボックス 471"/>
        <xdr:cNvSpPr txBox="1"/>
      </xdr:nvSpPr>
      <xdr:spPr>
        <a:xfrm>
          <a:off x="15798800" y="356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167458</xdr:rowOff>
    </xdr:from>
    <xdr:to>
      <xdr:col>22</xdr:col>
      <xdr:colOff>254000</xdr:colOff>
      <xdr:row>21</xdr:row>
      <xdr:rowOff>97608</xdr:rowOff>
    </xdr:to>
    <xdr:sp macro="" textlink="">
      <xdr:nvSpPr>
        <xdr:cNvPr id="473" name="円/楕円 472"/>
        <xdr:cNvSpPr/>
      </xdr:nvSpPr>
      <xdr:spPr>
        <a:xfrm>
          <a:off x="15240000" y="35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82385</xdr:rowOff>
    </xdr:from>
    <xdr:ext cx="762000" cy="259045"/>
    <xdr:sp macro="" textlink="">
      <xdr:nvSpPr>
        <xdr:cNvPr id="474" name="テキスト ボックス 473"/>
        <xdr:cNvSpPr txBox="1"/>
      </xdr:nvSpPr>
      <xdr:spPr>
        <a:xfrm>
          <a:off x="14909800" y="368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131596</xdr:rowOff>
    </xdr:from>
    <xdr:to>
      <xdr:col>21</xdr:col>
      <xdr:colOff>50800</xdr:colOff>
      <xdr:row>22</xdr:row>
      <xdr:rowOff>61746</xdr:rowOff>
    </xdr:to>
    <xdr:sp macro="" textlink="">
      <xdr:nvSpPr>
        <xdr:cNvPr id="475" name="円/楕円 474"/>
        <xdr:cNvSpPr/>
      </xdr:nvSpPr>
      <xdr:spPr>
        <a:xfrm>
          <a:off x="14351000" y="373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46523</xdr:rowOff>
    </xdr:from>
    <xdr:ext cx="762000" cy="259045"/>
    <xdr:sp macro="" textlink="">
      <xdr:nvSpPr>
        <xdr:cNvPr id="476" name="テキスト ボックス 475"/>
        <xdr:cNvSpPr txBox="1"/>
      </xdr:nvSpPr>
      <xdr:spPr>
        <a:xfrm>
          <a:off x="14020800" y="381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5201</xdr:rowOff>
    </xdr:from>
    <xdr:to>
      <xdr:col>19</xdr:col>
      <xdr:colOff>533400</xdr:colOff>
      <xdr:row>21</xdr:row>
      <xdr:rowOff>106801</xdr:rowOff>
    </xdr:to>
    <xdr:sp macro="" textlink="">
      <xdr:nvSpPr>
        <xdr:cNvPr id="477" name="円/楕円 476"/>
        <xdr:cNvSpPr/>
      </xdr:nvSpPr>
      <xdr:spPr>
        <a:xfrm>
          <a:off x="13462000" y="36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91578</xdr:rowOff>
    </xdr:from>
    <xdr:ext cx="762000" cy="259045"/>
    <xdr:sp macro="" textlink="">
      <xdr:nvSpPr>
        <xdr:cNvPr id="478" name="テキスト ボックス 477"/>
        <xdr:cNvSpPr txBox="1"/>
      </xdr:nvSpPr>
      <xdr:spPr>
        <a:xfrm>
          <a:off x="13131800" y="369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145,214
142,652
123.58
52,016,080
49,579,944
2,001,450
29,267,722
63,764,900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102.0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人件費に係る経常収支比率は、類似団体を上回っていたが、職員数の削減等により徐々に差が縮まり、平成</a:t>
          </a:r>
          <a:r>
            <a:rPr kumimoji="1" lang="en-US" altLang="ja-JP" sz="1300">
              <a:latin typeface="ＭＳ Ｐゴシック"/>
            </a:rPr>
            <a:t>26</a:t>
          </a:r>
          <a:r>
            <a:rPr kumimoji="1" lang="ja-JP" altLang="en-US" sz="1300">
              <a:latin typeface="ＭＳ Ｐゴシック"/>
            </a:rPr>
            <a:t>年度は下回る結果となった。</a:t>
          </a:r>
          <a:endParaRPr kumimoji="1" lang="en-US" altLang="ja-JP" sz="1300">
            <a:latin typeface="ＭＳ Ｐゴシック"/>
          </a:endParaRPr>
        </a:p>
        <a:p>
          <a:r>
            <a:rPr kumimoji="1" lang="ja-JP" altLang="en-US" sz="1300">
              <a:latin typeface="ＭＳ Ｐゴシック"/>
            </a:rPr>
            <a:t>　今後も事務や政策に注視しながら、組織・機構の見直し等を行うとともに、職員数の適正化を図り、人件費の抑制に努める。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42</xdr:row>
      <xdr:rowOff>61685</xdr:rowOff>
    </xdr:to>
    <xdr:cxnSp macro="">
      <xdr:nvCxnSpPr>
        <xdr:cNvPr id="61" name="直線コネクタ 60"/>
        <xdr:cNvCxnSpPr/>
      </xdr:nvCxnSpPr>
      <xdr:spPr>
        <a:xfrm flipV="1">
          <a:off x="4826000" y="5809343"/>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2"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3" name="直線コネクタ 62"/>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4"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5" name="直線コネクタ 64"/>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38</xdr:row>
      <xdr:rowOff>78015</xdr:rowOff>
    </xdr:to>
    <xdr:cxnSp macro="">
      <xdr:nvCxnSpPr>
        <xdr:cNvPr id="66" name="直線コネクタ 65"/>
        <xdr:cNvCxnSpPr/>
      </xdr:nvCxnSpPr>
      <xdr:spPr>
        <a:xfrm flipV="1">
          <a:off x="3987800" y="6348186"/>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129920</xdr:rowOff>
    </xdr:from>
    <xdr:ext cx="762000" cy="259045"/>
    <xdr:sp macro="" textlink="">
      <xdr:nvSpPr>
        <xdr:cNvPr id="67" name="人件費平均値テキスト"/>
        <xdr:cNvSpPr txBox="1"/>
      </xdr:nvSpPr>
      <xdr:spPr>
        <a:xfrm>
          <a:off x="4914900" y="6302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8" name="フローチャート : 判断 67"/>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78015</xdr:rowOff>
    </xdr:from>
    <xdr:to>
      <xdr:col>5</xdr:col>
      <xdr:colOff>549275</xdr:colOff>
      <xdr:row>39</xdr:row>
      <xdr:rowOff>53522</xdr:rowOff>
    </xdr:to>
    <xdr:cxnSp macro="">
      <xdr:nvCxnSpPr>
        <xdr:cNvPr id="69" name="直線コネクタ 68"/>
        <xdr:cNvCxnSpPr/>
      </xdr:nvCxnSpPr>
      <xdr:spPr>
        <a:xfrm flipV="1">
          <a:off x="3098800" y="65931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1" name="テキスト ボックス 70"/>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53522</xdr:rowOff>
    </xdr:from>
    <xdr:to>
      <xdr:col>4</xdr:col>
      <xdr:colOff>346075</xdr:colOff>
      <xdr:row>39</xdr:row>
      <xdr:rowOff>151493</xdr:rowOff>
    </xdr:to>
    <xdr:cxnSp macro="">
      <xdr:nvCxnSpPr>
        <xdr:cNvPr id="72" name="直線コネクタ 71"/>
        <xdr:cNvCxnSpPr/>
      </xdr:nvCxnSpPr>
      <xdr:spPr>
        <a:xfrm flipV="1">
          <a:off x="2209800" y="6740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149678</xdr:rowOff>
    </xdr:from>
    <xdr:to>
      <xdr:col>4</xdr:col>
      <xdr:colOff>396875</xdr:colOff>
      <xdr:row>38</xdr:row>
      <xdr:rowOff>79828</xdr:rowOff>
    </xdr:to>
    <xdr:sp macro="" textlink="">
      <xdr:nvSpPr>
        <xdr:cNvPr id="73" name="フローチャート : 判断 72"/>
        <xdr:cNvSpPr/>
      </xdr:nvSpPr>
      <xdr:spPr>
        <a:xfrm>
          <a:off x="3048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90005</xdr:rowOff>
    </xdr:from>
    <xdr:ext cx="762000" cy="259045"/>
    <xdr:sp macro="" textlink="">
      <xdr:nvSpPr>
        <xdr:cNvPr id="74" name="テキスト ボックス 73"/>
        <xdr:cNvSpPr txBox="1"/>
      </xdr:nvSpPr>
      <xdr:spPr>
        <a:xfrm>
          <a:off x="2717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151493</xdr:rowOff>
    </xdr:from>
    <xdr:to>
      <xdr:col>3</xdr:col>
      <xdr:colOff>142875</xdr:colOff>
      <xdr:row>39</xdr:row>
      <xdr:rowOff>151493</xdr:rowOff>
    </xdr:to>
    <xdr:cxnSp macro="">
      <xdr:nvCxnSpPr>
        <xdr:cNvPr id="75" name="直線コネクタ 74"/>
        <xdr:cNvCxnSpPr/>
      </xdr:nvCxnSpPr>
      <xdr:spPr>
        <a:xfrm>
          <a:off x="1320800" y="6838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43543</xdr:rowOff>
    </xdr:from>
    <xdr:to>
      <xdr:col>3</xdr:col>
      <xdr:colOff>193675</xdr:colOff>
      <xdr:row>38</xdr:row>
      <xdr:rowOff>145143</xdr:rowOff>
    </xdr:to>
    <xdr:sp macro="" textlink="">
      <xdr:nvSpPr>
        <xdr:cNvPr id="76" name="フローチャート : 判断 75"/>
        <xdr:cNvSpPr/>
      </xdr:nvSpPr>
      <xdr:spPr>
        <a:xfrm>
          <a:off x="2159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155320</xdr:rowOff>
    </xdr:from>
    <xdr:ext cx="762000" cy="259045"/>
    <xdr:sp macro="" textlink="">
      <xdr:nvSpPr>
        <xdr:cNvPr id="77" name="テキスト ボックス 76"/>
        <xdr:cNvSpPr txBox="1"/>
      </xdr:nvSpPr>
      <xdr:spPr>
        <a:xfrm>
          <a:off x="1828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125185</xdr:rowOff>
    </xdr:from>
    <xdr:to>
      <xdr:col>1</xdr:col>
      <xdr:colOff>676275</xdr:colOff>
      <xdr:row>41</xdr:row>
      <xdr:rowOff>55335</xdr:rowOff>
    </xdr:to>
    <xdr:sp macro="" textlink="">
      <xdr:nvSpPr>
        <xdr:cNvPr id="78" name="フローチャート : 判断 77"/>
        <xdr:cNvSpPr/>
      </xdr:nvSpPr>
      <xdr:spPr>
        <a:xfrm>
          <a:off x="1270000" y="69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40112</xdr:rowOff>
    </xdr:from>
    <xdr:ext cx="762000" cy="259045"/>
    <xdr:sp macro="" textlink="">
      <xdr:nvSpPr>
        <xdr:cNvPr id="79" name="テキスト ボックス 78"/>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5" name="円/楕円 84"/>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141713</xdr:rowOff>
    </xdr:from>
    <xdr:ext cx="762000" cy="259045"/>
    <xdr:sp macro="" textlink="">
      <xdr:nvSpPr>
        <xdr:cNvPr id="86"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27215</xdr:rowOff>
    </xdr:from>
    <xdr:to>
      <xdr:col>5</xdr:col>
      <xdr:colOff>600075</xdr:colOff>
      <xdr:row>38</xdr:row>
      <xdr:rowOff>128815</xdr:rowOff>
    </xdr:to>
    <xdr:sp macro="" textlink="">
      <xdr:nvSpPr>
        <xdr:cNvPr id="87" name="円/楕円 86"/>
        <xdr:cNvSpPr/>
      </xdr:nvSpPr>
      <xdr:spPr>
        <a:xfrm>
          <a:off x="3937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113592</xdr:rowOff>
    </xdr:from>
    <xdr:ext cx="736600" cy="259045"/>
    <xdr:sp macro="" textlink="">
      <xdr:nvSpPr>
        <xdr:cNvPr id="88" name="テキスト ボックス 87"/>
        <xdr:cNvSpPr txBox="1"/>
      </xdr:nvSpPr>
      <xdr:spPr>
        <a:xfrm>
          <a:off x="3606800" y="662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2722</xdr:rowOff>
    </xdr:from>
    <xdr:to>
      <xdr:col>4</xdr:col>
      <xdr:colOff>396875</xdr:colOff>
      <xdr:row>39</xdr:row>
      <xdr:rowOff>104322</xdr:rowOff>
    </xdr:to>
    <xdr:sp macro="" textlink="">
      <xdr:nvSpPr>
        <xdr:cNvPr id="89" name="円/楕円 88"/>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89099</xdr:rowOff>
    </xdr:from>
    <xdr:ext cx="762000" cy="259045"/>
    <xdr:sp macro="" textlink="">
      <xdr:nvSpPr>
        <xdr:cNvPr id="90" name="テキスト ボックス 89"/>
        <xdr:cNvSpPr txBox="1"/>
      </xdr:nvSpPr>
      <xdr:spPr>
        <a:xfrm>
          <a:off x="2717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91" name="円/楕円 90"/>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15620</xdr:rowOff>
    </xdr:from>
    <xdr:ext cx="762000" cy="259045"/>
    <xdr:sp macro="" textlink="">
      <xdr:nvSpPr>
        <xdr:cNvPr id="92" name="テキスト ボックス 91"/>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93" name="円/楕円 92"/>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41020</xdr:rowOff>
    </xdr:from>
    <xdr:ext cx="762000" cy="259045"/>
    <xdr:sp macro="" textlink="">
      <xdr:nvSpPr>
        <xdr:cNvPr id="94" name="テキスト ボックス 93"/>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物件費決算額は、平成</a:t>
          </a:r>
          <a:r>
            <a:rPr kumimoji="1" lang="en-US" altLang="ja-JP" sz="1300">
              <a:latin typeface="ＭＳ Ｐゴシック"/>
            </a:rPr>
            <a:t>25</a:t>
          </a:r>
          <a:r>
            <a:rPr kumimoji="1" lang="ja-JP" altLang="en-US" sz="1300">
              <a:latin typeface="ＭＳ Ｐゴシック"/>
            </a:rPr>
            <a:t>年度より増加したものの、類似団体平均と比較しても、人口一人当たり決算額、物件費に係る経常収支比率において平均を下回っている。</a:t>
          </a:r>
          <a:endParaRPr kumimoji="1" lang="en-US" altLang="ja-JP" sz="1300">
            <a:latin typeface="ＭＳ Ｐゴシック"/>
          </a:endParaRPr>
        </a:p>
        <a:p>
          <a:r>
            <a:rPr kumimoji="1" lang="ja-JP" altLang="en-US" sz="1300">
              <a:latin typeface="ＭＳ Ｐゴシック"/>
            </a:rPr>
            <a:t>　今後も引き続き、歳出削減を図るとともに、事務事業の整理統合、類似施設の統廃合を行い、物件費の削減に努める。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22</xdr:row>
      <xdr:rowOff>5080</xdr:rowOff>
    </xdr:to>
    <xdr:cxnSp macro="">
      <xdr:nvCxnSpPr>
        <xdr:cNvPr id="120" name="直線コネクタ 119"/>
        <xdr:cNvCxnSpPr/>
      </xdr:nvCxnSpPr>
      <xdr:spPr>
        <a:xfrm flipV="1">
          <a:off x="16510000" y="2161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22</xdr:row>
      <xdr:rowOff>5080</xdr:rowOff>
    </xdr:from>
    <xdr:to>
      <xdr:col>24</xdr:col>
      <xdr:colOff>120650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3"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4" name="直線コネクタ 123"/>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15</xdr:row>
      <xdr:rowOff>31750</xdr:rowOff>
    </xdr:to>
    <xdr:cxnSp macro="">
      <xdr:nvCxnSpPr>
        <xdr:cNvPr id="125" name="直線コネクタ 124"/>
        <xdr:cNvCxnSpPr/>
      </xdr:nvCxnSpPr>
      <xdr:spPr>
        <a:xfrm>
          <a:off x="15671800" y="2512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13987</xdr:rowOff>
    </xdr:from>
    <xdr:ext cx="762000" cy="259045"/>
    <xdr:sp macro="" textlink="">
      <xdr:nvSpPr>
        <xdr:cNvPr id="126" name="物件費平均値テキスト"/>
        <xdr:cNvSpPr txBox="1"/>
      </xdr:nvSpPr>
      <xdr:spPr>
        <a:xfrm>
          <a:off x="16598900" y="258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27" name="フローチャート : 判断 126"/>
        <xdr:cNvSpPr/>
      </xdr:nvSpPr>
      <xdr:spPr>
        <a:xfrm>
          <a:off x="164592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15</xdr:row>
      <xdr:rowOff>1270</xdr:rowOff>
    </xdr:to>
    <xdr:cxnSp macro="">
      <xdr:nvCxnSpPr>
        <xdr:cNvPr id="128" name="直線コネクタ 127"/>
        <xdr:cNvCxnSpPr/>
      </xdr:nvCxnSpPr>
      <xdr:spPr>
        <a:xfrm flipV="1">
          <a:off x="14782800" y="251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11430</xdr:rowOff>
    </xdr:from>
    <xdr:to>
      <xdr:col>22</xdr:col>
      <xdr:colOff>615950</xdr:colOff>
      <xdr:row>15</xdr:row>
      <xdr:rowOff>113030</xdr:rowOff>
    </xdr:to>
    <xdr:sp macro="" textlink="">
      <xdr:nvSpPr>
        <xdr:cNvPr id="129" name="フローチャート : 判断 128"/>
        <xdr:cNvSpPr/>
      </xdr:nvSpPr>
      <xdr:spPr>
        <a:xfrm>
          <a:off x="15621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97807</xdr:rowOff>
    </xdr:from>
    <xdr:ext cx="736600" cy="259045"/>
    <xdr:sp macro="" textlink="">
      <xdr:nvSpPr>
        <xdr:cNvPr id="130" name="テキスト ボックス 129"/>
        <xdr:cNvSpPr txBox="1"/>
      </xdr:nvSpPr>
      <xdr:spPr>
        <a:xfrm>
          <a:off x="15290800" y="266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66040</xdr:rowOff>
    </xdr:from>
    <xdr:to>
      <xdr:col>21</xdr:col>
      <xdr:colOff>361950</xdr:colOff>
      <xdr:row>15</xdr:row>
      <xdr:rowOff>1270</xdr:rowOff>
    </xdr:to>
    <xdr:cxnSp macro="">
      <xdr:nvCxnSpPr>
        <xdr:cNvPr id="131" name="直線コネクタ 130"/>
        <xdr:cNvCxnSpPr/>
      </xdr:nvCxnSpPr>
      <xdr:spPr>
        <a:xfrm>
          <a:off x="13893800" y="2466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91440</xdr:rowOff>
    </xdr:from>
    <xdr:to>
      <xdr:col>21</xdr:col>
      <xdr:colOff>412750</xdr:colOff>
      <xdr:row>15</xdr:row>
      <xdr:rowOff>21590</xdr:rowOff>
    </xdr:to>
    <xdr:sp macro="" textlink="">
      <xdr:nvSpPr>
        <xdr:cNvPr id="132" name="フローチャート : 判断 131"/>
        <xdr:cNvSpPr/>
      </xdr:nvSpPr>
      <xdr:spPr>
        <a:xfrm>
          <a:off x="14732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33" name="テキスト ボックス 132"/>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66040</xdr:rowOff>
    </xdr:to>
    <xdr:cxnSp macro="">
      <xdr:nvCxnSpPr>
        <xdr:cNvPr id="134" name="直線コネクタ 133"/>
        <xdr:cNvCxnSpPr/>
      </xdr:nvCxnSpPr>
      <xdr:spPr>
        <a:xfrm>
          <a:off x="13004800" y="246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xdr:rowOff>
    </xdr:from>
    <xdr:to>
      <xdr:col>20</xdr:col>
      <xdr:colOff>209550</xdr:colOff>
      <xdr:row>14</xdr:row>
      <xdr:rowOff>116840</xdr:rowOff>
    </xdr:to>
    <xdr:sp macro="" textlink="">
      <xdr:nvSpPr>
        <xdr:cNvPr id="135" name="フローチャート : 判断 134"/>
        <xdr:cNvSpPr/>
      </xdr:nvSpPr>
      <xdr:spPr>
        <a:xfrm>
          <a:off x="138430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36" name="テキスト ボックス 135"/>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49530</xdr:rowOff>
    </xdr:from>
    <xdr:to>
      <xdr:col>19</xdr:col>
      <xdr:colOff>6350</xdr:colOff>
      <xdr:row>13</xdr:row>
      <xdr:rowOff>151130</xdr:rowOff>
    </xdr:to>
    <xdr:sp macro="" textlink="">
      <xdr:nvSpPr>
        <xdr:cNvPr id="137" name="フローチャート : 判断 136"/>
        <xdr:cNvSpPr/>
      </xdr:nvSpPr>
      <xdr:spPr>
        <a:xfrm>
          <a:off x="12954000" y="227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161307</xdr:rowOff>
    </xdr:from>
    <xdr:ext cx="762000" cy="259045"/>
    <xdr:sp macro="" textlink="">
      <xdr:nvSpPr>
        <xdr:cNvPr id="138" name="テキスト ボックス 137"/>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60960</xdr:rowOff>
    </xdr:from>
    <xdr:to>
      <xdr:col>22</xdr:col>
      <xdr:colOff>615950</xdr:colOff>
      <xdr:row>14</xdr:row>
      <xdr:rowOff>162560</xdr:rowOff>
    </xdr:to>
    <xdr:sp macro="" textlink="">
      <xdr:nvSpPr>
        <xdr:cNvPr id="146" name="円/楕円 145"/>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1287</xdr:rowOff>
    </xdr:from>
    <xdr:ext cx="736600" cy="259045"/>
    <xdr:sp macro="" textlink="">
      <xdr:nvSpPr>
        <xdr:cNvPr id="147" name="テキスト ボックス 146"/>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8" name="円/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49" name="テキスト ボックス 148"/>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xdr:rowOff>
    </xdr:from>
    <xdr:to>
      <xdr:col>20</xdr:col>
      <xdr:colOff>209550</xdr:colOff>
      <xdr:row>14</xdr:row>
      <xdr:rowOff>116840</xdr:rowOff>
    </xdr:to>
    <xdr:sp macro="" textlink="">
      <xdr:nvSpPr>
        <xdr:cNvPr id="150" name="円/楕円 149"/>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101617</xdr:rowOff>
    </xdr:from>
    <xdr:ext cx="762000" cy="259045"/>
    <xdr:sp macro="" textlink="">
      <xdr:nvSpPr>
        <xdr:cNvPr id="151" name="テキスト ボックス 150"/>
        <xdr:cNvSpPr txBox="1"/>
      </xdr:nvSpPr>
      <xdr:spPr>
        <a:xfrm>
          <a:off x="13512800" y="25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2" name="円/楕円 151"/>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101617</xdr:rowOff>
    </xdr:from>
    <xdr:ext cx="762000" cy="259045"/>
    <xdr:sp macro="" textlink="">
      <xdr:nvSpPr>
        <xdr:cNvPr id="153" name="テキスト ボックス 152"/>
        <xdr:cNvSpPr txBox="1"/>
      </xdr:nvSpPr>
      <xdr:spPr>
        <a:xfrm>
          <a:off x="12623800" y="25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年々増加していた扶助費に係る経常収支比率は、平成</a:t>
          </a:r>
          <a:r>
            <a:rPr kumimoji="1" lang="en-US" altLang="ja-JP" sz="1300">
              <a:latin typeface="ＭＳ Ｐゴシック"/>
            </a:rPr>
            <a:t>25</a:t>
          </a:r>
          <a:r>
            <a:rPr kumimoji="1" lang="ja-JP" altLang="en-US" sz="1300">
              <a:latin typeface="ＭＳ Ｐゴシック"/>
            </a:rPr>
            <a:t>年度は減少したものの、平成</a:t>
          </a:r>
          <a:r>
            <a:rPr kumimoji="1" lang="en-US" altLang="ja-JP" sz="1300">
              <a:latin typeface="ＭＳ Ｐゴシック"/>
            </a:rPr>
            <a:t>26</a:t>
          </a:r>
          <a:r>
            <a:rPr kumimoji="1" lang="ja-JP" altLang="en-US" sz="1300">
              <a:latin typeface="ＭＳ Ｐゴシック"/>
            </a:rPr>
            <a:t>年度は増加した。</a:t>
          </a:r>
          <a:endParaRPr kumimoji="1" lang="en-US" altLang="ja-JP" sz="1300">
            <a:latin typeface="ＭＳ Ｐゴシック"/>
          </a:endParaRPr>
        </a:p>
        <a:p>
          <a:r>
            <a:rPr kumimoji="1" lang="ja-JP" altLang="en-US" sz="1300">
              <a:latin typeface="ＭＳ Ｐゴシック"/>
            </a:rPr>
            <a:t>　扶助費に係る経常収支比率が類似団体を上回っている要因としては、生活保護費の額が年々増加していることがあげられる。</a:t>
          </a:r>
          <a:endParaRPr kumimoji="1" lang="en-US" altLang="ja-JP" sz="1300">
            <a:latin typeface="ＭＳ Ｐゴシック"/>
          </a:endParaRPr>
        </a:p>
        <a:p>
          <a:r>
            <a:rPr kumimoji="1" lang="ja-JP" altLang="en-US" sz="1300">
              <a:latin typeface="ＭＳ Ｐゴシック"/>
            </a:rPr>
            <a:t>　資格審査等の適正化や、自立支援相談員等の自立支援施策の実施により、財政を圧迫する上昇傾向に歯止めをかけるように努める。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24130</xdr:rowOff>
    </xdr:to>
    <xdr:cxnSp macro="">
      <xdr:nvCxnSpPr>
        <xdr:cNvPr id="179" name="直線コネクタ 178"/>
        <xdr:cNvCxnSpPr/>
      </xdr:nvCxnSpPr>
      <xdr:spPr>
        <a:xfrm flipV="1">
          <a:off x="4826000" y="9293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167657</xdr:rowOff>
    </xdr:from>
    <xdr:ext cx="762000" cy="259045"/>
    <xdr:sp macro="" textlink="">
      <xdr:nvSpPr>
        <xdr:cNvPr id="180"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24130</xdr:rowOff>
    </xdr:from>
    <xdr:to>
      <xdr:col>7</xdr:col>
      <xdr:colOff>104775</xdr:colOff>
      <xdr:row>61</xdr:row>
      <xdr:rowOff>24130</xdr:rowOff>
    </xdr:to>
    <xdr:cxnSp macro="">
      <xdr:nvCxnSpPr>
        <xdr:cNvPr id="181" name="直線コネクタ 180"/>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46990</xdr:rowOff>
    </xdr:from>
    <xdr:to>
      <xdr:col>7</xdr:col>
      <xdr:colOff>15875</xdr:colOff>
      <xdr:row>60</xdr:row>
      <xdr:rowOff>104140</xdr:rowOff>
    </xdr:to>
    <xdr:cxnSp macro="">
      <xdr:nvCxnSpPr>
        <xdr:cNvPr id="184" name="直線コネクタ 183"/>
        <xdr:cNvCxnSpPr/>
      </xdr:nvCxnSpPr>
      <xdr:spPr>
        <a:xfrm>
          <a:off x="3987800" y="101625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46990</xdr:rowOff>
    </xdr:from>
    <xdr:to>
      <xdr:col>5</xdr:col>
      <xdr:colOff>549275</xdr:colOff>
      <xdr:row>60</xdr:row>
      <xdr:rowOff>58420</xdr:rowOff>
    </xdr:to>
    <xdr:cxnSp macro="">
      <xdr:nvCxnSpPr>
        <xdr:cNvPr id="187" name="直線コネクタ 186"/>
        <xdr:cNvCxnSpPr/>
      </xdr:nvCxnSpPr>
      <xdr:spPr>
        <a:xfrm flipV="1">
          <a:off x="3098800" y="10162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8" name="フローチャート :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189" name="テキスト ボックス 188"/>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58420</xdr:rowOff>
    </xdr:from>
    <xdr:to>
      <xdr:col>4</xdr:col>
      <xdr:colOff>346075</xdr:colOff>
      <xdr:row>60</xdr:row>
      <xdr:rowOff>58420</xdr:rowOff>
    </xdr:to>
    <xdr:cxnSp macro="">
      <xdr:nvCxnSpPr>
        <xdr:cNvPr id="190" name="直線コネクタ 189"/>
        <xdr:cNvCxnSpPr/>
      </xdr:nvCxnSpPr>
      <xdr:spPr>
        <a:xfrm>
          <a:off x="2209800" y="1034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64770</xdr:rowOff>
    </xdr:from>
    <xdr:to>
      <xdr:col>4</xdr:col>
      <xdr:colOff>396875</xdr:colOff>
      <xdr:row>57</xdr:row>
      <xdr:rowOff>166370</xdr:rowOff>
    </xdr:to>
    <xdr:sp macro="" textlink="">
      <xdr:nvSpPr>
        <xdr:cNvPr id="191" name="フローチャート : 判断 190"/>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5097</xdr:rowOff>
    </xdr:from>
    <xdr:ext cx="762000" cy="259045"/>
    <xdr:sp macro="" textlink="">
      <xdr:nvSpPr>
        <xdr:cNvPr id="192" name="テキスト ボックス 191"/>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xdr:rowOff>
    </xdr:from>
    <xdr:to>
      <xdr:col>3</xdr:col>
      <xdr:colOff>142875</xdr:colOff>
      <xdr:row>60</xdr:row>
      <xdr:rowOff>58420</xdr:rowOff>
    </xdr:to>
    <xdr:cxnSp macro="">
      <xdr:nvCxnSpPr>
        <xdr:cNvPr id="193" name="直線コネクタ 192"/>
        <xdr:cNvCxnSpPr/>
      </xdr:nvCxnSpPr>
      <xdr:spPr>
        <a:xfrm>
          <a:off x="1320800" y="1029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167640</xdr:rowOff>
    </xdr:from>
    <xdr:to>
      <xdr:col>3</xdr:col>
      <xdr:colOff>193675</xdr:colOff>
      <xdr:row>55</xdr:row>
      <xdr:rowOff>97790</xdr:rowOff>
    </xdr:to>
    <xdr:sp macro="" textlink="">
      <xdr:nvSpPr>
        <xdr:cNvPr id="194" name="フローチャート : 判断 193"/>
        <xdr:cNvSpPr/>
      </xdr:nvSpPr>
      <xdr:spPr>
        <a:xfrm>
          <a:off x="2159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195" name="テキスト ボックス 194"/>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121920</xdr:rowOff>
    </xdr:from>
    <xdr:to>
      <xdr:col>1</xdr:col>
      <xdr:colOff>676275</xdr:colOff>
      <xdr:row>59</xdr:row>
      <xdr:rowOff>52070</xdr:rowOff>
    </xdr:to>
    <xdr:sp macro="" textlink="">
      <xdr:nvSpPr>
        <xdr:cNvPr id="196" name="フローチャート : 判断 195"/>
        <xdr:cNvSpPr/>
      </xdr:nvSpPr>
      <xdr:spPr>
        <a:xfrm>
          <a:off x="1270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62247</xdr:rowOff>
    </xdr:from>
    <xdr:ext cx="762000" cy="259045"/>
    <xdr:sp macro="" textlink="">
      <xdr:nvSpPr>
        <xdr:cNvPr id="197" name="テキスト ボックス 196"/>
        <xdr:cNvSpPr txBox="1"/>
      </xdr:nvSpPr>
      <xdr:spPr>
        <a:xfrm>
          <a:off x="939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53340</xdr:rowOff>
    </xdr:from>
    <xdr:to>
      <xdr:col>7</xdr:col>
      <xdr:colOff>66675</xdr:colOff>
      <xdr:row>60</xdr:row>
      <xdr:rowOff>154940</xdr:rowOff>
    </xdr:to>
    <xdr:sp macro="" textlink="">
      <xdr:nvSpPr>
        <xdr:cNvPr id="203" name="円/楕円 202"/>
        <xdr:cNvSpPr/>
      </xdr:nvSpPr>
      <xdr:spPr>
        <a:xfrm>
          <a:off x="4775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133367</xdr:rowOff>
    </xdr:from>
    <xdr:ext cx="762000" cy="259045"/>
    <xdr:sp macro="" textlink="">
      <xdr:nvSpPr>
        <xdr:cNvPr id="204" name="扶助費該当値テキスト"/>
        <xdr:cNvSpPr txBox="1"/>
      </xdr:nvSpPr>
      <xdr:spPr>
        <a:xfrm>
          <a:off x="4914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167640</xdr:rowOff>
    </xdr:from>
    <xdr:to>
      <xdr:col>5</xdr:col>
      <xdr:colOff>600075</xdr:colOff>
      <xdr:row>59</xdr:row>
      <xdr:rowOff>97790</xdr:rowOff>
    </xdr:to>
    <xdr:sp macro="" textlink="">
      <xdr:nvSpPr>
        <xdr:cNvPr id="205" name="円/楕円 204"/>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82567</xdr:rowOff>
    </xdr:from>
    <xdr:ext cx="736600" cy="259045"/>
    <xdr:sp macro="" textlink="">
      <xdr:nvSpPr>
        <xdr:cNvPr id="206" name="テキスト ボックス 205"/>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7620</xdr:rowOff>
    </xdr:from>
    <xdr:to>
      <xdr:col>4</xdr:col>
      <xdr:colOff>396875</xdr:colOff>
      <xdr:row>60</xdr:row>
      <xdr:rowOff>109220</xdr:rowOff>
    </xdr:to>
    <xdr:sp macro="" textlink="">
      <xdr:nvSpPr>
        <xdr:cNvPr id="207" name="円/楕円 206"/>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93997</xdr:rowOff>
    </xdr:from>
    <xdr:ext cx="762000" cy="259045"/>
    <xdr:sp macro="" textlink="">
      <xdr:nvSpPr>
        <xdr:cNvPr id="208" name="テキスト ボックス 207"/>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7620</xdr:rowOff>
    </xdr:from>
    <xdr:to>
      <xdr:col>3</xdr:col>
      <xdr:colOff>193675</xdr:colOff>
      <xdr:row>60</xdr:row>
      <xdr:rowOff>109220</xdr:rowOff>
    </xdr:to>
    <xdr:sp macro="" textlink="">
      <xdr:nvSpPr>
        <xdr:cNvPr id="209" name="円/楕円 208"/>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93997</xdr:rowOff>
    </xdr:from>
    <xdr:ext cx="762000" cy="259045"/>
    <xdr:sp macro="" textlink="">
      <xdr:nvSpPr>
        <xdr:cNvPr id="210" name="テキスト ボックス 209"/>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1" name="円/楕円 210"/>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12" name="テキスト ボックス 211"/>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を上回っている要因は、国民健康保険特別会計において、医療費の増加等により財政状況が悪化したことに伴い、赤字補てん的な繰出金が多額になっていることが挙げられる。</a:t>
          </a:r>
          <a:endParaRPr kumimoji="1" lang="en-US" altLang="ja-JP" sz="1300">
            <a:latin typeface="ＭＳ Ｐゴシック"/>
          </a:endParaRPr>
        </a:p>
        <a:p>
          <a:r>
            <a:rPr kumimoji="1" lang="ja-JP" altLang="en-US" sz="1300">
              <a:latin typeface="ＭＳ Ｐゴシック"/>
            </a:rPr>
            <a:t>　今後は、国民健康保険税の適正化や医療費の抑制を図ることにより、普通会計の負担を減らしていくよう努める。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133350</xdr:rowOff>
    </xdr:from>
    <xdr:to>
      <xdr:col>24</xdr:col>
      <xdr:colOff>31750</xdr:colOff>
      <xdr:row>61</xdr:row>
      <xdr:rowOff>133350</xdr:rowOff>
    </xdr:to>
    <xdr:cxnSp macro="">
      <xdr:nvCxnSpPr>
        <xdr:cNvPr id="240" name="直線コネクタ 239"/>
        <xdr:cNvCxnSpPr/>
      </xdr:nvCxnSpPr>
      <xdr:spPr>
        <a:xfrm flipV="1">
          <a:off x="16510000" y="9220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1"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2" name="直線コネクタ 241"/>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48277</xdr:rowOff>
    </xdr:from>
    <xdr:ext cx="762000" cy="259045"/>
    <xdr:sp macro="" textlink="">
      <xdr:nvSpPr>
        <xdr:cNvPr id="243" name="その他最大値テキスト"/>
        <xdr:cNvSpPr txBox="1"/>
      </xdr:nvSpPr>
      <xdr:spPr>
        <a:xfrm>
          <a:off x="16598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53</xdr:row>
      <xdr:rowOff>133350</xdr:rowOff>
    </xdr:from>
    <xdr:to>
      <xdr:col>24</xdr:col>
      <xdr:colOff>120650</xdr:colOff>
      <xdr:row>53</xdr:row>
      <xdr:rowOff>133350</xdr:rowOff>
    </xdr:to>
    <xdr:cxnSp macro="">
      <xdr:nvCxnSpPr>
        <xdr:cNvPr id="244" name="直線コネクタ 243"/>
        <xdr:cNvCxnSpPr/>
      </xdr:nvCxnSpPr>
      <xdr:spPr>
        <a:xfrm>
          <a:off x="16421100" y="922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19050</xdr:rowOff>
    </xdr:from>
    <xdr:to>
      <xdr:col>24</xdr:col>
      <xdr:colOff>31750</xdr:colOff>
      <xdr:row>57</xdr:row>
      <xdr:rowOff>44450</xdr:rowOff>
    </xdr:to>
    <xdr:cxnSp macro="">
      <xdr:nvCxnSpPr>
        <xdr:cNvPr id="245" name="直線コネクタ 244"/>
        <xdr:cNvCxnSpPr/>
      </xdr:nvCxnSpPr>
      <xdr:spPr>
        <a:xfrm>
          <a:off x="15671800" y="9791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67327</xdr:rowOff>
    </xdr:from>
    <xdr:ext cx="762000" cy="259045"/>
    <xdr:sp macro="" textlink="">
      <xdr:nvSpPr>
        <xdr:cNvPr id="246"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47" name="フローチャート : 判断 246"/>
        <xdr:cNvSpPr/>
      </xdr:nvSpPr>
      <xdr:spPr>
        <a:xfrm>
          <a:off x="16459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152400</xdr:rowOff>
    </xdr:from>
    <xdr:to>
      <xdr:col>22</xdr:col>
      <xdr:colOff>565150</xdr:colOff>
      <xdr:row>57</xdr:row>
      <xdr:rowOff>19050</xdr:rowOff>
    </xdr:to>
    <xdr:cxnSp macro="">
      <xdr:nvCxnSpPr>
        <xdr:cNvPr id="248" name="直線コネクタ 247"/>
        <xdr:cNvCxnSpPr/>
      </xdr:nvCxnSpPr>
      <xdr:spPr>
        <a:xfrm>
          <a:off x="14782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49" name="フローチャート : 判断 24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0" name="テキスト ボックス 249"/>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57</xdr:row>
      <xdr:rowOff>44450</xdr:rowOff>
    </xdr:to>
    <xdr:cxnSp macro="">
      <xdr:nvCxnSpPr>
        <xdr:cNvPr id="251" name="直線コネクタ 250"/>
        <xdr:cNvCxnSpPr/>
      </xdr:nvCxnSpPr>
      <xdr:spPr>
        <a:xfrm flipV="1">
          <a:off x="13893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2" name="フローチャート : 判断 251"/>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53" name="テキスト ボックス 25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44450</xdr:rowOff>
    </xdr:from>
    <xdr:to>
      <xdr:col>20</xdr:col>
      <xdr:colOff>158750</xdr:colOff>
      <xdr:row>57</xdr:row>
      <xdr:rowOff>44450</xdr:rowOff>
    </xdr:to>
    <xdr:cxnSp macro="">
      <xdr:nvCxnSpPr>
        <xdr:cNvPr id="254" name="直線コネクタ 253"/>
        <xdr:cNvCxnSpPr/>
      </xdr:nvCxnSpPr>
      <xdr:spPr>
        <a:xfrm>
          <a:off x="13004800" y="981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55" name="フローチャート : 判断 254"/>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10177</xdr:rowOff>
    </xdr:from>
    <xdr:ext cx="762000" cy="259045"/>
    <xdr:sp macro="" textlink="">
      <xdr:nvSpPr>
        <xdr:cNvPr id="256" name="テキスト ボックス 255"/>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165100</xdr:rowOff>
    </xdr:from>
    <xdr:to>
      <xdr:col>24</xdr:col>
      <xdr:colOff>82550</xdr:colOff>
      <xdr:row>57</xdr:row>
      <xdr:rowOff>95250</xdr:rowOff>
    </xdr:to>
    <xdr:sp macro="" textlink="">
      <xdr:nvSpPr>
        <xdr:cNvPr id="264" name="円/楕円 263"/>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137177</xdr:rowOff>
    </xdr:from>
    <xdr:ext cx="762000" cy="259045"/>
    <xdr:sp macro="" textlink="">
      <xdr:nvSpPr>
        <xdr:cNvPr id="265"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139700</xdr:rowOff>
    </xdr:from>
    <xdr:to>
      <xdr:col>22</xdr:col>
      <xdr:colOff>615950</xdr:colOff>
      <xdr:row>57</xdr:row>
      <xdr:rowOff>69850</xdr:rowOff>
    </xdr:to>
    <xdr:sp macro="" textlink="">
      <xdr:nvSpPr>
        <xdr:cNvPr id="266" name="円/楕円 265"/>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54627</xdr:rowOff>
    </xdr:from>
    <xdr:ext cx="736600" cy="259045"/>
    <xdr:sp macro="" textlink="">
      <xdr:nvSpPr>
        <xdr:cNvPr id="267" name="テキスト ボックス 266"/>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101600</xdr:rowOff>
    </xdr:from>
    <xdr:to>
      <xdr:col>21</xdr:col>
      <xdr:colOff>412750</xdr:colOff>
      <xdr:row>57</xdr:row>
      <xdr:rowOff>31750</xdr:rowOff>
    </xdr:to>
    <xdr:sp macro="" textlink="">
      <xdr:nvSpPr>
        <xdr:cNvPr id="268" name="円/楕円 267"/>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69" name="テキスト ボックス 26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165100</xdr:rowOff>
    </xdr:from>
    <xdr:to>
      <xdr:col>20</xdr:col>
      <xdr:colOff>209550</xdr:colOff>
      <xdr:row>57</xdr:row>
      <xdr:rowOff>95250</xdr:rowOff>
    </xdr:to>
    <xdr:sp macro="" textlink="">
      <xdr:nvSpPr>
        <xdr:cNvPr id="270" name="円/楕円 269"/>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80027</xdr:rowOff>
    </xdr:from>
    <xdr:ext cx="762000" cy="259045"/>
    <xdr:sp macro="" textlink="">
      <xdr:nvSpPr>
        <xdr:cNvPr id="271" name="テキスト ボックス 270"/>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165100</xdr:rowOff>
    </xdr:from>
    <xdr:to>
      <xdr:col>19</xdr:col>
      <xdr:colOff>6350</xdr:colOff>
      <xdr:row>57</xdr:row>
      <xdr:rowOff>95250</xdr:rowOff>
    </xdr:to>
    <xdr:sp macro="" textlink="">
      <xdr:nvSpPr>
        <xdr:cNvPr id="272" name="円/楕円 271"/>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80027</xdr:rowOff>
    </xdr:from>
    <xdr:ext cx="762000" cy="259045"/>
    <xdr:sp macro="" textlink="">
      <xdr:nvSpPr>
        <xdr:cNvPr id="273" name="テキスト ボックス 272"/>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補助費等決算額が減少したため、補助費等に係る経常収支比率は減少している。</a:t>
          </a:r>
          <a:endParaRPr kumimoji="1" lang="en-US" altLang="ja-JP" sz="1200">
            <a:latin typeface="ＭＳ Ｐゴシック"/>
          </a:endParaRPr>
        </a:p>
        <a:p>
          <a:r>
            <a:rPr kumimoji="1" lang="ja-JP" altLang="en-US" sz="1200">
              <a:latin typeface="ＭＳ Ｐゴシック"/>
            </a:rPr>
            <a:t>　補助費等に係る経常収支比率が類似団体平均を上回っている要因としては、一部事務組合で実施している消防業務や、ごみ処理等の経費に対する負担金が多額になっていることが挙げられる。</a:t>
          </a:r>
          <a:endParaRPr kumimoji="1" lang="en-US" altLang="ja-JP" sz="1200">
            <a:latin typeface="ＭＳ Ｐゴシック"/>
          </a:endParaRPr>
        </a:p>
        <a:p>
          <a:r>
            <a:rPr kumimoji="1" lang="ja-JP" altLang="en-US" sz="1200">
              <a:latin typeface="ＭＳ Ｐゴシック"/>
            </a:rPr>
            <a:t>　今後は、行政改革推進の観点から、補助金等審査会などを通して、補助金等の見直しを行い、補助費の削減に努める。</a:t>
          </a:r>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159657</xdr:rowOff>
    </xdr:from>
    <xdr:to>
      <xdr:col>24</xdr:col>
      <xdr:colOff>31750</xdr:colOff>
      <xdr:row>42</xdr:row>
      <xdr:rowOff>12700</xdr:rowOff>
    </xdr:to>
    <xdr:cxnSp macro="">
      <xdr:nvCxnSpPr>
        <xdr:cNvPr id="303" name="直線コネクタ 302"/>
        <xdr:cNvCxnSpPr/>
      </xdr:nvCxnSpPr>
      <xdr:spPr>
        <a:xfrm flipV="1">
          <a:off x="16510000" y="56460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4"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5" name="直線コネクタ 304"/>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74584</xdr:rowOff>
    </xdr:from>
    <xdr:ext cx="762000" cy="259045"/>
    <xdr:sp macro="" textlink="">
      <xdr:nvSpPr>
        <xdr:cNvPr id="306"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32</xdr:row>
      <xdr:rowOff>159657</xdr:rowOff>
    </xdr:from>
    <xdr:to>
      <xdr:col>24</xdr:col>
      <xdr:colOff>120650</xdr:colOff>
      <xdr:row>32</xdr:row>
      <xdr:rowOff>159657</xdr:rowOff>
    </xdr:to>
    <xdr:cxnSp macro="">
      <xdr:nvCxnSpPr>
        <xdr:cNvPr id="307" name="直線コネクタ 306"/>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94343</xdr:rowOff>
    </xdr:from>
    <xdr:to>
      <xdr:col>24</xdr:col>
      <xdr:colOff>31750</xdr:colOff>
      <xdr:row>38</xdr:row>
      <xdr:rowOff>159657</xdr:rowOff>
    </xdr:to>
    <xdr:cxnSp macro="">
      <xdr:nvCxnSpPr>
        <xdr:cNvPr id="308" name="直線コネクタ 307"/>
        <xdr:cNvCxnSpPr/>
      </xdr:nvCxnSpPr>
      <xdr:spPr>
        <a:xfrm flipV="1">
          <a:off x="15671800" y="6609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51905</xdr:rowOff>
    </xdr:from>
    <xdr:ext cx="762000" cy="259045"/>
    <xdr:sp macro="" textlink="">
      <xdr:nvSpPr>
        <xdr:cNvPr id="309" name="補助費等平均値テキスト"/>
        <xdr:cNvSpPr txBox="1"/>
      </xdr:nvSpPr>
      <xdr:spPr>
        <a:xfrm>
          <a:off x="16598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35378</xdr:rowOff>
    </xdr:from>
    <xdr:to>
      <xdr:col>24</xdr:col>
      <xdr:colOff>82550</xdr:colOff>
      <xdr:row>37</xdr:row>
      <xdr:rowOff>136978</xdr:rowOff>
    </xdr:to>
    <xdr:sp macro="" textlink="">
      <xdr:nvSpPr>
        <xdr:cNvPr id="310" name="フローチャート : 判断 309"/>
        <xdr:cNvSpPr/>
      </xdr:nvSpPr>
      <xdr:spPr>
        <a:xfrm>
          <a:off x="16459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159657</xdr:rowOff>
    </xdr:from>
    <xdr:to>
      <xdr:col>22</xdr:col>
      <xdr:colOff>565150</xdr:colOff>
      <xdr:row>39</xdr:row>
      <xdr:rowOff>102507</xdr:rowOff>
    </xdr:to>
    <xdr:cxnSp macro="">
      <xdr:nvCxnSpPr>
        <xdr:cNvPr id="311" name="直線コネクタ 310"/>
        <xdr:cNvCxnSpPr/>
      </xdr:nvCxnSpPr>
      <xdr:spPr>
        <a:xfrm flipV="1">
          <a:off x="14782800" y="66747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84364</xdr:rowOff>
    </xdr:from>
    <xdr:to>
      <xdr:col>22</xdr:col>
      <xdr:colOff>615950</xdr:colOff>
      <xdr:row>38</xdr:row>
      <xdr:rowOff>14514</xdr:rowOff>
    </xdr:to>
    <xdr:sp macro="" textlink="">
      <xdr:nvSpPr>
        <xdr:cNvPr id="312" name="フローチャート : 判断 311"/>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24691</xdr:rowOff>
    </xdr:from>
    <xdr:ext cx="736600" cy="259045"/>
    <xdr:sp macro="" textlink="">
      <xdr:nvSpPr>
        <xdr:cNvPr id="313" name="テキスト ボックス 312"/>
        <xdr:cNvSpPr txBox="1"/>
      </xdr:nvSpPr>
      <xdr:spPr>
        <a:xfrm>
          <a:off x="15290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102507</xdr:rowOff>
    </xdr:from>
    <xdr:to>
      <xdr:col>21</xdr:col>
      <xdr:colOff>361950</xdr:colOff>
      <xdr:row>39</xdr:row>
      <xdr:rowOff>102507</xdr:rowOff>
    </xdr:to>
    <xdr:cxnSp macro="">
      <xdr:nvCxnSpPr>
        <xdr:cNvPr id="314" name="直線コネクタ 313"/>
        <xdr:cNvCxnSpPr/>
      </xdr:nvCxnSpPr>
      <xdr:spPr>
        <a:xfrm>
          <a:off x="13893800" y="6789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117022</xdr:rowOff>
    </xdr:from>
    <xdr:to>
      <xdr:col>21</xdr:col>
      <xdr:colOff>412750</xdr:colOff>
      <xdr:row>38</xdr:row>
      <xdr:rowOff>47172</xdr:rowOff>
    </xdr:to>
    <xdr:sp macro="" textlink="">
      <xdr:nvSpPr>
        <xdr:cNvPr id="315" name="フローチャート : 判断 314"/>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57349</xdr:rowOff>
    </xdr:from>
    <xdr:ext cx="762000" cy="259045"/>
    <xdr:sp macro="" textlink="">
      <xdr:nvSpPr>
        <xdr:cNvPr id="316" name="テキスト ボックス 315"/>
        <xdr:cNvSpPr txBox="1"/>
      </xdr:nvSpPr>
      <xdr:spPr>
        <a:xfrm>
          <a:off x="14401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110672</xdr:rowOff>
    </xdr:from>
    <xdr:to>
      <xdr:col>20</xdr:col>
      <xdr:colOff>158750</xdr:colOff>
      <xdr:row>39</xdr:row>
      <xdr:rowOff>102507</xdr:rowOff>
    </xdr:to>
    <xdr:cxnSp macro="">
      <xdr:nvCxnSpPr>
        <xdr:cNvPr id="317" name="直線コネクタ 316"/>
        <xdr:cNvCxnSpPr/>
      </xdr:nvCxnSpPr>
      <xdr:spPr>
        <a:xfrm>
          <a:off x="13004800" y="66257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166007</xdr:rowOff>
    </xdr:from>
    <xdr:to>
      <xdr:col>20</xdr:col>
      <xdr:colOff>209550</xdr:colOff>
      <xdr:row>38</xdr:row>
      <xdr:rowOff>96157</xdr:rowOff>
    </xdr:to>
    <xdr:sp macro="" textlink="">
      <xdr:nvSpPr>
        <xdr:cNvPr id="318" name="フローチャート : 判断 317"/>
        <xdr:cNvSpPr/>
      </xdr:nvSpPr>
      <xdr:spPr>
        <a:xfrm>
          <a:off x="13843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106334</xdr:rowOff>
    </xdr:from>
    <xdr:ext cx="762000" cy="259045"/>
    <xdr:sp macro="" textlink="">
      <xdr:nvSpPr>
        <xdr:cNvPr id="319" name="テキスト ボックス 318"/>
        <xdr:cNvSpPr txBox="1"/>
      </xdr:nvSpPr>
      <xdr:spPr>
        <a:xfrm>
          <a:off x="13512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108857</xdr:rowOff>
    </xdr:from>
    <xdr:to>
      <xdr:col>19</xdr:col>
      <xdr:colOff>6350</xdr:colOff>
      <xdr:row>35</xdr:row>
      <xdr:rowOff>39007</xdr:rowOff>
    </xdr:to>
    <xdr:sp macro="" textlink="">
      <xdr:nvSpPr>
        <xdr:cNvPr id="320" name="フローチャート : 判断 319"/>
        <xdr:cNvSpPr/>
      </xdr:nvSpPr>
      <xdr:spPr>
        <a:xfrm>
          <a:off x="12954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49184</xdr:rowOff>
    </xdr:from>
    <xdr:ext cx="762000" cy="259045"/>
    <xdr:sp macro="" textlink="">
      <xdr:nvSpPr>
        <xdr:cNvPr id="321" name="テキスト ボックス 320"/>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43543</xdr:rowOff>
    </xdr:from>
    <xdr:to>
      <xdr:col>24</xdr:col>
      <xdr:colOff>82550</xdr:colOff>
      <xdr:row>38</xdr:row>
      <xdr:rowOff>145143</xdr:rowOff>
    </xdr:to>
    <xdr:sp macro="" textlink="">
      <xdr:nvSpPr>
        <xdr:cNvPr id="327" name="円/楕円 326"/>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15620</xdr:rowOff>
    </xdr:from>
    <xdr:ext cx="762000" cy="259045"/>
    <xdr:sp macro="" textlink="">
      <xdr:nvSpPr>
        <xdr:cNvPr id="328"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108857</xdr:rowOff>
    </xdr:from>
    <xdr:to>
      <xdr:col>22</xdr:col>
      <xdr:colOff>615950</xdr:colOff>
      <xdr:row>39</xdr:row>
      <xdr:rowOff>39007</xdr:rowOff>
    </xdr:to>
    <xdr:sp macro="" textlink="">
      <xdr:nvSpPr>
        <xdr:cNvPr id="329" name="円/楕円 328"/>
        <xdr:cNvSpPr/>
      </xdr:nvSpPr>
      <xdr:spPr>
        <a:xfrm>
          <a:off x="1562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23784</xdr:rowOff>
    </xdr:from>
    <xdr:ext cx="736600" cy="259045"/>
    <xdr:sp macro="" textlink="">
      <xdr:nvSpPr>
        <xdr:cNvPr id="330" name="テキスト ボックス 329"/>
        <xdr:cNvSpPr txBox="1"/>
      </xdr:nvSpPr>
      <xdr:spPr>
        <a:xfrm>
          <a:off x="15290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51707</xdr:rowOff>
    </xdr:from>
    <xdr:to>
      <xdr:col>21</xdr:col>
      <xdr:colOff>412750</xdr:colOff>
      <xdr:row>39</xdr:row>
      <xdr:rowOff>153307</xdr:rowOff>
    </xdr:to>
    <xdr:sp macro="" textlink="">
      <xdr:nvSpPr>
        <xdr:cNvPr id="331" name="円/楕円 330"/>
        <xdr:cNvSpPr/>
      </xdr:nvSpPr>
      <xdr:spPr>
        <a:xfrm>
          <a:off x="14732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138084</xdr:rowOff>
    </xdr:from>
    <xdr:ext cx="762000" cy="259045"/>
    <xdr:sp macro="" textlink="">
      <xdr:nvSpPr>
        <xdr:cNvPr id="332" name="テキスト ボックス 331"/>
        <xdr:cNvSpPr txBox="1"/>
      </xdr:nvSpPr>
      <xdr:spPr>
        <a:xfrm>
          <a:off x="14401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51707</xdr:rowOff>
    </xdr:from>
    <xdr:to>
      <xdr:col>20</xdr:col>
      <xdr:colOff>209550</xdr:colOff>
      <xdr:row>39</xdr:row>
      <xdr:rowOff>153307</xdr:rowOff>
    </xdr:to>
    <xdr:sp macro="" textlink="">
      <xdr:nvSpPr>
        <xdr:cNvPr id="333" name="円/楕円 332"/>
        <xdr:cNvSpPr/>
      </xdr:nvSpPr>
      <xdr:spPr>
        <a:xfrm>
          <a:off x="13843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138084</xdr:rowOff>
    </xdr:from>
    <xdr:ext cx="762000" cy="259045"/>
    <xdr:sp macro="" textlink="">
      <xdr:nvSpPr>
        <xdr:cNvPr id="334" name="テキスト ボックス 333"/>
        <xdr:cNvSpPr txBox="1"/>
      </xdr:nvSpPr>
      <xdr:spPr>
        <a:xfrm>
          <a:off x="13512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59872</xdr:rowOff>
    </xdr:from>
    <xdr:to>
      <xdr:col>19</xdr:col>
      <xdr:colOff>6350</xdr:colOff>
      <xdr:row>38</xdr:row>
      <xdr:rowOff>161472</xdr:rowOff>
    </xdr:to>
    <xdr:sp macro="" textlink="">
      <xdr:nvSpPr>
        <xdr:cNvPr id="335" name="円/楕円 334"/>
        <xdr:cNvSpPr/>
      </xdr:nvSpPr>
      <xdr:spPr>
        <a:xfrm>
          <a:off x="12954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146249</xdr:rowOff>
    </xdr:from>
    <xdr:ext cx="762000" cy="259045"/>
    <xdr:sp macro="" textlink="">
      <xdr:nvSpPr>
        <xdr:cNvPr id="336" name="テキスト ボックス 335"/>
        <xdr:cNvSpPr txBox="1"/>
      </xdr:nvSpPr>
      <xdr:spPr>
        <a:xfrm>
          <a:off x="12623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合併特例債を活用した基盤整備等の推進により、決算額が増加し、公債費に係る経常収支比率は類似団体平均を上回ることとなった。</a:t>
          </a:r>
          <a:endParaRPr kumimoji="1" lang="en-US" altLang="ja-JP" sz="1300">
            <a:latin typeface="ＭＳ Ｐゴシック"/>
          </a:endParaRPr>
        </a:p>
        <a:p>
          <a:r>
            <a:rPr kumimoji="1" lang="ja-JP" altLang="en-US" sz="1300">
              <a:latin typeface="ＭＳ Ｐゴシック"/>
            </a:rPr>
            <a:t>　今後も公債費は増加していくことが見込まれるため、厳しい財政運営となることが予想される。財政運営ガイドライン（将来負担率</a:t>
          </a:r>
          <a:r>
            <a:rPr kumimoji="1" lang="en-US" altLang="ja-JP" sz="1300">
              <a:latin typeface="ＭＳ Ｐゴシック"/>
            </a:rPr>
            <a:t>180</a:t>
          </a:r>
          <a:r>
            <a:rPr kumimoji="1" lang="ja-JP" altLang="en-US" sz="1300">
              <a:latin typeface="ＭＳ Ｐゴシック"/>
            </a:rPr>
            <a:t>％未満の維持）を踏まえた運用を行い、健全財政の推進に努める。　</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119380</xdr:rowOff>
    </xdr:to>
    <xdr:cxnSp macro="">
      <xdr:nvCxnSpPr>
        <xdr:cNvPr id="364" name="直線コネクタ 363"/>
        <xdr:cNvCxnSpPr/>
      </xdr:nvCxnSpPr>
      <xdr:spPr>
        <a:xfrm flipV="1">
          <a:off x="4826000" y="12585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5"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6" name="直線コネクタ 365"/>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7"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8" name="直線コネクタ 367"/>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149861</xdr:rowOff>
    </xdr:to>
    <xdr:cxnSp macro="">
      <xdr:nvCxnSpPr>
        <xdr:cNvPr id="369" name="直線コネクタ 368"/>
        <xdr:cNvCxnSpPr/>
      </xdr:nvCxnSpPr>
      <xdr:spPr>
        <a:xfrm>
          <a:off x="3987800" y="13477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0"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1" name="フローチャート : 判断 370"/>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xdr:rowOff>
    </xdr:from>
    <xdr:to>
      <xdr:col>5</xdr:col>
      <xdr:colOff>549275</xdr:colOff>
      <xdr:row>78</xdr:row>
      <xdr:rowOff>104139</xdr:rowOff>
    </xdr:to>
    <xdr:cxnSp macro="">
      <xdr:nvCxnSpPr>
        <xdr:cNvPr id="372" name="直線コネクタ 371"/>
        <xdr:cNvCxnSpPr/>
      </xdr:nvCxnSpPr>
      <xdr:spPr>
        <a:xfrm>
          <a:off x="3098800" y="133781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3" name="フローチャート : 判断 372"/>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4" name="テキスト ボックス 373"/>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xdr:rowOff>
    </xdr:from>
    <xdr:to>
      <xdr:col>4</xdr:col>
      <xdr:colOff>346075</xdr:colOff>
      <xdr:row>78</xdr:row>
      <xdr:rowOff>12700</xdr:rowOff>
    </xdr:to>
    <xdr:cxnSp macro="">
      <xdr:nvCxnSpPr>
        <xdr:cNvPr id="375" name="直線コネクタ 374"/>
        <xdr:cNvCxnSpPr/>
      </xdr:nvCxnSpPr>
      <xdr:spPr>
        <a:xfrm flipV="1">
          <a:off x="2209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45720</xdr:rowOff>
    </xdr:from>
    <xdr:to>
      <xdr:col>4</xdr:col>
      <xdr:colOff>396875</xdr:colOff>
      <xdr:row>78</xdr:row>
      <xdr:rowOff>147320</xdr:rowOff>
    </xdr:to>
    <xdr:sp macro="" textlink="">
      <xdr:nvSpPr>
        <xdr:cNvPr id="376" name="フローチャート : 判断 375"/>
        <xdr:cNvSpPr/>
      </xdr:nvSpPr>
      <xdr:spPr>
        <a:xfrm>
          <a:off x="3048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77" name="テキスト ボックス 376"/>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78</xdr:row>
      <xdr:rowOff>12700</xdr:rowOff>
    </xdr:to>
    <xdr:cxnSp macro="">
      <xdr:nvCxnSpPr>
        <xdr:cNvPr id="378" name="直線コネクタ 377"/>
        <xdr:cNvCxnSpPr/>
      </xdr:nvCxnSpPr>
      <xdr:spPr>
        <a:xfrm>
          <a:off x="1320800" y="13301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79" name="フローチャート : 判断 378"/>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0" name="テキスト ボックス 379"/>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160020</xdr:rowOff>
    </xdr:from>
    <xdr:to>
      <xdr:col>1</xdr:col>
      <xdr:colOff>676275</xdr:colOff>
      <xdr:row>79</xdr:row>
      <xdr:rowOff>90170</xdr:rowOff>
    </xdr:to>
    <xdr:sp macro="" textlink="">
      <xdr:nvSpPr>
        <xdr:cNvPr id="381" name="フローチャート : 判断 380"/>
        <xdr:cNvSpPr/>
      </xdr:nvSpPr>
      <xdr:spPr>
        <a:xfrm>
          <a:off x="1270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74947</xdr:rowOff>
    </xdr:from>
    <xdr:ext cx="762000" cy="259045"/>
    <xdr:sp macro="" textlink="">
      <xdr:nvSpPr>
        <xdr:cNvPr id="382" name="テキスト ボックス 381"/>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88" name="円/楕円 387"/>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89"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0" name="円/楕円 389"/>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1" name="テキスト ボックス 390"/>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125730</xdr:rowOff>
    </xdr:from>
    <xdr:to>
      <xdr:col>4</xdr:col>
      <xdr:colOff>396875</xdr:colOff>
      <xdr:row>78</xdr:row>
      <xdr:rowOff>55880</xdr:rowOff>
    </xdr:to>
    <xdr:sp macro="" textlink="">
      <xdr:nvSpPr>
        <xdr:cNvPr id="392" name="円/楕円 391"/>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93" name="テキスト ボックス 392"/>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94" name="円/楕円 393"/>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95" name="テキスト ボックス 394"/>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96" name="円/楕円 395"/>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97" name="テキスト ボックス 396"/>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公債費以外に係る経常収支比率が類似団体平均を上回っている要因は</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「扶助費」が高くなっていることがあげられる。また</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「補助費等」及び「繰出金」についても類似団体平均を上回っていることから</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重点的に削減を図るとともに</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「人件費」についても</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引き続き定員管理・給与の適正化に努める。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2" name="直線コネクタ 41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3" name="テキスト ボックス 41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4" name="直線コネクタ 41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5" name="テキスト ボックス 41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6" name="直線コネクタ 41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7" name="テキスト ボックス 41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8" name="直線コネクタ 41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9" name="テキスト ボックス 41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0" name="直線コネクタ 41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1" name="テキスト ボックス 42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2" name="直線コネクタ 42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3" name="テキスト ボックス 42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135165</xdr:rowOff>
    </xdr:from>
    <xdr:to>
      <xdr:col>24</xdr:col>
      <xdr:colOff>31750</xdr:colOff>
      <xdr:row>81</xdr:row>
      <xdr:rowOff>167821</xdr:rowOff>
    </xdr:to>
    <xdr:cxnSp macro="">
      <xdr:nvCxnSpPr>
        <xdr:cNvPr id="427" name="直線コネクタ 426"/>
        <xdr:cNvCxnSpPr/>
      </xdr:nvCxnSpPr>
      <xdr:spPr>
        <a:xfrm flipV="1">
          <a:off x="16510000" y="12651015"/>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139898</xdr:rowOff>
    </xdr:from>
    <xdr:ext cx="762000" cy="259045"/>
    <xdr:sp macro="" textlink="">
      <xdr:nvSpPr>
        <xdr:cNvPr id="428"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628650</xdr:colOff>
      <xdr:row>81</xdr:row>
      <xdr:rowOff>167821</xdr:rowOff>
    </xdr:from>
    <xdr:to>
      <xdr:col>24</xdr:col>
      <xdr:colOff>120650</xdr:colOff>
      <xdr:row>81</xdr:row>
      <xdr:rowOff>167821</xdr:rowOff>
    </xdr:to>
    <xdr:cxnSp macro="">
      <xdr:nvCxnSpPr>
        <xdr:cNvPr id="429" name="直線コネクタ 428"/>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50092</xdr:rowOff>
    </xdr:from>
    <xdr:ext cx="762000" cy="259045"/>
    <xdr:sp macro="" textlink="">
      <xdr:nvSpPr>
        <xdr:cNvPr id="430"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628650</xdr:colOff>
      <xdr:row>73</xdr:row>
      <xdr:rowOff>135165</xdr:rowOff>
    </xdr:from>
    <xdr:to>
      <xdr:col>24</xdr:col>
      <xdr:colOff>120650</xdr:colOff>
      <xdr:row>73</xdr:row>
      <xdr:rowOff>135165</xdr:rowOff>
    </xdr:to>
    <xdr:cxnSp macro="">
      <xdr:nvCxnSpPr>
        <xdr:cNvPr id="431" name="直線コネクタ 430"/>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102507</xdr:rowOff>
    </xdr:from>
    <xdr:to>
      <xdr:col>24</xdr:col>
      <xdr:colOff>31750</xdr:colOff>
      <xdr:row>80</xdr:row>
      <xdr:rowOff>29029</xdr:rowOff>
    </xdr:to>
    <xdr:cxnSp macro="">
      <xdr:nvCxnSpPr>
        <xdr:cNvPr id="432" name="直線コネクタ 431"/>
        <xdr:cNvCxnSpPr/>
      </xdr:nvCxnSpPr>
      <xdr:spPr>
        <a:xfrm flipV="1">
          <a:off x="15671800" y="136470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158041</xdr:rowOff>
    </xdr:from>
    <xdr:ext cx="762000" cy="259045"/>
    <xdr:sp macro="" textlink="">
      <xdr:nvSpPr>
        <xdr:cNvPr id="433" name="公債費以外平均値テキスト"/>
        <xdr:cNvSpPr txBox="1"/>
      </xdr:nvSpPr>
      <xdr:spPr>
        <a:xfrm>
          <a:off x="16598900" y="1301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141514</xdr:rowOff>
    </xdr:from>
    <xdr:to>
      <xdr:col>24</xdr:col>
      <xdr:colOff>82550</xdr:colOff>
      <xdr:row>77</xdr:row>
      <xdr:rowOff>71664</xdr:rowOff>
    </xdr:to>
    <xdr:sp macro="" textlink="">
      <xdr:nvSpPr>
        <xdr:cNvPr id="434" name="フローチャート : 判断 433"/>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29029</xdr:rowOff>
    </xdr:from>
    <xdr:to>
      <xdr:col>22</xdr:col>
      <xdr:colOff>565150</xdr:colOff>
      <xdr:row>82</xdr:row>
      <xdr:rowOff>29029</xdr:rowOff>
    </xdr:to>
    <xdr:cxnSp macro="">
      <xdr:nvCxnSpPr>
        <xdr:cNvPr id="435" name="直線コネクタ 434"/>
        <xdr:cNvCxnSpPr/>
      </xdr:nvCxnSpPr>
      <xdr:spPr>
        <a:xfrm flipV="1">
          <a:off x="14782800" y="1374502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125186</xdr:rowOff>
    </xdr:from>
    <xdr:to>
      <xdr:col>22</xdr:col>
      <xdr:colOff>615950</xdr:colOff>
      <xdr:row>77</xdr:row>
      <xdr:rowOff>55336</xdr:rowOff>
    </xdr:to>
    <xdr:sp macro="" textlink="">
      <xdr:nvSpPr>
        <xdr:cNvPr id="436" name="フローチャート : 判断 435"/>
        <xdr:cNvSpPr/>
      </xdr:nvSpPr>
      <xdr:spPr>
        <a:xfrm>
          <a:off x="15621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65512</xdr:rowOff>
    </xdr:from>
    <xdr:ext cx="736600" cy="259045"/>
    <xdr:sp macro="" textlink="">
      <xdr:nvSpPr>
        <xdr:cNvPr id="437" name="テキスト ボックス 436"/>
        <xdr:cNvSpPr txBox="1"/>
      </xdr:nvSpPr>
      <xdr:spPr>
        <a:xfrm>
          <a:off x="15290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82</xdr:row>
      <xdr:rowOff>29029</xdr:rowOff>
    </xdr:from>
    <xdr:to>
      <xdr:col>21</xdr:col>
      <xdr:colOff>361950</xdr:colOff>
      <xdr:row>82</xdr:row>
      <xdr:rowOff>94343</xdr:rowOff>
    </xdr:to>
    <xdr:cxnSp macro="">
      <xdr:nvCxnSpPr>
        <xdr:cNvPr id="438" name="直線コネクタ 437"/>
        <xdr:cNvCxnSpPr/>
      </xdr:nvCxnSpPr>
      <xdr:spPr>
        <a:xfrm flipV="1">
          <a:off x="13893800" y="1408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157843</xdr:rowOff>
    </xdr:from>
    <xdr:to>
      <xdr:col>21</xdr:col>
      <xdr:colOff>412750</xdr:colOff>
      <xdr:row>77</xdr:row>
      <xdr:rowOff>87993</xdr:rowOff>
    </xdr:to>
    <xdr:sp macro="" textlink="">
      <xdr:nvSpPr>
        <xdr:cNvPr id="439" name="フローチャート : 判断 438"/>
        <xdr:cNvSpPr/>
      </xdr:nvSpPr>
      <xdr:spPr>
        <a:xfrm>
          <a:off x="14732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98170</xdr:rowOff>
    </xdr:from>
    <xdr:ext cx="762000" cy="259045"/>
    <xdr:sp macro="" textlink="">
      <xdr:nvSpPr>
        <xdr:cNvPr id="440" name="テキスト ボックス 439"/>
        <xdr:cNvSpPr txBox="1"/>
      </xdr:nvSpPr>
      <xdr:spPr>
        <a:xfrm>
          <a:off x="14401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86179</xdr:rowOff>
    </xdr:from>
    <xdr:to>
      <xdr:col>20</xdr:col>
      <xdr:colOff>158750</xdr:colOff>
      <xdr:row>82</xdr:row>
      <xdr:rowOff>94343</xdr:rowOff>
    </xdr:to>
    <xdr:cxnSp macro="">
      <xdr:nvCxnSpPr>
        <xdr:cNvPr id="441" name="直線コネクタ 440"/>
        <xdr:cNvCxnSpPr/>
      </xdr:nvCxnSpPr>
      <xdr:spPr>
        <a:xfrm>
          <a:off x="13004800" y="1397362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2" name="フローチャート : 判断 441"/>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3" name="テキスト ボックス 44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27214</xdr:rowOff>
    </xdr:from>
    <xdr:to>
      <xdr:col>19</xdr:col>
      <xdr:colOff>6350</xdr:colOff>
      <xdr:row>76</xdr:row>
      <xdr:rowOff>128814</xdr:rowOff>
    </xdr:to>
    <xdr:sp macro="" textlink="">
      <xdr:nvSpPr>
        <xdr:cNvPr id="444" name="フローチャート : 判断 443"/>
        <xdr:cNvSpPr/>
      </xdr:nvSpPr>
      <xdr:spPr>
        <a:xfrm>
          <a:off x="12954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138992</xdr:rowOff>
    </xdr:from>
    <xdr:ext cx="762000" cy="259045"/>
    <xdr:sp macro="" textlink="">
      <xdr:nvSpPr>
        <xdr:cNvPr id="445" name="テキスト ボックス 444"/>
        <xdr:cNvSpPr txBox="1"/>
      </xdr:nvSpPr>
      <xdr:spPr>
        <a:xfrm>
          <a:off x="12623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51707</xdr:rowOff>
    </xdr:from>
    <xdr:to>
      <xdr:col>24</xdr:col>
      <xdr:colOff>82550</xdr:colOff>
      <xdr:row>79</xdr:row>
      <xdr:rowOff>153307</xdr:rowOff>
    </xdr:to>
    <xdr:sp macro="" textlink="">
      <xdr:nvSpPr>
        <xdr:cNvPr id="451" name="円/楕円 450"/>
        <xdr:cNvSpPr/>
      </xdr:nvSpPr>
      <xdr:spPr>
        <a:xfrm>
          <a:off x="16459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23784</xdr:rowOff>
    </xdr:from>
    <xdr:ext cx="762000" cy="259045"/>
    <xdr:sp macro="" textlink="">
      <xdr:nvSpPr>
        <xdr:cNvPr id="452" name="公債費以外該当値テキスト"/>
        <xdr:cNvSpPr txBox="1"/>
      </xdr:nvSpPr>
      <xdr:spPr>
        <a:xfrm>
          <a:off x="16598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149679</xdr:rowOff>
    </xdr:from>
    <xdr:to>
      <xdr:col>22</xdr:col>
      <xdr:colOff>615950</xdr:colOff>
      <xdr:row>80</xdr:row>
      <xdr:rowOff>79829</xdr:rowOff>
    </xdr:to>
    <xdr:sp macro="" textlink="">
      <xdr:nvSpPr>
        <xdr:cNvPr id="453" name="円/楕円 452"/>
        <xdr:cNvSpPr/>
      </xdr:nvSpPr>
      <xdr:spPr>
        <a:xfrm>
          <a:off x="15621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64606</xdr:rowOff>
    </xdr:from>
    <xdr:ext cx="736600" cy="259045"/>
    <xdr:sp macro="" textlink="">
      <xdr:nvSpPr>
        <xdr:cNvPr id="454" name="テキスト ボックス 453"/>
        <xdr:cNvSpPr txBox="1"/>
      </xdr:nvSpPr>
      <xdr:spPr>
        <a:xfrm>
          <a:off x="15290800" y="13780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149679</xdr:rowOff>
    </xdr:from>
    <xdr:to>
      <xdr:col>21</xdr:col>
      <xdr:colOff>412750</xdr:colOff>
      <xdr:row>82</xdr:row>
      <xdr:rowOff>79829</xdr:rowOff>
    </xdr:to>
    <xdr:sp macro="" textlink="">
      <xdr:nvSpPr>
        <xdr:cNvPr id="455" name="円/楕円 454"/>
        <xdr:cNvSpPr/>
      </xdr:nvSpPr>
      <xdr:spPr>
        <a:xfrm>
          <a:off x="1473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82</xdr:row>
      <xdr:rowOff>64606</xdr:rowOff>
    </xdr:from>
    <xdr:ext cx="762000" cy="259045"/>
    <xdr:sp macro="" textlink="">
      <xdr:nvSpPr>
        <xdr:cNvPr id="456" name="テキスト ボックス 455"/>
        <xdr:cNvSpPr txBox="1"/>
      </xdr:nvSpPr>
      <xdr:spPr>
        <a:xfrm>
          <a:off x="14401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82</xdr:row>
      <xdr:rowOff>43543</xdr:rowOff>
    </xdr:from>
    <xdr:to>
      <xdr:col>20</xdr:col>
      <xdr:colOff>209550</xdr:colOff>
      <xdr:row>82</xdr:row>
      <xdr:rowOff>145143</xdr:rowOff>
    </xdr:to>
    <xdr:sp macro="" textlink="">
      <xdr:nvSpPr>
        <xdr:cNvPr id="457" name="円/楕円 456"/>
        <xdr:cNvSpPr/>
      </xdr:nvSpPr>
      <xdr:spPr>
        <a:xfrm>
          <a:off x="13843000" y="141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82</xdr:row>
      <xdr:rowOff>129920</xdr:rowOff>
    </xdr:from>
    <xdr:ext cx="762000" cy="259045"/>
    <xdr:sp macro="" textlink="">
      <xdr:nvSpPr>
        <xdr:cNvPr id="458" name="テキスト ボックス 457"/>
        <xdr:cNvSpPr txBox="1"/>
      </xdr:nvSpPr>
      <xdr:spPr>
        <a:xfrm>
          <a:off x="13512800" y="1418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35379</xdr:rowOff>
    </xdr:from>
    <xdr:to>
      <xdr:col>19</xdr:col>
      <xdr:colOff>6350</xdr:colOff>
      <xdr:row>81</xdr:row>
      <xdr:rowOff>136979</xdr:rowOff>
    </xdr:to>
    <xdr:sp macro="" textlink="">
      <xdr:nvSpPr>
        <xdr:cNvPr id="459" name="円/楕円 458"/>
        <xdr:cNvSpPr/>
      </xdr:nvSpPr>
      <xdr:spPr>
        <a:xfrm>
          <a:off x="12954000" y="139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121756</xdr:rowOff>
    </xdr:from>
    <xdr:ext cx="762000" cy="259045"/>
    <xdr:sp macro="" textlink="">
      <xdr:nvSpPr>
        <xdr:cNvPr id="460" name="テキスト ボックス 459"/>
        <xdr:cNvSpPr txBox="1"/>
      </xdr:nvSpPr>
      <xdr:spPr>
        <a:xfrm>
          <a:off x="12623800" y="1400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茨城県古河市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56393</xdr:rowOff>
    </xdr:from>
    <xdr:to>
      <xdr:col>4</xdr:col>
      <xdr:colOff>1117600</xdr:colOff>
      <xdr:row>20</xdr:row>
      <xdr:rowOff>68783</xdr:rowOff>
    </xdr:to>
    <xdr:cxnSp macro="">
      <xdr:nvCxnSpPr>
        <xdr:cNvPr id="43" name="直線コネクタ 42"/>
        <xdr:cNvCxnSpPr/>
      </xdr:nvCxnSpPr>
      <xdr:spPr bwMode="auto">
        <a:xfrm flipV="1">
          <a:off x="5651500" y="1989968"/>
          <a:ext cx="0" cy="15554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44030</xdr:rowOff>
    </xdr:from>
    <xdr:ext cx="762000" cy="259045"/>
    <xdr:sp macro="" textlink="">
      <xdr:nvSpPr>
        <xdr:cNvPr id="44" name="人口1人当たり決算額の推移最小値テキスト130"/>
        <xdr:cNvSpPr txBox="1"/>
      </xdr:nvSpPr>
      <xdr:spPr>
        <a:xfrm>
          <a:off x="5740400" y="35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58,565</a:t>
          </a:r>
          <a:endParaRPr kumimoji="1" lang="ja-JP" altLang="en-US" sz="1000" b="1">
            <a:latin typeface="ＭＳ Ｐゴシック"/>
          </a:endParaRPr>
        </a:p>
      </xdr:txBody>
    </xdr:sp>
    <xdr:clientData/>
  </xdr:oneCellAnchor>
  <xdr:twoCellAnchor>
    <xdr:from>
      <xdr:col>4</xdr:col>
      <xdr:colOff>1028700</xdr:colOff>
      <xdr:row>20</xdr:row>
      <xdr:rowOff>68783</xdr:rowOff>
    </xdr:from>
    <xdr:to>
      <xdr:col>5</xdr:col>
      <xdr:colOff>73025</xdr:colOff>
      <xdr:row>20</xdr:row>
      <xdr:rowOff>68783</xdr:rowOff>
    </xdr:to>
    <xdr:cxnSp macro="">
      <xdr:nvCxnSpPr>
        <xdr:cNvPr id="45" name="直線コネクタ 44"/>
        <xdr:cNvCxnSpPr/>
      </xdr:nvCxnSpPr>
      <xdr:spPr bwMode="auto">
        <a:xfrm>
          <a:off x="5562600" y="3545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142770</xdr:rowOff>
    </xdr:from>
    <xdr:ext cx="762000" cy="259045"/>
    <xdr:sp macro="" textlink="">
      <xdr:nvSpPr>
        <xdr:cNvPr id="46" name="人口1人当たり決算額の推移最大値テキスト130"/>
        <xdr:cNvSpPr txBox="1"/>
      </xdr:nvSpPr>
      <xdr:spPr>
        <a:xfrm>
          <a:off x="5740400" y="173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92,586</a:t>
          </a:r>
          <a:endParaRPr kumimoji="1" lang="ja-JP" altLang="en-US" sz="1000" b="1">
            <a:latin typeface="ＭＳ Ｐゴシック"/>
          </a:endParaRPr>
        </a:p>
      </xdr:txBody>
    </xdr:sp>
    <xdr:clientData/>
  </xdr:oneCellAnchor>
  <xdr:twoCellAnchor>
    <xdr:from>
      <xdr:col>4</xdr:col>
      <xdr:colOff>1028700</xdr:colOff>
      <xdr:row>11</xdr:row>
      <xdr:rowOff>56393</xdr:rowOff>
    </xdr:from>
    <xdr:to>
      <xdr:col>5</xdr:col>
      <xdr:colOff>73025</xdr:colOff>
      <xdr:row>11</xdr:row>
      <xdr:rowOff>56393</xdr:rowOff>
    </xdr:to>
    <xdr:cxnSp macro="">
      <xdr:nvCxnSpPr>
        <xdr:cNvPr id="47" name="直線コネクタ 46"/>
        <xdr:cNvCxnSpPr/>
      </xdr:nvCxnSpPr>
      <xdr:spPr bwMode="auto">
        <a:xfrm>
          <a:off x="5562600" y="1989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159675</xdr:rowOff>
    </xdr:from>
    <xdr:to>
      <xdr:col>4</xdr:col>
      <xdr:colOff>1117600</xdr:colOff>
      <xdr:row>20</xdr:row>
      <xdr:rowOff>33853</xdr:rowOff>
    </xdr:to>
    <xdr:cxnSp macro="">
      <xdr:nvCxnSpPr>
        <xdr:cNvPr id="48" name="直線コネクタ 47"/>
        <xdr:cNvCxnSpPr/>
      </xdr:nvCxnSpPr>
      <xdr:spPr bwMode="auto">
        <a:xfrm>
          <a:off x="5003800" y="3464850"/>
          <a:ext cx="647700" cy="45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114200</xdr:rowOff>
    </xdr:from>
    <xdr:ext cx="762000" cy="259045"/>
    <xdr:sp macro="" textlink="">
      <xdr:nvSpPr>
        <xdr:cNvPr id="49" name="人口1人当たり決算額の推移平均値テキスト130"/>
        <xdr:cNvSpPr txBox="1"/>
      </xdr:nvSpPr>
      <xdr:spPr>
        <a:xfrm>
          <a:off x="5740400" y="2733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97673</xdr:rowOff>
    </xdr:from>
    <xdr:to>
      <xdr:col>5</xdr:col>
      <xdr:colOff>34925</xdr:colOff>
      <xdr:row>17</xdr:row>
      <xdr:rowOff>27823</xdr:rowOff>
    </xdr:to>
    <xdr:sp macro="" textlink="">
      <xdr:nvSpPr>
        <xdr:cNvPr id="50" name="フローチャート : 判断 49"/>
        <xdr:cNvSpPr/>
      </xdr:nvSpPr>
      <xdr:spPr bwMode="auto">
        <a:xfrm>
          <a:off x="5600700" y="28884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105131</xdr:rowOff>
    </xdr:from>
    <xdr:to>
      <xdr:col>4</xdr:col>
      <xdr:colOff>469900</xdr:colOff>
      <xdr:row>19</xdr:row>
      <xdr:rowOff>159675</xdr:rowOff>
    </xdr:to>
    <xdr:cxnSp macro="">
      <xdr:nvCxnSpPr>
        <xdr:cNvPr id="51" name="直線コネクタ 50"/>
        <xdr:cNvCxnSpPr/>
      </xdr:nvCxnSpPr>
      <xdr:spPr bwMode="auto">
        <a:xfrm>
          <a:off x="4305300" y="3410306"/>
          <a:ext cx="698500" cy="5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122270</xdr:rowOff>
    </xdr:from>
    <xdr:to>
      <xdr:col>4</xdr:col>
      <xdr:colOff>520700</xdr:colOff>
      <xdr:row>17</xdr:row>
      <xdr:rowOff>52420</xdr:rowOff>
    </xdr:to>
    <xdr:sp macro="" textlink="">
      <xdr:nvSpPr>
        <xdr:cNvPr id="52" name="フローチャート : 判断 51"/>
        <xdr:cNvSpPr/>
      </xdr:nvSpPr>
      <xdr:spPr bwMode="auto">
        <a:xfrm>
          <a:off x="4953000" y="291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62597</xdr:rowOff>
    </xdr:from>
    <xdr:ext cx="736600" cy="259045"/>
    <xdr:sp macro="" textlink="">
      <xdr:nvSpPr>
        <xdr:cNvPr id="53" name="テキスト ボックス 52"/>
        <xdr:cNvSpPr txBox="1"/>
      </xdr:nvSpPr>
      <xdr:spPr>
        <a:xfrm>
          <a:off x="4622800" y="268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44917</xdr:rowOff>
    </xdr:from>
    <xdr:to>
      <xdr:col>3</xdr:col>
      <xdr:colOff>904875</xdr:colOff>
      <xdr:row>19</xdr:row>
      <xdr:rowOff>105131</xdr:rowOff>
    </xdr:to>
    <xdr:cxnSp macro="">
      <xdr:nvCxnSpPr>
        <xdr:cNvPr id="54" name="直線コネクタ 53"/>
        <xdr:cNvCxnSpPr/>
      </xdr:nvCxnSpPr>
      <xdr:spPr bwMode="auto">
        <a:xfrm>
          <a:off x="3606800" y="3350092"/>
          <a:ext cx="698500" cy="6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73213</xdr:rowOff>
    </xdr:from>
    <xdr:to>
      <xdr:col>3</xdr:col>
      <xdr:colOff>955675</xdr:colOff>
      <xdr:row>17</xdr:row>
      <xdr:rowOff>3363</xdr:rowOff>
    </xdr:to>
    <xdr:sp macro="" textlink="">
      <xdr:nvSpPr>
        <xdr:cNvPr id="55" name="フローチャート : 判断 54"/>
        <xdr:cNvSpPr/>
      </xdr:nvSpPr>
      <xdr:spPr bwMode="auto">
        <a:xfrm>
          <a:off x="4254500" y="2864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13540</xdr:rowOff>
    </xdr:from>
    <xdr:ext cx="762000" cy="259045"/>
    <xdr:sp macro="" textlink="">
      <xdr:nvSpPr>
        <xdr:cNvPr id="56" name="テキスト ボックス 55"/>
        <xdr:cNvSpPr txBox="1"/>
      </xdr:nvSpPr>
      <xdr:spPr>
        <a:xfrm>
          <a:off x="3924300" y="263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37282</xdr:rowOff>
    </xdr:from>
    <xdr:to>
      <xdr:col>3</xdr:col>
      <xdr:colOff>206375</xdr:colOff>
      <xdr:row>19</xdr:row>
      <xdr:rowOff>44917</xdr:rowOff>
    </xdr:to>
    <xdr:cxnSp macro="">
      <xdr:nvCxnSpPr>
        <xdr:cNvPr id="57" name="直線コネクタ 56"/>
        <xdr:cNvCxnSpPr/>
      </xdr:nvCxnSpPr>
      <xdr:spPr bwMode="auto">
        <a:xfrm>
          <a:off x="2908300" y="3342457"/>
          <a:ext cx="698500" cy="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95661</xdr:rowOff>
    </xdr:from>
    <xdr:to>
      <xdr:col>3</xdr:col>
      <xdr:colOff>257175</xdr:colOff>
      <xdr:row>16</xdr:row>
      <xdr:rowOff>25811</xdr:rowOff>
    </xdr:to>
    <xdr:sp macro="" textlink="">
      <xdr:nvSpPr>
        <xdr:cNvPr id="58" name="フローチャート : 判断 57"/>
        <xdr:cNvSpPr/>
      </xdr:nvSpPr>
      <xdr:spPr bwMode="auto">
        <a:xfrm>
          <a:off x="3556000" y="2715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35988</xdr:rowOff>
    </xdr:from>
    <xdr:ext cx="762000" cy="259045"/>
    <xdr:sp macro="" textlink="">
      <xdr:nvSpPr>
        <xdr:cNvPr id="59" name="テキスト ボックス 58"/>
        <xdr:cNvSpPr txBox="1"/>
      </xdr:nvSpPr>
      <xdr:spPr>
        <a:xfrm>
          <a:off x="3225800" y="248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65532</xdr:rowOff>
    </xdr:from>
    <xdr:to>
      <xdr:col>2</xdr:col>
      <xdr:colOff>692150</xdr:colOff>
      <xdr:row>16</xdr:row>
      <xdr:rowOff>167132</xdr:rowOff>
    </xdr:to>
    <xdr:sp macro="" textlink="">
      <xdr:nvSpPr>
        <xdr:cNvPr id="60" name="フローチャート : 判断 59"/>
        <xdr:cNvSpPr/>
      </xdr:nvSpPr>
      <xdr:spPr bwMode="auto">
        <a:xfrm>
          <a:off x="2857500" y="285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5859</xdr:rowOff>
    </xdr:from>
    <xdr:ext cx="762000" cy="259045"/>
    <xdr:sp macro="" textlink="">
      <xdr:nvSpPr>
        <xdr:cNvPr id="61" name="テキスト ボックス 60"/>
        <xdr:cNvSpPr txBox="1"/>
      </xdr:nvSpPr>
      <xdr:spPr>
        <a:xfrm>
          <a:off x="2527300" y="26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154503</xdr:rowOff>
    </xdr:from>
    <xdr:to>
      <xdr:col>5</xdr:col>
      <xdr:colOff>34925</xdr:colOff>
      <xdr:row>20</xdr:row>
      <xdr:rowOff>84653</xdr:rowOff>
    </xdr:to>
    <xdr:sp macro="" textlink="">
      <xdr:nvSpPr>
        <xdr:cNvPr id="67" name="円/楕円 66"/>
        <xdr:cNvSpPr/>
      </xdr:nvSpPr>
      <xdr:spPr bwMode="auto">
        <a:xfrm>
          <a:off x="5600700" y="345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63080</xdr:rowOff>
    </xdr:from>
    <xdr:ext cx="762000" cy="259045"/>
    <xdr:sp macro="" textlink="">
      <xdr:nvSpPr>
        <xdr:cNvPr id="68" name="人口1人当たり決算額の推移該当値テキスト130"/>
        <xdr:cNvSpPr txBox="1"/>
      </xdr:nvSpPr>
      <xdr:spPr>
        <a:xfrm>
          <a:off x="5740400" y="336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59,329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108875</xdr:rowOff>
    </xdr:from>
    <xdr:to>
      <xdr:col>4</xdr:col>
      <xdr:colOff>520700</xdr:colOff>
      <xdr:row>20</xdr:row>
      <xdr:rowOff>39025</xdr:rowOff>
    </xdr:to>
    <xdr:sp macro="" textlink="">
      <xdr:nvSpPr>
        <xdr:cNvPr id="69" name="円/楕円 68"/>
        <xdr:cNvSpPr/>
      </xdr:nvSpPr>
      <xdr:spPr bwMode="auto">
        <a:xfrm>
          <a:off x="4953000" y="341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23802</xdr:rowOff>
    </xdr:from>
    <xdr:ext cx="736600" cy="259045"/>
    <xdr:sp macro="" textlink="">
      <xdr:nvSpPr>
        <xdr:cNvPr id="70" name="テキスト ボックス 69"/>
        <xdr:cNvSpPr txBox="1"/>
      </xdr:nvSpPr>
      <xdr:spPr>
        <a:xfrm>
          <a:off x="4622800" y="350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60,327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54331</xdr:rowOff>
    </xdr:from>
    <xdr:to>
      <xdr:col>3</xdr:col>
      <xdr:colOff>955675</xdr:colOff>
      <xdr:row>19</xdr:row>
      <xdr:rowOff>155931</xdr:rowOff>
    </xdr:to>
    <xdr:sp macro="" textlink="">
      <xdr:nvSpPr>
        <xdr:cNvPr id="71" name="円/楕円 70"/>
        <xdr:cNvSpPr/>
      </xdr:nvSpPr>
      <xdr:spPr bwMode="auto">
        <a:xfrm>
          <a:off x="4254500" y="335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140708</xdr:rowOff>
    </xdr:from>
    <xdr:ext cx="762000" cy="259045"/>
    <xdr:sp macro="" textlink="">
      <xdr:nvSpPr>
        <xdr:cNvPr id="72" name="テキスト ボックス 71"/>
        <xdr:cNvSpPr txBox="1"/>
      </xdr:nvSpPr>
      <xdr:spPr>
        <a:xfrm>
          <a:off x="3924300" y="34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61,520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165567</xdr:rowOff>
    </xdr:from>
    <xdr:to>
      <xdr:col>3</xdr:col>
      <xdr:colOff>257175</xdr:colOff>
      <xdr:row>19</xdr:row>
      <xdr:rowOff>95717</xdr:rowOff>
    </xdr:to>
    <xdr:sp macro="" textlink="">
      <xdr:nvSpPr>
        <xdr:cNvPr id="73" name="円/楕円 72"/>
        <xdr:cNvSpPr/>
      </xdr:nvSpPr>
      <xdr:spPr bwMode="auto">
        <a:xfrm>
          <a:off x="3556000" y="329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80494</xdr:rowOff>
    </xdr:from>
    <xdr:ext cx="762000" cy="259045"/>
    <xdr:sp macro="" textlink="">
      <xdr:nvSpPr>
        <xdr:cNvPr id="74" name="テキスト ボックス 73"/>
        <xdr:cNvSpPr txBox="1"/>
      </xdr:nvSpPr>
      <xdr:spPr>
        <a:xfrm>
          <a:off x="3225800" y="338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62,837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157932</xdr:rowOff>
    </xdr:from>
    <xdr:to>
      <xdr:col>2</xdr:col>
      <xdr:colOff>692150</xdr:colOff>
      <xdr:row>19</xdr:row>
      <xdr:rowOff>88082</xdr:rowOff>
    </xdr:to>
    <xdr:sp macro="" textlink="">
      <xdr:nvSpPr>
        <xdr:cNvPr id="75" name="円/楕円 74"/>
        <xdr:cNvSpPr/>
      </xdr:nvSpPr>
      <xdr:spPr bwMode="auto">
        <a:xfrm>
          <a:off x="2857500" y="329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72859</xdr:rowOff>
    </xdr:from>
    <xdr:ext cx="762000" cy="259045"/>
    <xdr:sp macro="" textlink="">
      <xdr:nvSpPr>
        <xdr:cNvPr id="76" name="テキスト ボックス 75"/>
        <xdr:cNvSpPr txBox="1"/>
      </xdr:nvSpPr>
      <xdr:spPr>
        <a:xfrm>
          <a:off x="2527300" y="33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140716</xdr:rowOff>
    </xdr:from>
    <xdr:to>
      <xdr:col>4</xdr:col>
      <xdr:colOff>1117600</xdr:colOff>
      <xdr:row>38</xdr:row>
      <xdr:rowOff>125743</xdr:rowOff>
    </xdr:to>
    <xdr:cxnSp macro="">
      <xdr:nvCxnSpPr>
        <xdr:cNvPr id="105" name="直線コネクタ 104"/>
        <xdr:cNvCxnSpPr/>
      </xdr:nvCxnSpPr>
      <xdr:spPr bwMode="auto">
        <a:xfrm flipV="1">
          <a:off x="5651500" y="6065266"/>
          <a:ext cx="0" cy="1528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97820</xdr:rowOff>
    </xdr:from>
    <xdr:ext cx="762000" cy="259045"/>
    <xdr:sp macro="" textlink="">
      <xdr:nvSpPr>
        <xdr:cNvPr id="106" name="人口1人当たり決算額の推移最小値テキスト445"/>
        <xdr:cNvSpPr txBox="1"/>
      </xdr:nvSpPr>
      <xdr:spPr>
        <a:xfrm>
          <a:off x="5740400" y="756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4</xdr:col>
      <xdr:colOff>1028700</xdr:colOff>
      <xdr:row>38</xdr:row>
      <xdr:rowOff>125743</xdr:rowOff>
    </xdr:from>
    <xdr:to>
      <xdr:col>5</xdr:col>
      <xdr:colOff>73025</xdr:colOff>
      <xdr:row>38</xdr:row>
      <xdr:rowOff>125743</xdr:rowOff>
    </xdr:to>
    <xdr:cxnSp macro="">
      <xdr:nvCxnSpPr>
        <xdr:cNvPr id="107" name="直線コネクタ 106"/>
        <xdr:cNvCxnSpPr/>
      </xdr:nvCxnSpPr>
      <xdr:spPr bwMode="auto">
        <a:xfrm>
          <a:off x="5562600" y="7593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55643</xdr:rowOff>
    </xdr:from>
    <xdr:ext cx="762000" cy="259045"/>
    <xdr:sp macro="" textlink="">
      <xdr:nvSpPr>
        <xdr:cNvPr id="108" name="人口1人当たり決算額の推移最大値テキスト445"/>
        <xdr:cNvSpPr txBox="1"/>
      </xdr:nvSpPr>
      <xdr:spPr>
        <a:xfrm>
          <a:off x="5740400" y="5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39,140</a:t>
          </a:r>
          <a:endParaRPr kumimoji="1" lang="ja-JP" altLang="en-US" sz="1000" b="1">
            <a:latin typeface="ＭＳ Ｐゴシック"/>
          </a:endParaRPr>
        </a:p>
      </xdr:txBody>
    </xdr:sp>
    <xdr:clientData/>
  </xdr:oneCellAnchor>
  <xdr:twoCellAnchor>
    <xdr:from>
      <xdr:col>4</xdr:col>
      <xdr:colOff>1028700</xdr:colOff>
      <xdr:row>33</xdr:row>
      <xdr:rowOff>140716</xdr:rowOff>
    </xdr:from>
    <xdr:to>
      <xdr:col>5</xdr:col>
      <xdr:colOff>73025</xdr:colOff>
      <xdr:row>33</xdr:row>
      <xdr:rowOff>140716</xdr:rowOff>
    </xdr:to>
    <xdr:cxnSp macro="">
      <xdr:nvCxnSpPr>
        <xdr:cNvPr id="109" name="直線コネクタ 108"/>
        <xdr:cNvCxnSpPr/>
      </xdr:nvCxnSpPr>
      <xdr:spPr bwMode="auto">
        <a:xfrm>
          <a:off x="5562600" y="6065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3556</xdr:rowOff>
    </xdr:from>
    <xdr:to>
      <xdr:col>4</xdr:col>
      <xdr:colOff>1117600</xdr:colOff>
      <xdr:row>36</xdr:row>
      <xdr:rowOff>50305</xdr:rowOff>
    </xdr:to>
    <xdr:cxnSp macro="">
      <xdr:nvCxnSpPr>
        <xdr:cNvPr id="110" name="直線コネクタ 109"/>
        <xdr:cNvCxnSpPr/>
      </xdr:nvCxnSpPr>
      <xdr:spPr bwMode="auto">
        <a:xfrm>
          <a:off x="5003800" y="6956806"/>
          <a:ext cx="6477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65752</xdr:rowOff>
    </xdr:from>
    <xdr:ext cx="762000" cy="259045"/>
    <xdr:sp macro="" textlink="">
      <xdr:nvSpPr>
        <xdr:cNvPr id="111" name="人口1人当たり決算額の推移平均値テキスト445"/>
        <xdr:cNvSpPr txBox="1"/>
      </xdr:nvSpPr>
      <xdr:spPr>
        <a:xfrm>
          <a:off x="5740400" y="6676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220675</xdr:rowOff>
    </xdr:from>
    <xdr:to>
      <xdr:col>5</xdr:col>
      <xdr:colOff>34925</xdr:colOff>
      <xdr:row>35</xdr:row>
      <xdr:rowOff>322275</xdr:rowOff>
    </xdr:to>
    <xdr:sp macro="" textlink="">
      <xdr:nvSpPr>
        <xdr:cNvPr id="112" name="フローチャート : 判断 111"/>
        <xdr:cNvSpPr/>
      </xdr:nvSpPr>
      <xdr:spPr bwMode="auto">
        <a:xfrm>
          <a:off x="5600700" y="683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3556</xdr:rowOff>
    </xdr:from>
    <xdr:to>
      <xdr:col>4</xdr:col>
      <xdr:colOff>469900</xdr:colOff>
      <xdr:row>36</xdr:row>
      <xdr:rowOff>30150</xdr:rowOff>
    </xdr:to>
    <xdr:cxnSp macro="">
      <xdr:nvCxnSpPr>
        <xdr:cNvPr id="113" name="直線コネクタ 112"/>
        <xdr:cNvCxnSpPr/>
      </xdr:nvCxnSpPr>
      <xdr:spPr bwMode="auto">
        <a:xfrm flipV="1">
          <a:off x="4305300" y="6956806"/>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136665</xdr:rowOff>
    </xdr:from>
    <xdr:to>
      <xdr:col>4</xdr:col>
      <xdr:colOff>520700</xdr:colOff>
      <xdr:row>35</xdr:row>
      <xdr:rowOff>238265</xdr:rowOff>
    </xdr:to>
    <xdr:sp macro="" textlink="">
      <xdr:nvSpPr>
        <xdr:cNvPr id="114" name="フローチャート : 判断 113"/>
        <xdr:cNvSpPr/>
      </xdr:nvSpPr>
      <xdr:spPr bwMode="auto">
        <a:xfrm>
          <a:off x="49530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248442</xdr:rowOff>
    </xdr:from>
    <xdr:ext cx="736600" cy="259045"/>
    <xdr:sp macro="" textlink="">
      <xdr:nvSpPr>
        <xdr:cNvPr id="115" name="テキスト ボックス 114"/>
        <xdr:cNvSpPr txBox="1"/>
      </xdr:nvSpPr>
      <xdr:spPr>
        <a:xfrm>
          <a:off x="4622800" y="651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254178</xdr:rowOff>
    </xdr:from>
    <xdr:to>
      <xdr:col>3</xdr:col>
      <xdr:colOff>904875</xdr:colOff>
      <xdr:row>36</xdr:row>
      <xdr:rowOff>30150</xdr:rowOff>
    </xdr:to>
    <xdr:cxnSp macro="">
      <xdr:nvCxnSpPr>
        <xdr:cNvPr id="116" name="直線コネクタ 115"/>
        <xdr:cNvCxnSpPr/>
      </xdr:nvCxnSpPr>
      <xdr:spPr bwMode="auto">
        <a:xfrm>
          <a:off x="3606800" y="6864528"/>
          <a:ext cx="698500" cy="11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88582</xdr:rowOff>
    </xdr:from>
    <xdr:to>
      <xdr:col>3</xdr:col>
      <xdr:colOff>955675</xdr:colOff>
      <xdr:row>35</xdr:row>
      <xdr:rowOff>190182</xdr:rowOff>
    </xdr:to>
    <xdr:sp macro="" textlink="">
      <xdr:nvSpPr>
        <xdr:cNvPr id="117" name="フローチャート : 判断 116"/>
        <xdr:cNvSpPr/>
      </xdr:nvSpPr>
      <xdr:spPr bwMode="auto">
        <a:xfrm>
          <a:off x="42545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200359</xdr:rowOff>
    </xdr:from>
    <xdr:ext cx="762000" cy="259045"/>
    <xdr:sp macro="" textlink="">
      <xdr:nvSpPr>
        <xdr:cNvPr id="118" name="テキスト ボックス 117"/>
        <xdr:cNvSpPr txBox="1"/>
      </xdr:nvSpPr>
      <xdr:spPr>
        <a:xfrm>
          <a:off x="39243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254178</xdr:rowOff>
    </xdr:from>
    <xdr:to>
      <xdr:col>3</xdr:col>
      <xdr:colOff>206375</xdr:colOff>
      <xdr:row>35</xdr:row>
      <xdr:rowOff>301231</xdr:rowOff>
    </xdr:to>
    <xdr:cxnSp macro="">
      <xdr:nvCxnSpPr>
        <xdr:cNvPr id="119" name="直線コネクタ 118"/>
        <xdr:cNvCxnSpPr/>
      </xdr:nvCxnSpPr>
      <xdr:spPr bwMode="auto">
        <a:xfrm flipV="1">
          <a:off x="2908300" y="6864528"/>
          <a:ext cx="698500" cy="4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21222</xdr:rowOff>
    </xdr:from>
    <xdr:to>
      <xdr:col>3</xdr:col>
      <xdr:colOff>257175</xdr:colOff>
      <xdr:row>35</xdr:row>
      <xdr:rowOff>122822</xdr:rowOff>
    </xdr:to>
    <xdr:sp macro="" textlink="">
      <xdr:nvSpPr>
        <xdr:cNvPr id="120" name="フローチャート : 判断 119"/>
        <xdr:cNvSpPr/>
      </xdr:nvSpPr>
      <xdr:spPr bwMode="auto">
        <a:xfrm>
          <a:off x="35560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132999</xdr:rowOff>
    </xdr:from>
    <xdr:ext cx="762000" cy="259045"/>
    <xdr:sp macro="" textlink="">
      <xdr:nvSpPr>
        <xdr:cNvPr id="121" name="テキスト ボックス 120"/>
        <xdr:cNvSpPr txBox="1"/>
      </xdr:nvSpPr>
      <xdr:spPr>
        <a:xfrm>
          <a:off x="3225800" y="64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319545</xdr:rowOff>
    </xdr:from>
    <xdr:to>
      <xdr:col>2</xdr:col>
      <xdr:colOff>692150</xdr:colOff>
      <xdr:row>35</xdr:row>
      <xdr:rowOff>78245</xdr:rowOff>
    </xdr:to>
    <xdr:sp macro="" textlink="">
      <xdr:nvSpPr>
        <xdr:cNvPr id="122" name="フローチャート : 判断 121"/>
        <xdr:cNvSpPr/>
      </xdr:nvSpPr>
      <xdr:spPr bwMode="auto">
        <a:xfrm>
          <a:off x="2857500" y="6586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88422</xdr:rowOff>
    </xdr:from>
    <xdr:ext cx="762000" cy="259045"/>
    <xdr:sp macro="" textlink="">
      <xdr:nvSpPr>
        <xdr:cNvPr id="123" name="テキスト ボックス 122"/>
        <xdr:cNvSpPr txBox="1"/>
      </xdr:nvSpPr>
      <xdr:spPr>
        <a:xfrm>
          <a:off x="2527300" y="635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342405</xdr:rowOff>
    </xdr:from>
    <xdr:to>
      <xdr:col>5</xdr:col>
      <xdr:colOff>34925</xdr:colOff>
      <xdr:row>36</xdr:row>
      <xdr:rowOff>101105</xdr:rowOff>
    </xdr:to>
    <xdr:sp macro="" textlink="">
      <xdr:nvSpPr>
        <xdr:cNvPr id="129" name="円/楕円 128"/>
        <xdr:cNvSpPr/>
      </xdr:nvSpPr>
      <xdr:spPr bwMode="auto">
        <a:xfrm>
          <a:off x="5600700" y="695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314482</xdr:rowOff>
    </xdr:from>
    <xdr:ext cx="762000" cy="259045"/>
    <xdr:sp macro="" textlink="">
      <xdr:nvSpPr>
        <xdr:cNvPr id="130" name="人口1人当たり決算額の推移該当値テキスト445"/>
        <xdr:cNvSpPr txBox="1"/>
      </xdr:nvSpPr>
      <xdr:spPr>
        <a:xfrm>
          <a:off x="5740400" y="69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295656</xdr:rowOff>
    </xdr:from>
    <xdr:to>
      <xdr:col>4</xdr:col>
      <xdr:colOff>520700</xdr:colOff>
      <xdr:row>36</xdr:row>
      <xdr:rowOff>54356</xdr:rowOff>
    </xdr:to>
    <xdr:sp macro="" textlink="">
      <xdr:nvSpPr>
        <xdr:cNvPr id="131" name="円/楕円 130"/>
        <xdr:cNvSpPr/>
      </xdr:nvSpPr>
      <xdr:spPr bwMode="auto">
        <a:xfrm>
          <a:off x="4953000" y="690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39133</xdr:rowOff>
    </xdr:from>
    <xdr:ext cx="736600" cy="259045"/>
    <xdr:sp macro="" textlink="">
      <xdr:nvSpPr>
        <xdr:cNvPr id="132" name="テキスト ボックス 131"/>
        <xdr:cNvSpPr txBox="1"/>
      </xdr:nvSpPr>
      <xdr:spPr>
        <a:xfrm>
          <a:off x="4622800" y="699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322250</xdr:rowOff>
    </xdr:from>
    <xdr:to>
      <xdr:col>3</xdr:col>
      <xdr:colOff>955675</xdr:colOff>
      <xdr:row>36</xdr:row>
      <xdr:rowOff>80950</xdr:rowOff>
    </xdr:to>
    <xdr:sp macro="" textlink="">
      <xdr:nvSpPr>
        <xdr:cNvPr id="133" name="円/楕円 132"/>
        <xdr:cNvSpPr/>
      </xdr:nvSpPr>
      <xdr:spPr bwMode="auto">
        <a:xfrm>
          <a:off x="4254500" y="693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65727</xdr:rowOff>
    </xdr:from>
    <xdr:ext cx="762000" cy="259045"/>
    <xdr:sp macro="" textlink="">
      <xdr:nvSpPr>
        <xdr:cNvPr id="134" name="テキスト ボックス 133"/>
        <xdr:cNvSpPr txBox="1"/>
      </xdr:nvSpPr>
      <xdr:spPr>
        <a:xfrm>
          <a:off x="3924300" y="70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203378</xdr:rowOff>
    </xdr:from>
    <xdr:to>
      <xdr:col>3</xdr:col>
      <xdr:colOff>257175</xdr:colOff>
      <xdr:row>35</xdr:row>
      <xdr:rowOff>304978</xdr:rowOff>
    </xdr:to>
    <xdr:sp macro="" textlink="">
      <xdr:nvSpPr>
        <xdr:cNvPr id="135" name="円/楕円 134"/>
        <xdr:cNvSpPr/>
      </xdr:nvSpPr>
      <xdr:spPr bwMode="auto">
        <a:xfrm>
          <a:off x="3556000" y="681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289755</xdr:rowOff>
    </xdr:from>
    <xdr:ext cx="762000" cy="259045"/>
    <xdr:sp macro="" textlink="">
      <xdr:nvSpPr>
        <xdr:cNvPr id="136" name="テキスト ボックス 135"/>
        <xdr:cNvSpPr txBox="1"/>
      </xdr:nvSpPr>
      <xdr:spPr>
        <a:xfrm>
          <a:off x="3225800" y="690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250431</xdr:rowOff>
    </xdr:from>
    <xdr:to>
      <xdr:col>2</xdr:col>
      <xdr:colOff>692150</xdr:colOff>
      <xdr:row>36</xdr:row>
      <xdr:rowOff>9131</xdr:rowOff>
    </xdr:to>
    <xdr:sp macro="" textlink="">
      <xdr:nvSpPr>
        <xdr:cNvPr id="137" name="円/楕円 136"/>
        <xdr:cNvSpPr/>
      </xdr:nvSpPr>
      <xdr:spPr bwMode="auto">
        <a:xfrm>
          <a:off x="2857500" y="6860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336808</xdr:rowOff>
    </xdr:from>
    <xdr:ext cx="762000" cy="259045"/>
    <xdr:sp macro="" textlink="">
      <xdr:nvSpPr>
        <xdr:cNvPr id="138" name="テキスト ボックス 137"/>
        <xdr:cNvSpPr txBox="1"/>
      </xdr:nvSpPr>
      <xdr:spPr>
        <a:xfrm>
          <a:off x="2527300" y="694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年度の実質収支については、適切な財源の確保と歳出の精査等により、黒字幅が拡大した。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これにより、財政調整基金の取崩しを回避し、歳計余剰金を積み立てたため、基金残高は前年比で増加した。財政調整基金の増により、実質単年度収支も増加している。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連結赤字比率の状況について、古河市では各会計ともに赤字は無く、すべての会計で黒字となっている。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標準財政規模における各会計の比率としては、水道事業会計の比率が年々増加しており、平成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9.77</a:t>
          </a:r>
          <a:r>
            <a:rPr kumimoji="1" lang="ja-JP" altLang="en-US" sz="1400">
              <a:latin typeface="ＭＳ ゴシック" pitchFamily="49" charset="-128"/>
              <a:ea typeface="ＭＳ ゴシック" pitchFamily="49" charset="-128"/>
            </a:rPr>
            <a:t>％となっており、次いで一般会計の比率が</a:t>
          </a:r>
          <a:r>
            <a:rPr kumimoji="1" lang="en-US" altLang="ja-JP" sz="1400">
              <a:latin typeface="ＭＳ ゴシック" pitchFamily="49" charset="-128"/>
              <a:ea typeface="ＭＳ ゴシック" pitchFamily="49" charset="-128"/>
            </a:rPr>
            <a:t>6.66</a:t>
          </a:r>
          <a:r>
            <a:rPr kumimoji="1" lang="ja-JP" altLang="en-US" sz="1400">
              <a:latin typeface="ＭＳ ゴシック" pitchFamily="49" charset="-128"/>
              <a:ea typeface="ＭＳ ゴシック" pitchFamily="49" charset="-128"/>
            </a:rPr>
            <a:t>％となっている。その他の会計に関しては、標準財政規模に対する比率は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％未満を推移している状況である。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元利償還金については、都市基盤等の推進により年々増加しているが、合併特例債を有効活用することにより、算入公債費についても増加している。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今後も都市基盤整備等の推進により元利償還金の増加が見込まれるが、引き続き合併特例債を有効に活用し、算入公債費等の額を増加させるなど、適正な実質公債費比率の維持に努める。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地方債残高については、</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合併特例債を活用した都市基盤整備等の推進により年々増加している。</a:t>
          </a:r>
          <a:endParaRPr lang="ja-JP" altLang="ja-JP" sz="1400">
            <a:effectLst/>
          </a:endParaRPr>
        </a:p>
        <a:p>
          <a:r>
            <a:rPr kumimoji="1" lang="ja-JP" altLang="ja-JP" sz="1100">
              <a:solidFill>
                <a:schemeClr val="dk1"/>
              </a:solidFill>
              <a:effectLst/>
              <a:latin typeface="+mn-lt"/>
              <a:ea typeface="+mn-ea"/>
              <a:cs typeface="+mn-cs"/>
            </a:rPr>
            <a:t>　その他の項目については、新規採用職員採用の抑制や組織機構の見直しにより職員数が減少したため、退職手当見込額が減少するなど全体的に減少している。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p>
        <a:p>
          <a:r>
            <a:rPr kumimoji="1" lang="ja-JP" altLang="en-US" sz="1100">
              <a:solidFill>
                <a:schemeClr val="dk1"/>
              </a:solidFill>
              <a:effectLst/>
              <a:latin typeface="+mn-lt"/>
              <a:ea typeface="+mn-ea"/>
              <a:cs typeface="+mn-cs"/>
            </a:rPr>
            <a:t>　財政調整基金の積み増しにより、充当可能基金が増加した。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また、合併特例債を有効に活用することにより、基準財政需要額算入見込額が増加している。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今後も都市基盤整備の推進により、地方債残高は増加する見込みだが、合併特例債を有効に活用するなどにより、財政運営ガイドラインで定める将来負担比率</a:t>
          </a:r>
          <a:r>
            <a:rPr kumimoji="1" lang="en-US" altLang="ja-JP" sz="1100">
              <a:solidFill>
                <a:schemeClr val="dk1"/>
              </a:solidFill>
              <a:effectLst/>
              <a:latin typeface="+mn-lt"/>
              <a:ea typeface="+mn-ea"/>
              <a:cs typeface="+mn-cs"/>
            </a:rPr>
            <a:t>180</a:t>
          </a:r>
          <a:r>
            <a:rPr kumimoji="1" lang="ja-JP" altLang="en-US" sz="1100">
              <a:solidFill>
                <a:schemeClr val="dk1"/>
              </a:solidFill>
              <a:effectLst/>
              <a:latin typeface="+mn-lt"/>
              <a:ea typeface="+mn-ea"/>
              <a:cs typeface="+mn-cs"/>
            </a:rPr>
            <a:t>％未満を維持できるよう努める。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52016080</v>
      </c>
      <c r="BO4" s="349"/>
      <c r="BP4" s="349"/>
      <c r="BQ4" s="349"/>
      <c r="BR4" s="349"/>
      <c r="BS4" s="349"/>
      <c r="BT4" s="349"/>
      <c r="BU4" s="350"/>
      <c r="BV4" s="348">
        <v>48577108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6.8</v>
      </c>
      <c r="CU4" s="355"/>
      <c r="CV4" s="355"/>
      <c r="CW4" s="355"/>
      <c r="CX4" s="355"/>
      <c r="CY4" s="355"/>
      <c r="CZ4" s="355"/>
      <c r="DA4" s="356"/>
      <c r="DB4" s="354">
        <v>4.8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49579944</v>
      </c>
      <c r="BO5" s="386"/>
      <c r="BP5" s="386"/>
      <c r="BQ5" s="386"/>
      <c r="BR5" s="386"/>
      <c r="BS5" s="386"/>
      <c r="BT5" s="386"/>
      <c r="BU5" s="387"/>
      <c r="BV5" s="385">
        <v>46938241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89.6</v>
      </c>
      <c r="CU5" s="383"/>
      <c r="CV5" s="383"/>
      <c r="CW5" s="383"/>
      <c r="CX5" s="383"/>
      <c r="CY5" s="383"/>
      <c r="CZ5" s="383"/>
      <c r="DA5" s="384"/>
      <c r="DB5" s="382">
        <v>89.6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2436136</v>
      </c>
      <c r="BO6" s="386"/>
      <c r="BP6" s="386"/>
      <c r="BQ6" s="386"/>
      <c r="BR6" s="386"/>
      <c r="BS6" s="386"/>
      <c r="BT6" s="386"/>
      <c r="BU6" s="387"/>
      <c r="BV6" s="385">
        <v>1638867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98.1</v>
      </c>
      <c r="CU6" s="423"/>
      <c r="CV6" s="423"/>
      <c r="CW6" s="423"/>
      <c r="CX6" s="423"/>
      <c r="CY6" s="423"/>
      <c r="CZ6" s="423"/>
      <c r="DA6" s="424"/>
      <c r="DB6" s="422">
        <v>99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434686</v>
      </c>
      <c r="BO7" s="386"/>
      <c r="BP7" s="386"/>
      <c r="BQ7" s="386"/>
      <c r="BR7" s="386"/>
      <c r="BS7" s="386"/>
      <c r="BT7" s="386"/>
      <c r="BU7" s="387"/>
      <c r="BV7" s="385">
        <v>243338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29267722</v>
      </c>
      <c r="CU7" s="386"/>
      <c r="CV7" s="386"/>
      <c r="CW7" s="386"/>
      <c r="CX7" s="386"/>
      <c r="CY7" s="386"/>
      <c r="CZ7" s="386"/>
      <c r="DA7" s="387"/>
      <c r="DB7" s="385">
        <v>29251413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2001450</v>
      </c>
      <c r="BO8" s="386"/>
      <c r="BP8" s="386"/>
      <c r="BQ8" s="386"/>
      <c r="BR8" s="386"/>
      <c r="BS8" s="386"/>
      <c r="BT8" s="386"/>
      <c r="BU8" s="387"/>
      <c r="BV8" s="385">
        <v>1395529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142995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639741</v>
      </c>
      <c r="BO9" s="386"/>
      <c r="BP9" s="386"/>
      <c r="BQ9" s="386"/>
      <c r="BR9" s="386"/>
      <c r="BS9" s="386"/>
      <c r="BT9" s="386"/>
      <c r="BU9" s="387"/>
      <c r="BV9" s="385">
        <v>357507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16.100000000000001</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145265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530073</v>
      </c>
      <c r="BO10" s="386"/>
      <c r="BP10" s="386"/>
      <c r="BQ10" s="386"/>
      <c r="BR10" s="386"/>
      <c r="BS10" s="386"/>
      <c r="BT10" s="386"/>
      <c r="BU10" s="387"/>
      <c r="BV10" s="385">
        <v>800587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145214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142652</v>
      </c>
      <c r="S13" s="467"/>
      <c r="T13" s="467"/>
      <c r="U13" s="467"/>
      <c r="V13" s="468"/>
      <c r="W13" s="401" t="s">
        <v>124</v>
      </c>
      <c r="X13" s="402"/>
      <c r="Y13" s="402"/>
      <c r="Z13" s="402"/>
      <c r="AA13" s="402"/>
      <c r="AB13" s="392"/>
      <c r="AC13" s="436">
        <v>2890</v>
      </c>
      <c r="AD13" s="437"/>
      <c r="AE13" s="437"/>
      <c r="AF13" s="437"/>
      <c r="AG13" s="476"/>
      <c r="AH13" s="436">
        <v>3625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1169814</v>
      </c>
      <c r="BO13" s="386"/>
      <c r="BP13" s="386"/>
      <c r="BQ13" s="386"/>
      <c r="BR13" s="386"/>
      <c r="BS13" s="386"/>
      <c r="BT13" s="386"/>
      <c r="BU13" s="387"/>
      <c r="BV13" s="385">
        <v>1158094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8.9</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145815</v>
      </c>
      <c r="S14" s="467"/>
      <c r="T14" s="467"/>
      <c r="U14" s="467"/>
      <c r="V14" s="468"/>
      <c r="W14" s="375"/>
      <c r="X14" s="376"/>
      <c r="Y14" s="376"/>
      <c r="Z14" s="376"/>
      <c r="AA14" s="376"/>
      <c r="AB14" s="365"/>
      <c r="AC14" s="469">
        <v>4.3</v>
      </c>
      <c r="AD14" s="470"/>
      <c r="AE14" s="470"/>
      <c r="AF14" s="470"/>
      <c r="AG14" s="471"/>
      <c r="AH14" s="469">
        <v>4.9000000000000004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102</v>
      </c>
      <c r="CU14" s="481"/>
      <c r="CV14" s="481"/>
      <c r="CW14" s="481"/>
      <c r="CX14" s="481"/>
      <c r="CY14" s="481"/>
      <c r="CZ14" s="481"/>
      <c r="DA14" s="482"/>
      <c r="DB14" s="480">
        <v>105.9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143386</v>
      </c>
      <c r="S15" s="467"/>
      <c r="T15" s="467"/>
      <c r="U15" s="467"/>
      <c r="V15" s="468"/>
      <c r="W15" s="401" t="s">
        <v>131</v>
      </c>
      <c r="X15" s="402"/>
      <c r="Y15" s="402"/>
      <c r="Z15" s="402"/>
      <c r="AA15" s="402"/>
      <c r="AB15" s="392"/>
      <c r="AC15" s="436">
        <v>25499</v>
      </c>
      <c r="AD15" s="437"/>
      <c r="AE15" s="437"/>
      <c r="AF15" s="437"/>
      <c r="AG15" s="476"/>
      <c r="AH15" s="436">
        <v>28164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15680000</v>
      </c>
      <c r="BO15" s="349"/>
      <c r="BP15" s="349"/>
      <c r="BQ15" s="349"/>
      <c r="BR15" s="349"/>
      <c r="BS15" s="349"/>
      <c r="BT15" s="349"/>
      <c r="BU15" s="350"/>
      <c r="BV15" s="348">
        <v>15402079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38</v>
      </c>
      <c r="AD16" s="470"/>
      <c r="AE16" s="470"/>
      <c r="AF16" s="470"/>
      <c r="AG16" s="471"/>
      <c r="AH16" s="469">
        <v>38.1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20640036</v>
      </c>
      <c r="BO16" s="386"/>
      <c r="BP16" s="386"/>
      <c r="BQ16" s="386"/>
      <c r="BR16" s="386"/>
      <c r="BS16" s="386"/>
      <c r="BT16" s="386"/>
      <c r="BU16" s="387"/>
      <c r="BV16" s="385">
        <v>20160572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38650</v>
      </c>
      <c r="AD17" s="437"/>
      <c r="AE17" s="437"/>
      <c r="AF17" s="437"/>
      <c r="AG17" s="476"/>
      <c r="AH17" s="436">
        <v>40981</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20157652</v>
      </c>
      <c r="BO17" s="386"/>
      <c r="BP17" s="386"/>
      <c r="BQ17" s="386"/>
      <c r="BR17" s="386"/>
      <c r="BS17" s="386"/>
      <c r="BT17" s="386"/>
      <c r="BU17" s="387"/>
      <c r="BV17" s="385">
        <v>19847940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123.58</v>
      </c>
      <c r="M18" s="498"/>
      <c r="N18" s="498"/>
      <c r="O18" s="498"/>
      <c r="P18" s="498"/>
      <c r="Q18" s="498"/>
      <c r="R18" s="499"/>
      <c r="S18" s="499"/>
      <c r="T18" s="499"/>
      <c r="U18" s="499"/>
      <c r="V18" s="500"/>
      <c r="W18" s="403"/>
      <c r="X18" s="404"/>
      <c r="Y18" s="404"/>
      <c r="Z18" s="404"/>
      <c r="AA18" s="404"/>
      <c r="AB18" s="395"/>
      <c r="AC18" s="501">
        <v>57.7</v>
      </c>
      <c r="AD18" s="502"/>
      <c r="AE18" s="502"/>
      <c r="AF18" s="502"/>
      <c r="AG18" s="503"/>
      <c r="AH18" s="501">
        <v>55.5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26840196</v>
      </c>
      <c r="BO18" s="386"/>
      <c r="BP18" s="386"/>
      <c r="BQ18" s="386"/>
      <c r="BR18" s="386"/>
      <c r="BS18" s="386"/>
      <c r="BT18" s="386"/>
      <c r="BU18" s="387"/>
      <c r="BV18" s="385">
        <v>26428335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1157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34107442</v>
      </c>
      <c r="BO19" s="386"/>
      <c r="BP19" s="386"/>
      <c r="BQ19" s="386"/>
      <c r="BR19" s="386"/>
      <c r="BS19" s="386"/>
      <c r="BT19" s="386"/>
      <c r="BU19" s="387"/>
      <c r="BV19" s="385">
        <v>32947623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50465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63764900</v>
      </c>
      <c r="BO23" s="386"/>
      <c r="BP23" s="386"/>
      <c r="BQ23" s="386"/>
      <c r="BR23" s="386"/>
      <c r="BS23" s="386"/>
      <c r="BT23" s="386"/>
      <c r="BU23" s="387"/>
      <c r="BV23" s="385">
        <v>61240476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9700</v>
      </c>
      <c r="R24" s="437"/>
      <c r="S24" s="437"/>
      <c r="T24" s="437"/>
      <c r="U24" s="437"/>
      <c r="V24" s="476"/>
      <c r="W24" s="531"/>
      <c r="X24" s="519"/>
      <c r="Y24" s="520"/>
      <c r="Z24" s="435" t="s">
        <v>155</v>
      </c>
      <c r="AA24" s="415"/>
      <c r="AB24" s="415"/>
      <c r="AC24" s="415"/>
      <c r="AD24" s="415"/>
      <c r="AE24" s="415"/>
      <c r="AF24" s="415"/>
      <c r="AG24" s="416"/>
      <c r="AH24" s="436">
        <v>759</v>
      </c>
      <c r="AI24" s="437"/>
      <c r="AJ24" s="437"/>
      <c r="AK24" s="437"/>
      <c r="AL24" s="476"/>
      <c r="AM24" s="436">
        <v>2387055</v>
      </c>
      <c r="AN24" s="437"/>
      <c r="AO24" s="437"/>
      <c r="AP24" s="437"/>
      <c r="AQ24" s="437"/>
      <c r="AR24" s="476"/>
      <c r="AS24" s="436">
        <v>3145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39208003</v>
      </c>
      <c r="BO24" s="386"/>
      <c r="BP24" s="386"/>
      <c r="BQ24" s="386"/>
      <c r="BR24" s="386"/>
      <c r="BS24" s="386"/>
      <c r="BT24" s="386"/>
      <c r="BU24" s="387"/>
      <c r="BV24" s="385">
        <v>37593953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2</v>
      </c>
      <c r="M25" s="437"/>
      <c r="N25" s="437"/>
      <c r="O25" s="437"/>
      <c r="P25" s="476"/>
      <c r="Q25" s="436">
        <v>7700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4537203</v>
      </c>
      <c r="BO25" s="349"/>
      <c r="BP25" s="349"/>
      <c r="BQ25" s="349"/>
      <c r="BR25" s="349"/>
      <c r="BS25" s="349"/>
      <c r="BT25" s="349"/>
      <c r="BU25" s="350"/>
      <c r="BV25" s="348">
        <v>5628868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6700</v>
      </c>
      <c r="R26" s="437"/>
      <c r="S26" s="437"/>
      <c r="T26" s="437"/>
      <c r="U26" s="437"/>
      <c r="V26" s="476"/>
      <c r="W26" s="531"/>
      <c r="X26" s="519"/>
      <c r="Y26" s="520"/>
      <c r="Z26" s="435" t="s">
        <v>161</v>
      </c>
      <c r="AA26" s="541"/>
      <c r="AB26" s="541"/>
      <c r="AC26" s="541"/>
      <c r="AD26" s="541"/>
      <c r="AE26" s="541"/>
      <c r="AF26" s="541"/>
      <c r="AG26" s="542"/>
      <c r="AH26" s="436">
        <v>23</v>
      </c>
      <c r="AI26" s="437"/>
      <c r="AJ26" s="437"/>
      <c r="AK26" s="437"/>
      <c r="AL26" s="476"/>
      <c r="AM26" s="436">
        <v>68816</v>
      </c>
      <c r="AN26" s="437"/>
      <c r="AO26" s="437"/>
      <c r="AP26" s="437"/>
      <c r="AQ26" s="437"/>
      <c r="AR26" s="476"/>
      <c r="AS26" s="436">
        <v>2992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5000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705196</v>
      </c>
      <c r="BO27" s="555"/>
      <c r="BP27" s="555"/>
      <c r="BQ27" s="555"/>
      <c r="BR27" s="555"/>
      <c r="BS27" s="555"/>
      <c r="BT27" s="555"/>
      <c r="BU27" s="556"/>
      <c r="BV27" s="554">
        <v>705118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4500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3221023</v>
      </c>
      <c r="BO28" s="349"/>
      <c r="BP28" s="349"/>
      <c r="BQ28" s="349"/>
      <c r="BR28" s="349"/>
      <c r="BS28" s="349"/>
      <c r="BT28" s="349"/>
      <c r="BU28" s="350"/>
      <c r="BV28" s="348">
        <v>2690950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22</v>
      </c>
      <c r="M29" s="437"/>
      <c r="N29" s="437"/>
      <c r="O29" s="437"/>
      <c r="P29" s="476"/>
      <c r="Q29" s="436">
        <v>4000</v>
      </c>
      <c r="R29" s="437"/>
      <c r="S29" s="437"/>
      <c r="T29" s="437"/>
      <c r="U29" s="437"/>
      <c r="V29" s="476"/>
      <c r="W29" s="532"/>
      <c r="X29" s="533"/>
      <c r="Y29" s="534"/>
      <c r="Z29" s="435" t="s">
        <v>171</v>
      </c>
      <c r="AA29" s="415"/>
      <c r="AB29" s="415"/>
      <c r="AC29" s="415"/>
      <c r="AD29" s="415"/>
      <c r="AE29" s="415"/>
      <c r="AF29" s="415"/>
      <c r="AG29" s="416"/>
      <c r="AH29" s="436">
        <v>759</v>
      </c>
      <c r="AI29" s="437"/>
      <c r="AJ29" s="437"/>
      <c r="AK29" s="437"/>
      <c r="AL29" s="476"/>
      <c r="AM29" s="436">
        <v>2387055</v>
      </c>
      <c r="AN29" s="437"/>
      <c r="AO29" s="437"/>
      <c r="AP29" s="437"/>
      <c r="AQ29" s="437"/>
      <c r="AR29" s="476"/>
      <c r="AS29" s="436">
        <v>3145</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623858</v>
      </c>
      <c r="BO29" s="386"/>
      <c r="BP29" s="386"/>
      <c r="BQ29" s="386"/>
      <c r="BR29" s="386"/>
      <c r="BS29" s="386"/>
      <c r="BT29" s="386"/>
      <c r="BU29" s="387"/>
      <c r="BV29" s="385">
        <v>697884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3084801</v>
      </c>
      <c r="BO30" s="555"/>
      <c r="BP30" s="555"/>
      <c r="BQ30" s="555"/>
      <c r="BR30" s="555"/>
      <c r="BS30" s="555"/>
      <c r="BT30" s="555"/>
      <c r="BU30" s="556"/>
      <c r="BV30" s="554">
        <v>3331121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古河市国民健康保険特別会計（事業勘定）</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IF('各会計、関係団体の財政状況及び健全化判断比率'!B33="","",'各会計、関係団体の財政状況及び健全化判断比率'!B33)</f>
        <v>古河市水道事業会計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IF('各会計、関係団体の財政状況及び健全化判断比率'!B34="","",'各会計、関係団体の財政状況及び健全化判断比率'!B34)</f>
        <v>古河市公共下水道事業特別会計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古河市情報センター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古河市古河福祉の森診療所特別会計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古河市国民健康保険特別会計（直診勘定）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IF('各会計、関係団体の財政状況及び健全化判断比率'!B35="","",'各会計、関係団体の財政状況及び健全化判断比率'!B35)</f>
        <v>古河市農業集落排水事業特別会計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古河市地域振興公社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古河市古河駅東部土地区画整理事業特別会計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古河市介護保険特別会計（保険事業勘定）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IF('各会計、関係団体の財政状況及び健全化判断比率'!B36="","",'各会計、関係団体の財政状況及び健全化判断比率'!B36)</f>
        <v>古河市ゴルフ場事業特別会計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茨城租税債権管理機構（一般会計）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古河市片田南西部土地区画整理事業特別会計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古河市介護保険特別会計（介護サービス事業勘定）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f t="shared" ref="C38:C43" si="5">IF(E38="","",C37+1)</f>
        <v>5</v>
      </c>
      <c r="D38" s="566"/>
      <c r="E38" s="567" t="str">
        <f>IF('各会計、関係団体の財政状況及び健全化判断比率'!B11="","",'各会計、関係団体の財政状況及び健全化判断比率'!B11)</f>
        <v>古河市公共用地先行取得特別会計</v>
      </c>
      <c r="F38" s="567"/>
      <c r="G38" s="567"/>
      <c r="H38" s="567"/>
      <c r="I38" s="567"/>
      <c r="J38" s="567"/>
      <c r="K38" s="567"/>
      <c r="L38" s="567"/>
      <c r="M38" s="567"/>
      <c r="N38" s="567"/>
      <c r="O38" s="567"/>
      <c r="P38" s="567"/>
      <c r="Q38" s="567"/>
      <c r="R38" s="567"/>
      <c r="S38" s="567"/>
      <c r="T38" s="165"/>
      <c r="U38" s="566">
        <f t="shared" si="4"/>
        <v>10</v>
      </c>
      <c r="V38" s="566"/>
      <c r="W38" s="567" t="str">
        <f>IF('各会計、関係団体の財政状況及び健全化判断比率'!B32="","",'各会計、関係団体の財政状況及び健全化判断比率'!B32)</f>
        <v>古河市後期高齢者医療特別会計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茨城県後期高齢者医療広域連合（後期高齢医療特別会計）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清水丘診療所事務組合（国民健康保険事業）</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21</v>
      </c>
      <c r="BX40" s="566"/>
      <c r="BY40" s="567" t="str">
        <f>IF('各会計、関係団体の財政状況及び健全化判断比率'!B74="","",'各会計、関係団体の財政状況及び健全化判断比率'!B74)</f>
        <v>さしま環境管理事務組合（一般会計）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22</v>
      </c>
      <c r="BX41" s="566"/>
      <c r="BY41" s="567" t="str">
        <f>IF('各会計、関係団体の財政状況及び健全化判断比率'!B75="","",'各会計、関係団体の財政状況及び健全化判断比率'!B75)</f>
        <v>さしま環境管理事務組合（清水丘整地霊園管理事業特別会計）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23</v>
      </c>
      <c r="BX42" s="566"/>
      <c r="BY42" s="567" t="str">
        <f>IF('各会計、関係団体の財政状況及び健全化判断比率'!B76="","",'各会計、関係団体の財政状況及び健全化判断比率'!B76)</f>
        <v>さしま環境管理事務組合（ごみ処理施設建設用地取得特別会計）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24</v>
      </c>
      <c r="BX43" s="566"/>
      <c r="BY43" s="567" t="str">
        <f>IF('各会計、関係団体の財政状況及び健全化判断比率'!B77="","",'各会計、関係団体の財政状況及び健全化判断比率'!B77)</f>
        <v>茨城西南地方広域市町村圏事務組合（一般会計）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169" t="s">
        <v>24</v>
      </c>
      <c r="C41" s="1170"/>
      <c r="D41" s="81"/>
      <c r="E41" s="1175" t="s">
        <v>25</v>
      </c>
      <c r="F41" s="1175"/>
      <c r="G41" s="1175"/>
      <c r="H41" s="1176"/>
      <c r="I41" s="82">
        <v>53157</v>
      </c>
      <c r="J41" s="83">
        <v>56913</v>
      </c>
      <c r="K41" s="83">
        <v>61119</v>
      </c>
      <c r="L41" s="83">
        <v>62928</v>
      </c>
      <c r="M41" s="84">
        <v>65350</v>
      </c>
    </row>
    <row r="42" spans="2:13" ht="27.75" customHeight="1" x14ac:dyDescent="0.15">
      <c r="B42" s="1171"/>
      <c r="C42" s="1172"/>
      <c r="D42" s="85"/>
      <c r="E42" s="1177" t="s">
        <v>26</v>
      </c>
      <c r="F42" s="1177"/>
      <c r="G42" s="1177"/>
      <c r="H42" s="1178"/>
      <c r="I42" s="86">
        <v>683</v>
      </c>
      <c r="J42" s="87">
        <v>559</v>
      </c>
      <c r="K42" s="87">
        <v>475</v>
      </c>
      <c r="L42" s="87">
        <v>421</v>
      </c>
      <c r="M42" s="88">
        <v>372</v>
      </c>
    </row>
    <row r="43" spans="2:13" ht="27.75" customHeight="1" x14ac:dyDescent="0.15">
      <c r="B43" s="1171"/>
      <c r="C43" s="1172"/>
      <c r="D43" s="85"/>
      <c r="E43" s="1177" t="s">
        <v>27</v>
      </c>
      <c r="F43" s="1177"/>
      <c r="G43" s="1177"/>
      <c r="H43" s="1178"/>
      <c r="I43" s="86">
        <v>21214</v>
      </c>
      <c r="J43" s="87">
        <v>20892</v>
      </c>
      <c r="K43" s="87">
        <v>19956</v>
      </c>
      <c r="L43" s="87">
        <v>19467</v>
      </c>
      <c r="M43" s="88">
        <v>18738</v>
      </c>
    </row>
    <row r="44" spans="2:13" ht="27.75" customHeight="1" x14ac:dyDescent="0.15">
      <c r="B44" s="1171"/>
      <c r="C44" s="1172"/>
      <c r="D44" s="85"/>
      <c r="E44" s="1177" t="s">
        <v>28</v>
      </c>
      <c r="F44" s="1177"/>
      <c r="G44" s="1177"/>
      <c r="H44" s="1178"/>
      <c r="I44" s="86">
        <v>3002</v>
      </c>
      <c r="J44" s="87">
        <v>2654</v>
      </c>
      <c r="K44" s="87">
        <v>2651</v>
      </c>
      <c r="L44" s="87">
        <v>2480</v>
      </c>
      <c r="M44" s="88">
        <v>2361</v>
      </c>
    </row>
    <row r="45" spans="2:13" ht="27.75" customHeight="1" x14ac:dyDescent="0.15">
      <c r="B45" s="1171"/>
      <c r="C45" s="1172"/>
      <c r="D45" s="85"/>
      <c r="E45" s="1177" t="s">
        <v>29</v>
      </c>
      <c r="F45" s="1177"/>
      <c r="G45" s="1177"/>
      <c r="H45" s="1178"/>
      <c r="I45" s="86">
        <v>8603</v>
      </c>
      <c r="J45" s="87">
        <v>8301</v>
      </c>
      <c r="K45" s="87">
        <v>8013</v>
      </c>
      <c r="L45" s="87">
        <v>7605</v>
      </c>
      <c r="M45" s="88">
        <v>7089</v>
      </c>
    </row>
    <row r="46" spans="2:13" ht="27.75" customHeight="1" x14ac:dyDescent="0.15">
      <c r="B46" s="1171"/>
      <c r="C46" s="1172"/>
      <c r="D46" s="85"/>
      <c r="E46" s="1177" t="s">
        <v>30</v>
      </c>
      <c r="F46" s="1177"/>
      <c r="G46" s="1177"/>
      <c r="H46" s="1178"/>
      <c r="I46" s="86">
        <v>28</v>
      </c>
      <c r="J46" s="87">
        <v>24</v>
      </c>
      <c r="K46" s="87">
        <v>22</v>
      </c>
      <c r="L46" s="87">
        <v>17</v>
      </c>
      <c r="M46" s="88">
        <v>20</v>
      </c>
    </row>
    <row r="47" spans="2:13" ht="27.75" customHeight="1" x14ac:dyDescent="0.15">
      <c r="B47" s="1171"/>
      <c r="C47" s="1172"/>
      <c r="D47" s="85"/>
      <c r="E47" s="1177" t="s">
        <v>31</v>
      </c>
      <c r="F47" s="1177"/>
      <c r="G47" s="1177"/>
      <c r="H47" s="1178"/>
      <c r="I47" s="86" t="s">
        <v>491</v>
      </c>
      <c r="J47" s="87" t="s">
        <v>491</v>
      </c>
      <c r="K47" s="87" t="s">
        <v>491</v>
      </c>
      <c r="L47" s="87" t="s">
        <v>491</v>
      </c>
      <c r="M47" s="88" t="s">
        <v>491</v>
      </c>
    </row>
    <row r="48" spans="2:13" ht="27.75" customHeight="1" x14ac:dyDescent="0.15">
      <c r="B48" s="1173"/>
      <c r="C48" s="1174"/>
      <c r="D48" s="85"/>
      <c r="E48" s="1177" t="s">
        <v>32</v>
      </c>
      <c r="F48" s="1177"/>
      <c r="G48" s="1177"/>
      <c r="H48" s="1178"/>
      <c r="I48" s="86" t="s">
        <v>491</v>
      </c>
      <c r="J48" s="87" t="s">
        <v>491</v>
      </c>
      <c r="K48" s="87" t="s">
        <v>491</v>
      </c>
      <c r="L48" s="87" t="s">
        <v>491</v>
      </c>
      <c r="M48" s="88" t="s">
        <v>491</v>
      </c>
    </row>
    <row r="49" spans="2:13" ht="27.75" customHeight="1" x14ac:dyDescent="0.15">
      <c r="B49" s="1179" t="s">
        <v>33</v>
      </c>
      <c r="C49" s="1180"/>
      <c r="D49" s="89"/>
      <c r="E49" s="1177" t="s">
        <v>34</v>
      </c>
      <c r="F49" s="1177"/>
      <c r="G49" s="1177"/>
      <c r="H49" s="1178"/>
      <c r="I49" s="86">
        <v>2889</v>
      </c>
      <c r="J49" s="87">
        <v>2664</v>
      </c>
      <c r="K49" s="87">
        <v>3772</v>
      </c>
      <c r="L49" s="87">
        <v>4704</v>
      </c>
      <c r="M49" s="88">
        <v>5283</v>
      </c>
    </row>
    <row r="50" spans="2:13" ht="27.75" customHeight="1" x14ac:dyDescent="0.15">
      <c r="B50" s="1171"/>
      <c r="C50" s="1172"/>
      <c r="D50" s="85"/>
      <c r="E50" s="1177" t="s">
        <v>35</v>
      </c>
      <c r="F50" s="1177"/>
      <c r="G50" s="1177"/>
      <c r="H50" s="1178"/>
      <c r="I50" s="86">
        <v>6694</v>
      </c>
      <c r="J50" s="87">
        <v>4526</v>
      </c>
      <c r="K50" s="87">
        <v>5238</v>
      </c>
      <c r="L50" s="87">
        <v>5427</v>
      </c>
      <c r="M50" s="88">
        <v>5213</v>
      </c>
    </row>
    <row r="51" spans="2:13" ht="27.75" customHeight="1" x14ac:dyDescent="0.15">
      <c r="B51" s="1173"/>
      <c r="C51" s="1174"/>
      <c r="D51" s="85"/>
      <c r="E51" s="1177" t="s">
        <v>36</v>
      </c>
      <c r="F51" s="1177"/>
      <c r="G51" s="1177"/>
      <c r="H51" s="1178"/>
      <c r="I51" s="86">
        <v>48471</v>
      </c>
      <c r="J51" s="87">
        <v>51002</v>
      </c>
      <c r="K51" s="87">
        <v>54785</v>
      </c>
      <c r="L51" s="87">
        <v>56485</v>
      </c>
      <c r="M51" s="88">
        <v>58380</v>
      </c>
    </row>
    <row r="52" spans="2:13" ht="27.75" customHeight="1" thickBot="1" x14ac:dyDescent="0.2">
      <c r="B52" s="1181" t="s">
        <v>37</v>
      </c>
      <c r="C52" s="1182"/>
      <c r="D52" s="90"/>
      <c r="E52" s="1183" t="s">
        <v>38</v>
      </c>
      <c r="F52" s="1183"/>
      <c r="G52" s="1183"/>
      <c r="H52" s="1184"/>
      <c r="I52" s="91">
        <v>28633</v>
      </c>
      <c r="J52" s="92">
        <v>31150</v>
      </c>
      <c r="K52" s="92">
        <v>28441</v>
      </c>
      <c r="L52" s="92">
        <v>26302</v>
      </c>
      <c r="M52" s="93">
        <v>25055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529</v>
      </c>
      <c r="G2" s="111"/>
      <c r="H2" s="112"/>
    </row>
    <row r="3" spans="1:8" x14ac:dyDescent="0.15">
      <c r="A3" s="108" t="s">
        <v>522</v>
      </c>
      <c r="B3" s="113"/>
      <c r="C3" s="114"/>
      <c r="D3" s="115">
        <v>55927</v>
      </c>
      <c r="E3" s="116"/>
      <c r="F3" s="117">
        <v>51263</v>
      </c>
      <c r="G3" s="118"/>
      <c r="H3" s="119"/>
    </row>
    <row r="4" spans="1:8" x14ac:dyDescent="0.15">
      <c r="A4" s="120"/>
      <c r="B4" s="121"/>
      <c r="C4" s="122"/>
      <c r="D4" s="123">
        <v>34528</v>
      </c>
      <c r="E4" s="124"/>
      <c r="F4" s="125">
        <v>29061</v>
      </c>
      <c r="G4" s="126"/>
      <c r="H4" s="127"/>
    </row>
    <row r="5" spans="1:8" x14ac:dyDescent="0.15">
      <c r="A5" s="108" t="s">
        <v>524</v>
      </c>
      <c r="B5" s="113"/>
      <c r="C5" s="114"/>
      <c r="D5" s="115">
        <v>54852</v>
      </c>
      <c r="E5" s="116"/>
      <c r="F5" s="117">
        <v>50671</v>
      </c>
      <c r="G5" s="118"/>
      <c r="H5" s="119"/>
    </row>
    <row r="6" spans="1:8" x14ac:dyDescent="0.15">
      <c r="A6" s="120"/>
      <c r="B6" s="121"/>
      <c r="C6" s="122"/>
      <c r="D6" s="123">
        <v>35570</v>
      </c>
      <c r="E6" s="124"/>
      <c r="F6" s="125">
        <v>30499</v>
      </c>
      <c r="G6" s="126"/>
      <c r="H6" s="127"/>
    </row>
    <row r="7" spans="1:8" x14ac:dyDescent="0.15">
      <c r="A7" s="108" t="s">
        <v>525</v>
      </c>
      <c r="B7" s="113"/>
      <c r="C7" s="114"/>
      <c r="D7" s="115">
        <v>52698</v>
      </c>
      <c r="E7" s="116"/>
      <c r="F7" s="117">
        <v>57996</v>
      </c>
      <c r="G7" s="118"/>
      <c r="H7" s="119"/>
    </row>
    <row r="8" spans="1:8" x14ac:dyDescent="0.15">
      <c r="A8" s="120"/>
      <c r="B8" s="121"/>
      <c r="C8" s="122"/>
      <c r="D8" s="123">
        <v>39479</v>
      </c>
      <c r="E8" s="124"/>
      <c r="F8" s="125">
        <v>32288</v>
      </c>
      <c r="G8" s="126"/>
      <c r="H8" s="127"/>
    </row>
    <row r="9" spans="1:8" x14ac:dyDescent="0.15">
      <c r="A9" s="108" t="s">
        <v>526</v>
      </c>
      <c r="B9" s="113"/>
      <c r="C9" s="114"/>
      <c r="D9" s="115">
        <v>42822</v>
      </c>
      <c r="E9" s="116"/>
      <c r="F9" s="117">
        <v>64620</v>
      </c>
      <c r="G9" s="118"/>
      <c r="H9" s="119"/>
    </row>
    <row r="10" spans="1:8" x14ac:dyDescent="0.15">
      <c r="A10" s="120"/>
      <c r="B10" s="121"/>
      <c r="C10" s="122"/>
      <c r="D10" s="123">
        <v>29631</v>
      </c>
      <c r="E10" s="124"/>
      <c r="F10" s="125">
        <v>37260</v>
      </c>
      <c r="G10" s="126"/>
      <c r="H10" s="127"/>
    </row>
    <row r="11" spans="1:8" x14ac:dyDescent="0.15">
      <c r="A11" s="108" t="s">
        <v>527</v>
      </c>
      <c r="B11" s="113"/>
      <c r="C11" s="114"/>
      <c r="D11" s="115">
        <v>55061</v>
      </c>
      <c r="E11" s="116"/>
      <c r="F11" s="117">
        <v>64287</v>
      </c>
      <c r="G11" s="118"/>
      <c r="H11" s="119"/>
    </row>
    <row r="12" spans="1:8" x14ac:dyDescent="0.15">
      <c r="A12" s="120"/>
      <c r="B12" s="121"/>
      <c r="C12" s="128"/>
      <c r="D12" s="123">
        <v>37573</v>
      </c>
      <c r="E12" s="124"/>
      <c r="F12" s="125">
        <v>41052</v>
      </c>
      <c r="G12" s="126"/>
      <c r="H12" s="127"/>
    </row>
    <row r="13" spans="1:8" x14ac:dyDescent="0.15">
      <c r="A13" s="108"/>
      <c r="B13" s="113"/>
      <c r="C13" s="129"/>
      <c r="D13" s="130">
        <v>52272</v>
      </c>
      <c r="E13" s="131"/>
      <c r="F13" s="132">
        <v>57767</v>
      </c>
      <c r="G13" s="133"/>
      <c r="H13" s="119"/>
    </row>
    <row r="14" spans="1:8" x14ac:dyDescent="0.15">
      <c r="A14" s="120"/>
      <c r="B14" s="121"/>
      <c r="C14" s="122"/>
      <c r="D14" s="123">
        <v>35356</v>
      </c>
      <c r="E14" s="124"/>
      <c r="F14" s="125">
        <v>34032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3.3</v>
      </c>
      <c r="C19" s="134">
        <f>ROUND(VALUE(SUBSTITUTE(実質収支比率等に係る経年分析!G$48,"▲","-")),2)</f>
        <v>4.43</v>
      </c>
      <c r="D19" s="134">
        <f>ROUND(VALUE(SUBSTITUTE(実質収支比率等に係る経年分析!H$48,"▲","-")),2)</f>
        <v>3.64</v>
      </c>
      <c r="E19" s="134">
        <f>ROUND(VALUE(SUBSTITUTE(実質収支比率等に係る経年分析!I$48,"▲","-")),2)</f>
        <v>4.7699999999999996</v>
      </c>
      <c r="F19" s="134">
        <f>ROUND(VALUE(SUBSTITUTE(実質収支比率等に係る経年分析!J$48,"▲","-")),2)</f>
        <v>6.84</v>
      </c>
    </row>
    <row r="20" spans="1:11" x14ac:dyDescent="0.15">
      <c r="A20" s="134" t="s">
        <v>43</v>
      </c>
      <c r="B20" s="134">
        <f>ROUND(VALUE(SUBSTITUTE(実質収支比率等に係る経年分析!F$47,"▲","-")),2)</f>
        <v>7.34</v>
      </c>
      <c r="C20" s="134">
        <f>ROUND(VALUE(SUBSTITUTE(実質収支比率等に係る経年分析!G$47,"▲","-")),2)</f>
        <v>5.5</v>
      </c>
      <c r="D20" s="134">
        <f>ROUND(VALUE(SUBSTITUTE(実質収支比率等に係る経年分析!H$47,"▲","-")),2)</f>
        <v>6.63</v>
      </c>
      <c r="E20" s="134">
        <f>ROUND(VALUE(SUBSTITUTE(実質収支比率等に係る経年分析!I$47,"▲","-")),2)</f>
        <v>9.1999999999999993</v>
      </c>
      <c r="F20" s="134">
        <f>ROUND(VALUE(SUBSTITUTE(実質収支比率等に係る経年分析!J$47,"▲","-")),2)</f>
        <v>11.01</v>
      </c>
    </row>
    <row r="21" spans="1:11" x14ac:dyDescent="0.15">
      <c r="A21" s="134" t="s">
        <v>44</v>
      </c>
      <c r="B21" s="134">
        <f>IF(ISNUMBER(VALUE(SUBSTITUTE(実質収支比率等に係る経年分析!F$49,"▲","-"))),ROUND(VALUE(SUBSTITUTE(実質収支比率等に係る経年分析!F$49,"▲","-")),2),NA())</f>
        <v>3.7</v>
      </c>
      <c r="C21" s="134">
        <f>IF(ISNUMBER(VALUE(SUBSTITUTE(実質収支比率等に係る経年分析!G$49,"▲","-"))),ROUND(VALUE(SUBSTITUTE(実質収支比率等に係る経年分析!G$49,"▲","-")),2),NA())</f>
        <v>-0.77</v>
      </c>
      <c r="D21" s="134">
        <f>IF(ISNUMBER(VALUE(SUBSTITUTE(実質収支比率等に係る経年分析!H$49,"▲","-"))),ROUND(VALUE(SUBSTITUTE(実質収支比率等に係る経年分析!H$49,"▲","-")),2),NA())</f>
        <v>0.47</v>
      </c>
      <c r="E21" s="134">
        <f>IF(ISNUMBER(VALUE(SUBSTITUTE(実質収支比率等に係る経年分析!I$49,"▲","-"))),ROUND(VALUE(SUBSTITUTE(実質収支比率等に係る経年分析!I$49,"▲","-")),2),NA())</f>
        <v>3.96</v>
      </c>
      <c r="F21" s="134">
        <f>IF(ISNUMBER(VALUE(SUBSTITUTE(実質収支比率等に係る経年分析!J$49,"▲","-"))),ROUND(VALUE(SUBSTITUTE(実質収支比率等に係る経年分析!J$49,"▲","-")),2),NA())</f>
        <v>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古河市ゴルフ場事業特別会計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古河市片田南西部土地区画整理事業特別会計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古河市古河駅東部土地区画整理事業特別会計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古河市公共下水道事業特別会計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古河市介護保険特別会計（保険事業勘定）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x14ac:dyDescent="0.15">
      <c r="A34" s="135" t="str">
        <f>IF(連結実質赤字比率に係る赤字・黒字の構成分析!C$36="",NA(),連結実質赤字比率に係る赤字・黒字の構成分析!C$36)</f>
        <v>古河市国民健康保険特別会計（事業勘定）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4.3600000000000003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6.66</v>
      </c>
    </row>
    <row r="36" spans="1:16" x14ac:dyDescent="0.15">
      <c r="A36" s="135" t="str">
        <f>IF(連結実質赤字比率に係る赤字・黒字の構成分析!C$34="",NA(),連結実質赤字比率に係る赤字・黒字の構成分析!C$34)</f>
        <v>古河市水道事業会計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4680</v>
      </c>
      <c r="E42" s="136"/>
      <c r="F42" s="136"/>
      <c r="G42" s="136">
        <f>'実質公債費比率（分子）の構造'!L$52</f>
        <v>4841</v>
      </c>
      <c r="H42" s="136"/>
      <c r="I42" s="136"/>
      <c r="J42" s="136">
        <f>'実質公債費比率（分子）の構造'!M$52</f>
        <v>5105</v>
      </c>
      <c r="K42" s="136"/>
      <c r="L42" s="136"/>
      <c r="M42" s="136">
        <f>'実質公債費比率（分子）の構造'!N$52</f>
        <v>5569</v>
      </c>
      <c r="N42" s="136"/>
      <c r="O42" s="136"/>
      <c r="P42" s="136">
        <f>'実質公債費比率（分子）の構造'!O$52</f>
        <v>5882</v>
      </c>
    </row>
    <row r="43" spans="1:16" x14ac:dyDescent="0.15">
      <c r="A43" s="136" t="s">
        <v>52</v>
      </c>
      <c r="B43" s="136">
        <f>'実質公債費比率（分子）の構造'!K$51</f>
        <v>22</v>
      </c>
      <c r="C43" s="136"/>
      <c r="D43" s="136"/>
      <c r="E43" s="136">
        <f>'実質公債費比率（分子）の構造'!L$51</f>
        <v>3</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53</v>
      </c>
      <c r="B44" s="136">
        <f>'実質公債費比率（分子）の構造'!K$50</f>
        <v>235</v>
      </c>
      <c r="C44" s="136"/>
      <c r="D44" s="136"/>
      <c r="E44" s="136">
        <f>'実質公債費比率（分子）の構造'!L$50</f>
        <v>172</v>
      </c>
      <c r="F44" s="136"/>
      <c r="G44" s="136"/>
      <c r="H44" s="136">
        <f>'実質公債費比率（分子）の構造'!M$50</f>
        <v>91</v>
      </c>
      <c r="I44" s="136"/>
      <c r="J44" s="136"/>
      <c r="K44" s="136">
        <f>'実質公債費比率（分子）の構造'!N$50</f>
        <v>58</v>
      </c>
      <c r="L44" s="136"/>
      <c r="M44" s="136"/>
      <c r="N44" s="136">
        <f>'実質公債費比率（分子）の構造'!O$50</f>
        <v>53</v>
      </c>
      <c r="O44" s="136"/>
      <c r="P44" s="136"/>
    </row>
    <row r="45" spans="1:16" x14ac:dyDescent="0.15">
      <c r="A45" s="136" t="s">
        <v>54</v>
      </c>
      <c r="B45" s="136">
        <f>'実質公債費比率（分子）の構造'!K$49</f>
        <v>381</v>
      </c>
      <c r="C45" s="136"/>
      <c r="D45" s="136"/>
      <c r="E45" s="136">
        <f>'実質公債費比率（分子）の構造'!L$49</f>
        <v>452</v>
      </c>
      <c r="F45" s="136"/>
      <c r="G45" s="136"/>
      <c r="H45" s="136">
        <f>'実質公債費比率（分子）の構造'!M$49</f>
        <v>442</v>
      </c>
      <c r="I45" s="136"/>
      <c r="J45" s="136"/>
      <c r="K45" s="136">
        <f>'実質公債費比率（分子）の構造'!N$49</f>
        <v>418</v>
      </c>
      <c r="L45" s="136"/>
      <c r="M45" s="136"/>
      <c r="N45" s="136">
        <f>'実質公債費比率（分子）の構造'!O$49</f>
        <v>395</v>
      </c>
      <c r="O45" s="136"/>
      <c r="P45" s="136"/>
    </row>
    <row r="46" spans="1:16" x14ac:dyDescent="0.15">
      <c r="A46" s="136" t="s">
        <v>55</v>
      </c>
      <c r="B46" s="136">
        <f>'実質公債費比率（分子）の構造'!K$48</f>
        <v>1958</v>
      </c>
      <c r="C46" s="136"/>
      <c r="D46" s="136"/>
      <c r="E46" s="136">
        <f>'実質公債費比率（分子）の構造'!L$48</f>
        <v>1929</v>
      </c>
      <c r="F46" s="136"/>
      <c r="G46" s="136"/>
      <c r="H46" s="136">
        <f>'実質公債費比率（分子）の構造'!M$48</f>
        <v>1782</v>
      </c>
      <c r="I46" s="136"/>
      <c r="J46" s="136"/>
      <c r="K46" s="136">
        <f>'実質公債費比率（分子）の構造'!N$48</f>
        <v>1859</v>
      </c>
      <c r="L46" s="136"/>
      <c r="M46" s="136"/>
      <c r="N46" s="136">
        <f>'実質公債費比率（分子）の構造'!O$48</f>
        <v>1699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4529</v>
      </c>
      <c r="C49" s="136"/>
      <c r="D49" s="136"/>
      <c r="E49" s="136">
        <f>'実質公債費比率（分子）の構造'!L$45</f>
        <v>4902</v>
      </c>
      <c r="F49" s="136"/>
      <c r="G49" s="136"/>
      <c r="H49" s="136">
        <f>'実質公債費比率（分子）の構造'!M$45</f>
        <v>4987</v>
      </c>
      <c r="I49" s="136"/>
      <c r="J49" s="136"/>
      <c r="K49" s="136">
        <f>'実質公債費比率（分子）の構造'!N$45</f>
        <v>5526</v>
      </c>
      <c r="L49" s="136"/>
      <c r="M49" s="136"/>
      <c r="N49" s="136">
        <f>'実質公債費比率（分子）の構造'!O$45</f>
        <v>5841</v>
      </c>
      <c r="O49" s="136"/>
      <c r="P49" s="136"/>
    </row>
    <row r="50" spans="1:16" x14ac:dyDescent="0.15">
      <c r="A50" s="136" t="s">
        <v>59</v>
      </c>
      <c r="B50" s="136" t="e">
        <f>NA()</f>
        <v>#N/A</v>
      </c>
      <c r="C50" s="136">
        <f>IF(ISNUMBER('実質公債費比率（分子）の構造'!K$53),'実質公債費比率（分子）の構造'!K$53,NA())</f>
        <v>2445</v>
      </c>
      <c r="D50" s="136" t="e">
        <f>NA()</f>
        <v>#N/A</v>
      </c>
      <c r="E50" s="136" t="e">
        <f>NA()</f>
        <v>#N/A</v>
      </c>
      <c r="F50" s="136">
        <f>IF(ISNUMBER('実質公債費比率（分子）の構造'!L$53),'実質公債費比率（分子）の構造'!L$53,NA())</f>
        <v>2617</v>
      </c>
      <c r="G50" s="136" t="e">
        <f>NA()</f>
        <v>#N/A</v>
      </c>
      <c r="H50" s="136" t="e">
        <f>NA()</f>
        <v>#N/A</v>
      </c>
      <c r="I50" s="136">
        <f>IF(ISNUMBER('実質公債費比率（分子）の構造'!M$53),'実質公債費比率（分子）の構造'!M$53,NA())</f>
        <v>2198</v>
      </c>
      <c r="J50" s="136" t="e">
        <f>NA()</f>
        <v>#N/A</v>
      </c>
      <c r="K50" s="136" t="e">
        <f>NA()</f>
        <v>#N/A</v>
      </c>
      <c r="L50" s="136">
        <f>IF(ISNUMBER('実質公債費比率（分子）の構造'!N$53),'実質公債費比率（分子）の構造'!N$53,NA())</f>
        <v>2293</v>
      </c>
      <c r="M50" s="136" t="e">
        <f>NA()</f>
        <v>#N/A</v>
      </c>
      <c r="N50" s="136" t="e">
        <f>NA()</f>
        <v>#N/A</v>
      </c>
      <c r="O50" s="136">
        <f>IF(ISNUMBER('実質公債費比率（分子）の構造'!O$53),'実質公債費比率（分子）の構造'!O$53,NA())</f>
        <v>2106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48471</v>
      </c>
      <c r="E56" s="135"/>
      <c r="F56" s="135"/>
      <c r="G56" s="135">
        <f>'将来負担比率（分子）の構造'!J$51</f>
        <v>51002</v>
      </c>
      <c r="H56" s="135"/>
      <c r="I56" s="135"/>
      <c r="J56" s="135">
        <f>'将来負担比率（分子）の構造'!K$51</f>
        <v>54785</v>
      </c>
      <c r="K56" s="135"/>
      <c r="L56" s="135"/>
      <c r="M56" s="135">
        <f>'将来負担比率（分子）の構造'!L$51</f>
        <v>56485</v>
      </c>
      <c r="N56" s="135"/>
      <c r="O56" s="135"/>
      <c r="P56" s="135">
        <f>'将来負担比率（分子）の構造'!M$51</f>
        <v>58380</v>
      </c>
    </row>
    <row r="57" spans="1:16" x14ac:dyDescent="0.15">
      <c r="A57" s="135" t="s">
        <v>35</v>
      </c>
      <c r="B57" s="135"/>
      <c r="C57" s="135"/>
      <c r="D57" s="135">
        <f>'将来負担比率（分子）の構造'!I$50</f>
        <v>6694</v>
      </c>
      <c r="E57" s="135"/>
      <c r="F57" s="135"/>
      <c r="G57" s="135">
        <f>'将来負担比率（分子）の構造'!J$50</f>
        <v>4526</v>
      </c>
      <c r="H57" s="135"/>
      <c r="I57" s="135"/>
      <c r="J57" s="135">
        <f>'将来負担比率（分子）の構造'!K$50</f>
        <v>5238</v>
      </c>
      <c r="K57" s="135"/>
      <c r="L57" s="135"/>
      <c r="M57" s="135">
        <f>'将来負担比率（分子）の構造'!L$50</f>
        <v>5427</v>
      </c>
      <c r="N57" s="135"/>
      <c r="O57" s="135"/>
      <c r="P57" s="135">
        <f>'将来負担比率（分子）の構造'!M$50</f>
        <v>5213</v>
      </c>
    </row>
    <row r="58" spans="1:16" x14ac:dyDescent="0.15">
      <c r="A58" s="135" t="s">
        <v>34</v>
      </c>
      <c r="B58" s="135"/>
      <c r="C58" s="135"/>
      <c r="D58" s="135">
        <f>'将来負担比率（分子）の構造'!I$49</f>
        <v>2889</v>
      </c>
      <c r="E58" s="135"/>
      <c r="F58" s="135"/>
      <c r="G58" s="135">
        <f>'将来負担比率（分子）の構造'!J$49</f>
        <v>2664</v>
      </c>
      <c r="H58" s="135"/>
      <c r="I58" s="135"/>
      <c r="J58" s="135">
        <f>'将来負担比率（分子）の構造'!K$49</f>
        <v>3772</v>
      </c>
      <c r="K58" s="135"/>
      <c r="L58" s="135"/>
      <c r="M58" s="135">
        <f>'将来負担比率（分子）の構造'!L$49</f>
        <v>4704</v>
      </c>
      <c r="N58" s="135"/>
      <c r="O58" s="135"/>
      <c r="P58" s="135">
        <f>'将来負担比率（分子）の構造'!M$49</f>
        <v>5283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28</v>
      </c>
      <c r="C61" s="135"/>
      <c r="D61" s="135"/>
      <c r="E61" s="135">
        <f>'将来負担比率（分子）の構造'!J$46</f>
        <v>24</v>
      </c>
      <c r="F61" s="135"/>
      <c r="G61" s="135"/>
      <c r="H61" s="135">
        <f>'将来負担比率（分子）の構造'!K$46</f>
        <v>22</v>
      </c>
      <c r="I61" s="135"/>
      <c r="J61" s="135"/>
      <c r="K61" s="135">
        <f>'将来負担比率（分子）の構造'!L$46</f>
        <v>17</v>
      </c>
      <c r="L61" s="135"/>
      <c r="M61" s="135"/>
      <c r="N61" s="135">
        <f>'将来負担比率（分子）の構造'!M$46</f>
        <v>20</v>
      </c>
      <c r="O61" s="135"/>
      <c r="P61" s="135"/>
    </row>
    <row r="62" spans="1:16" x14ac:dyDescent="0.15">
      <c r="A62" s="135" t="s">
        <v>29</v>
      </c>
      <c r="B62" s="135">
        <f>'将来負担比率（分子）の構造'!I$45</f>
        <v>8603</v>
      </c>
      <c r="C62" s="135"/>
      <c r="D62" s="135"/>
      <c r="E62" s="135">
        <f>'将来負担比率（分子）の構造'!J$45</f>
        <v>8301</v>
      </c>
      <c r="F62" s="135"/>
      <c r="G62" s="135"/>
      <c r="H62" s="135">
        <f>'将来負担比率（分子）の構造'!K$45</f>
        <v>8013</v>
      </c>
      <c r="I62" s="135"/>
      <c r="J62" s="135"/>
      <c r="K62" s="135">
        <f>'将来負担比率（分子）の構造'!L$45</f>
        <v>7605</v>
      </c>
      <c r="L62" s="135"/>
      <c r="M62" s="135"/>
      <c r="N62" s="135">
        <f>'将来負担比率（分子）の構造'!M$45</f>
        <v>7089</v>
      </c>
      <c r="O62" s="135"/>
      <c r="P62" s="135"/>
    </row>
    <row r="63" spans="1:16" x14ac:dyDescent="0.15">
      <c r="A63" s="135" t="s">
        <v>28</v>
      </c>
      <c r="B63" s="135">
        <f>'将来負担比率（分子）の構造'!I$44</f>
        <v>3002</v>
      </c>
      <c r="C63" s="135"/>
      <c r="D63" s="135"/>
      <c r="E63" s="135">
        <f>'将来負担比率（分子）の構造'!J$44</f>
        <v>2654</v>
      </c>
      <c r="F63" s="135"/>
      <c r="G63" s="135"/>
      <c r="H63" s="135">
        <f>'将来負担比率（分子）の構造'!K$44</f>
        <v>2651</v>
      </c>
      <c r="I63" s="135"/>
      <c r="J63" s="135"/>
      <c r="K63" s="135">
        <f>'将来負担比率（分子）の構造'!L$44</f>
        <v>2480</v>
      </c>
      <c r="L63" s="135"/>
      <c r="M63" s="135"/>
      <c r="N63" s="135">
        <f>'将来負担比率（分子）の構造'!M$44</f>
        <v>2361</v>
      </c>
      <c r="O63" s="135"/>
      <c r="P63" s="135"/>
    </row>
    <row r="64" spans="1:16" x14ac:dyDescent="0.15">
      <c r="A64" s="135" t="s">
        <v>27</v>
      </c>
      <c r="B64" s="135">
        <f>'将来負担比率（分子）の構造'!I$43</f>
        <v>21214</v>
      </c>
      <c r="C64" s="135"/>
      <c r="D64" s="135"/>
      <c r="E64" s="135">
        <f>'将来負担比率（分子）の構造'!J$43</f>
        <v>20892</v>
      </c>
      <c r="F64" s="135"/>
      <c r="G64" s="135"/>
      <c r="H64" s="135">
        <f>'将来負担比率（分子）の構造'!K$43</f>
        <v>19956</v>
      </c>
      <c r="I64" s="135"/>
      <c r="J64" s="135"/>
      <c r="K64" s="135">
        <f>'将来負担比率（分子）の構造'!L$43</f>
        <v>19467</v>
      </c>
      <c r="L64" s="135"/>
      <c r="M64" s="135"/>
      <c r="N64" s="135">
        <f>'将来負担比率（分子）の構造'!M$43</f>
        <v>18738</v>
      </c>
      <c r="O64" s="135"/>
      <c r="P64" s="135"/>
    </row>
    <row r="65" spans="1:16" x14ac:dyDescent="0.15">
      <c r="A65" s="135" t="s">
        <v>26</v>
      </c>
      <c r="B65" s="135">
        <f>'将来負担比率（分子）の構造'!I$42</f>
        <v>683</v>
      </c>
      <c r="C65" s="135"/>
      <c r="D65" s="135"/>
      <c r="E65" s="135">
        <f>'将来負担比率（分子）の構造'!J$42</f>
        <v>559</v>
      </c>
      <c r="F65" s="135"/>
      <c r="G65" s="135"/>
      <c r="H65" s="135">
        <f>'将来負担比率（分子）の構造'!K$42</f>
        <v>475</v>
      </c>
      <c r="I65" s="135"/>
      <c r="J65" s="135"/>
      <c r="K65" s="135">
        <f>'将来負担比率（分子）の構造'!L$42</f>
        <v>421</v>
      </c>
      <c r="L65" s="135"/>
      <c r="M65" s="135"/>
      <c r="N65" s="135">
        <f>'将来負担比率（分子）の構造'!M$42</f>
        <v>372</v>
      </c>
      <c r="O65" s="135"/>
      <c r="P65" s="135"/>
    </row>
    <row r="66" spans="1:16" x14ac:dyDescent="0.15">
      <c r="A66" s="135" t="s">
        <v>25</v>
      </c>
      <c r="B66" s="135">
        <f>'将来負担比率（分子）の構造'!I$41</f>
        <v>53157</v>
      </c>
      <c r="C66" s="135"/>
      <c r="D66" s="135"/>
      <c r="E66" s="135">
        <f>'将来負担比率（分子）の構造'!J$41</f>
        <v>56913</v>
      </c>
      <c r="F66" s="135"/>
      <c r="G66" s="135"/>
      <c r="H66" s="135">
        <f>'将来負担比率（分子）の構造'!K$41</f>
        <v>61119</v>
      </c>
      <c r="I66" s="135"/>
      <c r="J66" s="135"/>
      <c r="K66" s="135">
        <f>'将来負担比率（分子）の構造'!L$41</f>
        <v>62928</v>
      </c>
      <c r="L66" s="135"/>
      <c r="M66" s="135"/>
      <c r="N66" s="135">
        <f>'将来負担比率（分子）の構造'!M$41</f>
        <v>65350</v>
      </c>
      <c r="O66" s="135"/>
      <c r="P66" s="135"/>
    </row>
    <row r="67" spans="1:16" x14ac:dyDescent="0.15">
      <c r="A67" s="135" t="s">
        <v>63</v>
      </c>
      <c r="B67" s="135" t="e">
        <f>NA()</f>
        <v>#N/A</v>
      </c>
      <c r="C67" s="135">
        <f>IF(ISNUMBER('将来負担比率（分子）の構造'!I$52), IF('将来負担比率（分子）の構造'!I$52 &lt; 0, 0, '将来負担比率（分子）の構造'!I$52), NA())</f>
        <v>28633</v>
      </c>
      <c r="D67" s="135" t="e">
        <f>NA()</f>
        <v>#N/A</v>
      </c>
      <c r="E67" s="135" t="e">
        <f>NA()</f>
        <v>#N/A</v>
      </c>
      <c r="F67" s="135">
        <f>IF(ISNUMBER('将来負担比率（分子）の構造'!J$52), IF('将来負担比率（分子）の構造'!J$52 &lt; 0, 0, '将来負担比率（分子）の構造'!J$52), NA())</f>
        <v>31150</v>
      </c>
      <c r="G67" s="135" t="e">
        <f>NA()</f>
        <v>#N/A</v>
      </c>
      <c r="H67" s="135" t="e">
        <f>NA()</f>
        <v>#N/A</v>
      </c>
      <c r="I67" s="135">
        <f>IF(ISNUMBER('将来負担比率（分子）の構造'!K$52), IF('将来負担比率（分子）の構造'!K$52 &lt; 0, 0, '将来負担比率（分子）の構造'!K$52), NA())</f>
        <v>28441</v>
      </c>
      <c r="J67" s="135" t="e">
        <f>NA()</f>
        <v>#N/A</v>
      </c>
      <c r="K67" s="135" t="e">
        <f>NA()</f>
        <v>#N/A</v>
      </c>
      <c r="L67" s="135">
        <f>IF(ISNUMBER('将来負担比率（分子）の構造'!L$52), IF('将来負担比率（分子）の構造'!L$52 &lt; 0, 0, '将来負担比率（分子）の構造'!L$52), NA())</f>
        <v>26302</v>
      </c>
      <c r="M67" s="135" t="e">
        <f>NA()</f>
        <v>#N/A</v>
      </c>
      <c r="N67" s="135" t="e">
        <f>NA()</f>
        <v>#N/A</v>
      </c>
      <c r="O67" s="135">
        <f>IF(ISNUMBER('将来負担比率（分子）の構造'!M$52), IF('将来負担比率（分子）の構造'!M$52 &lt; 0, 0, '将来負担比率（分子）の構造'!M$52), NA())</f>
        <v>25055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19434358</v>
      </c>
      <c r="S5" s="583"/>
      <c r="T5" s="583"/>
      <c r="U5" s="583"/>
      <c r="V5" s="583"/>
      <c r="W5" s="583"/>
      <c r="X5" s="583"/>
      <c r="Y5" s="584"/>
      <c r="Z5" s="585">
        <v>37.4</v>
      </c>
      <c r="AA5" s="585"/>
      <c r="AB5" s="585"/>
      <c r="AC5" s="585"/>
      <c r="AD5" s="586">
        <v>18381757</v>
      </c>
      <c r="AE5" s="586"/>
      <c r="AF5" s="586"/>
      <c r="AG5" s="586"/>
      <c r="AH5" s="586"/>
      <c r="AI5" s="586"/>
      <c r="AJ5" s="586"/>
      <c r="AK5" s="586"/>
      <c r="AL5" s="587">
        <v>67.2</v>
      </c>
      <c r="AM5" s="588"/>
      <c r="AN5" s="588"/>
      <c r="AO5" s="589"/>
      <c r="AP5" s="579" t="s">
        <v>209</v>
      </c>
      <c r="AQ5" s="580"/>
      <c r="AR5" s="580"/>
      <c r="AS5" s="580"/>
      <c r="AT5" s="580"/>
      <c r="AU5" s="580"/>
      <c r="AV5" s="580"/>
      <c r="AW5" s="580"/>
      <c r="AX5" s="580"/>
      <c r="AY5" s="580"/>
      <c r="AZ5" s="580"/>
      <c r="BA5" s="580"/>
      <c r="BB5" s="580"/>
      <c r="BC5" s="580"/>
      <c r="BD5" s="580"/>
      <c r="BE5" s="580"/>
      <c r="BF5" s="581"/>
      <c r="BG5" s="593">
        <v>18381757</v>
      </c>
      <c r="BH5" s="594"/>
      <c r="BI5" s="594"/>
      <c r="BJ5" s="594"/>
      <c r="BK5" s="594"/>
      <c r="BL5" s="594"/>
      <c r="BM5" s="594"/>
      <c r="BN5" s="595"/>
      <c r="BO5" s="596">
        <v>94.6</v>
      </c>
      <c r="BP5" s="596"/>
      <c r="BQ5" s="596"/>
      <c r="BR5" s="596"/>
      <c r="BS5" s="597">
        <v>287632</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456927</v>
      </c>
      <c r="S6" s="594"/>
      <c r="T6" s="594"/>
      <c r="U6" s="594"/>
      <c r="V6" s="594"/>
      <c r="W6" s="594"/>
      <c r="X6" s="594"/>
      <c r="Y6" s="595"/>
      <c r="Z6" s="596">
        <v>0.9</v>
      </c>
      <c r="AA6" s="596"/>
      <c r="AB6" s="596"/>
      <c r="AC6" s="596"/>
      <c r="AD6" s="597">
        <v>456927</v>
      </c>
      <c r="AE6" s="597"/>
      <c r="AF6" s="597"/>
      <c r="AG6" s="597"/>
      <c r="AH6" s="597"/>
      <c r="AI6" s="597"/>
      <c r="AJ6" s="597"/>
      <c r="AK6" s="597"/>
      <c r="AL6" s="598">
        <v>1.7</v>
      </c>
      <c r="AM6" s="599"/>
      <c r="AN6" s="599"/>
      <c r="AO6" s="600"/>
      <c r="AP6" s="590" t="s">
        <v>214</v>
      </c>
      <c r="AQ6" s="591"/>
      <c r="AR6" s="591"/>
      <c r="AS6" s="591"/>
      <c r="AT6" s="591"/>
      <c r="AU6" s="591"/>
      <c r="AV6" s="591"/>
      <c r="AW6" s="591"/>
      <c r="AX6" s="591"/>
      <c r="AY6" s="591"/>
      <c r="AZ6" s="591"/>
      <c r="BA6" s="591"/>
      <c r="BB6" s="591"/>
      <c r="BC6" s="591"/>
      <c r="BD6" s="591"/>
      <c r="BE6" s="591"/>
      <c r="BF6" s="592"/>
      <c r="BG6" s="593">
        <v>18381757</v>
      </c>
      <c r="BH6" s="594"/>
      <c r="BI6" s="594"/>
      <c r="BJ6" s="594"/>
      <c r="BK6" s="594"/>
      <c r="BL6" s="594"/>
      <c r="BM6" s="594"/>
      <c r="BN6" s="595"/>
      <c r="BO6" s="596">
        <v>94.6</v>
      </c>
      <c r="BP6" s="596"/>
      <c r="BQ6" s="596"/>
      <c r="BR6" s="596"/>
      <c r="BS6" s="597">
        <v>287632</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325459</v>
      </c>
      <c r="CS6" s="594"/>
      <c r="CT6" s="594"/>
      <c r="CU6" s="594"/>
      <c r="CV6" s="594"/>
      <c r="CW6" s="594"/>
      <c r="CX6" s="594"/>
      <c r="CY6" s="595"/>
      <c r="CZ6" s="596">
        <v>0.7</v>
      </c>
      <c r="DA6" s="596"/>
      <c r="DB6" s="596"/>
      <c r="DC6" s="596"/>
      <c r="DD6" s="602" t="s">
        <v>216</v>
      </c>
      <c r="DE6" s="594"/>
      <c r="DF6" s="594"/>
      <c r="DG6" s="594"/>
      <c r="DH6" s="594"/>
      <c r="DI6" s="594"/>
      <c r="DJ6" s="594"/>
      <c r="DK6" s="594"/>
      <c r="DL6" s="594"/>
      <c r="DM6" s="594"/>
      <c r="DN6" s="594"/>
      <c r="DO6" s="594"/>
      <c r="DP6" s="595"/>
      <c r="DQ6" s="602">
        <v>325459</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29416</v>
      </c>
      <c r="S7" s="594"/>
      <c r="T7" s="594"/>
      <c r="U7" s="594"/>
      <c r="V7" s="594"/>
      <c r="W7" s="594"/>
      <c r="X7" s="594"/>
      <c r="Y7" s="595"/>
      <c r="Z7" s="596">
        <v>0.1</v>
      </c>
      <c r="AA7" s="596"/>
      <c r="AB7" s="596"/>
      <c r="AC7" s="596"/>
      <c r="AD7" s="597">
        <v>29416</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8906237</v>
      </c>
      <c r="BH7" s="594"/>
      <c r="BI7" s="594"/>
      <c r="BJ7" s="594"/>
      <c r="BK7" s="594"/>
      <c r="BL7" s="594"/>
      <c r="BM7" s="594"/>
      <c r="BN7" s="595"/>
      <c r="BO7" s="596">
        <v>45.8</v>
      </c>
      <c r="BP7" s="596"/>
      <c r="BQ7" s="596"/>
      <c r="BR7" s="596"/>
      <c r="BS7" s="597">
        <v>287632</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5115734</v>
      </c>
      <c r="CS7" s="594"/>
      <c r="CT7" s="594"/>
      <c r="CU7" s="594"/>
      <c r="CV7" s="594"/>
      <c r="CW7" s="594"/>
      <c r="CX7" s="594"/>
      <c r="CY7" s="595"/>
      <c r="CZ7" s="596">
        <v>10.3</v>
      </c>
      <c r="DA7" s="596"/>
      <c r="DB7" s="596"/>
      <c r="DC7" s="596"/>
      <c r="DD7" s="602">
        <v>189871</v>
      </c>
      <c r="DE7" s="594"/>
      <c r="DF7" s="594"/>
      <c r="DG7" s="594"/>
      <c r="DH7" s="594"/>
      <c r="DI7" s="594"/>
      <c r="DJ7" s="594"/>
      <c r="DK7" s="594"/>
      <c r="DL7" s="594"/>
      <c r="DM7" s="594"/>
      <c r="DN7" s="594"/>
      <c r="DO7" s="594"/>
      <c r="DP7" s="595"/>
      <c r="DQ7" s="602">
        <v>4322687</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117702</v>
      </c>
      <c r="S8" s="594"/>
      <c r="T8" s="594"/>
      <c r="U8" s="594"/>
      <c r="V8" s="594"/>
      <c r="W8" s="594"/>
      <c r="X8" s="594"/>
      <c r="Y8" s="595"/>
      <c r="Z8" s="596">
        <v>0.2</v>
      </c>
      <c r="AA8" s="596"/>
      <c r="AB8" s="596"/>
      <c r="AC8" s="596"/>
      <c r="AD8" s="597">
        <v>117702</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242584</v>
      </c>
      <c r="BH8" s="594"/>
      <c r="BI8" s="594"/>
      <c r="BJ8" s="594"/>
      <c r="BK8" s="594"/>
      <c r="BL8" s="594"/>
      <c r="BM8" s="594"/>
      <c r="BN8" s="595"/>
      <c r="BO8" s="596">
        <v>1.2</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18109301</v>
      </c>
      <c r="CS8" s="594"/>
      <c r="CT8" s="594"/>
      <c r="CU8" s="594"/>
      <c r="CV8" s="594"/>
      <c r="CW8" s="594"/>
      <c r="CX8" s="594"/>
      <c r="CY8" s="595"/>
      <c r="CZ8" s="596">
        <v>36.5</v>
      </c>
      <c r="DA8" s="596"/>
      <c r="DB8" s="596"/>
      <c r="DC8" s="596"/>
      <c r="DD8" s="602">
        <v>384125</v>
      </c>
      <c r="DE8" s="594"/>
      <c r="DF8" s="594"/>
      <c r="DG8" s="594"/>
      <c r="DH8" s="594"/>
      <c r="DI8" s="594"/>
      <c r="DJ8" s="594"/>
      <c r="DK8" s="594"/>
      <c r="DL8" s="594"/>
      <c r="DM8" s="594"/>
      <c r="DN8" s="594"/>
      <c r="DO8" s="594"/>
      <c r="DP8" s="595"/>
      <c r="DQ8" s="602">
        <v>8615504</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69846</v>
      </c>
      <c r="S9" s="594"/>
      <c r="T9" s="594"/>
      <c r="U9" s="594"/>
      <c r="V9" s="594"/>
      <c r="W9" s="594"/>
      <c r="X9" s="594"/>
      <c r="Y9" s="595"/>
      <c r="Z9" s="596">
        <v>0.1</v>
      </c>
      <c r="AA9" s="596"/>
      <c r="AB9" s="596"/>
      <c r="AC9" s="596"/>
      <c r="AD9" s="597">
        <v>69846</v>
      </c>
      <c r="AE9" s="597"/>
      <c r="AF9" s="597"/>
      <c r="AG9" s="597"/>
      <c r="AH9" s="597"/>
      <c r="AI9" s="597"/>
      <c r="AJ9" s="597"/>
      <c r="AK9" s="597"/>
      <c r="AL9" s="598">
        <v>0.3</v>
      </c>
      <c r="AM9" s="599"/>
      <c r="AN9" s="599"/>
      <c r="AO9" s="600"/>
      <c r="AP9" s="590" t="s">
        <v>225</v>
      </c>
      <c r="AQ9" s="591"/>
      <c r="AR9" s="591"/>
      <c r="AS9" s="591"/>
      <c r="AT9" s="591"/>
      <c r="AU9" s="591"/>
      <c r="AV9" s="591"/>
      <c r="AW9" s="591"/>
      <c r="AX9" s="591"/>
      <c r="AY9" s="591"/>
      <c r="AZ9" s="591"/>
      <c r="BA9" s="591"/>
      <c r="BB9" s="591"/>
      <c r="BC9" s="591"/>
      <c r="BD9" s="591"/>
      <c r="BE9" s="591"/>
      <c r="BF9" s="592"/>
      <c r="BG9" s="593">
        <v>6809288</v>
      </c>
      <c r="BH9" s="594"/>
      <c r="BI9" s="594"/>
      <c r="BJ9" s="594"/>
      <c r="BK9" s="594"/>
      <c r="BL9" s="594"/>
      <c r="BM9" s="594"/>
      <c r="BN9" s="595"/>
      <c r="BO9" s="596">
        <v>35</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3206021</v>
      </c>
      <c r="CS9" s="594"/>
      <c r="CT9" s="594"/>
      <c r="CU9" s="594"/>
      <c r="CV9" s="594"/>
      <c r="CW9" s="594"/>
      <c r="CX9" s="594"/>
      <c r="CY9" s="595"/>
      <c r="CZ9" s="596">
        <v>6.5</v>
      </c>
      <c r="DA9" s="596"/>
      <c r="DB9" s="596"/>
      <c r="DC9" s="596"/>
      <c r="DD9" s="602">
        <v>128184</v>
      </c>
      <c r="DE9" s="594"/>
      <c r="DF9" s="594"/>
      <c r="DG9" s="594"/>
      <c r="DH9" s="594"/>
      <c r="DI9" s="594"/>
      <c r="DJ9" s="594"/>
      <c r="DK9" s="594"/>
      <c r="DL9" s="594"/>
      <c r="DM9" s="594"/>
      <c r="DN9" s="594"/>
      <c r="DO9" s="594"/>
      <c r="DP9" s="595"/>
      <c r="DQ9" s="602">
        <v>2992389</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1571877</v>
      </c>
      <c r="S10" s="594"/>
      <c r="T10" s="594"/>
      <c r="U10" s="594"/>
      <c r="V10" s="594"/>
      <c r="W10" s="594"/>
      <c r="X10" s="594"/>
      <c r="Y10" s="595"/>
      <c r="Z10" s="596">
        <v>3</v>
      </c>
      <c r="AA10" s="596"/>
      <c r="AB10" s="596"/>
      <c r="AC10" s="596"/>
      <c r="AD10" s="597">
        <v>1571877</v>
      </c>
      <c r="AE10" s="597"/>
      <c r="AF10" s="597"/>
      <c r="AG10" s="597"/>
      <c r="AH10" s="597"/>
      <c r="AI10" s="597"/>
      <c r="AJ10" s="597"/>
      <c r="AK10" s="597"/>
      <c r="AL10" s="598">
        <v>5.7</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457429</v>
      </c>
      <c r="BH10" s="594"/>
      <c r="BI10" s="594"/>
      <c r="BJ10" s="594"/>
      <c r="BK10" s="594"/>
      <c r="BL10" s="594"/>
      <c r="BM10" s="594"/>
      <c r="BN10" s="595"/>
      <c r="BO10" s="596">
        <v>2.4</v>
      </c>
      <c r="BP10" s="596"/>
      <c r="BQ10" s="596"/>
      <c r="BR10" s="596"/>
      <c r="BS10" s="602">
        <v>59338</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43628</v>
      </c>
      <c r="CS10" s="594"/>
      <c r="CT10" s="594"/>
      <c r="CU10" s="594"/>
      <c r="CV10" s="594"/>
      <c r="CW10" s="594"/>
      <c r="CX10" s="594"/>
      <c r="CY10" s="595"/>
      <c r="CZ10" s="596">
        <v>0.1</v>
      </c>
      <c r="DA10" s="596"/>
      <c r="DB10" s="596"/>
      <c r="DC10" s="596"/>
      <c r="DD10" s="602" t="s">
        <v>222</v>
      </c>
      <c r="DE10" s="594"/>
      <c r="DF10" s="594"/>
      <c r="DG10" s="594"/>
      <c r="DH10" s="594"/>
      <c r="DI10" s="594"/>
      <c r="DJ10" s="594"/>
      <c r="DK10" s="594"/>
      <c r="DL10" s="594"/>
      <c r="DM10" s="594"/>
      <c r="DN10" s="594"/>
      <c r="DO10" s="594"/>
      <c r="DP10" s="595"/>
      <c r="DQ10" s="602">
        <v>30030</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20014</v>
      </c>
      <c r="S11" s="594"/>
      <c r="T11" s="594"/>
      <c r="U11" s="594"/>
      <c r="V11" s="594"/>
      <c r="W11" s="594"/>
      <c r="X11" s="594"/>
      <c r="Y11" s="595"/>
      <c r="Z11" s="596">
        <v>0</v>
      </c>
      <c r="AA11" s="596"/>
      <c r="AB11" s="596"/>
      <c r="AC11" s="596"/>
      <c r="AD11" s="597">
        <v>20014</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1396936</v>
      </c>
      <c r="BH11" s="594"/>
      <c r="BI11" s="594"/>
      <c r="BJ11" s="594"/>
      <c r="BK11" s="594"/>
      <c r="BL11" s="594"/>
      <c r="BM11" s="594"/>
      <c r="BN11" s="595"/>
      <c r="BO11" s="596">
        <v>7.2</v>
      </c>
      <c r="BP11" s="596"/>
      <c r="BQ11" s="596"/>
      <c r="BR11" s="596"/>
      <c r="BS11" s="602">
        <v>228294</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1126884</v>
      </c>
      <c r="CS11" s="594"/>
      <c r="CT11" s="594"/>
      <c r="CU11" s="594"/>
      <c r="CV11" s="594"/>
      <c r="CW11" s="594"/>
      <c r="CX11" s="594"/>
      <c r="CY11" s="595"/>
      <c r="CZ11" s="596">
        <v>2.2999999999999998</v>
      </c>
      <c r="DA11" s="596"/>
      <c r="DB11" s="596"/>
      <c r="DC11" s="596"/>
      <c r="DD11" s="602">
        <v>238527</v>
      </c>
      <c r="DE11" s="594"/>
      <c r="DF11" s="594"/>
      <c r="DG11" s="594"/>
      <c r="DH11" s="594"/>
      <c r="DI11" s="594"/>
      <c r="DJ11" s="594"/>
      <c r="DK11" s="594"/>
      <c r="DL11" s="594"/>
      <c r="DM11" s="594"/>
      <c r="DN11" s="594"/>
      <c r="DO11" s="594"/>
      <c r="DP11" s="595"/>
      <c r="DQ11" s="602">
        <v>948000</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7977790</v>
      </c>
      <c r="BH12" s="594"/>
      <c r="BI12" s="594"/>
      <c r="BJ12" s="594"/>
      <c r="BK12" s="594"/>
      <c r="BL12" s="594"/>
      <c r="BM12" s="594"/>
      <c r="BN12" s="595"/>
      <c r="BO12" s="596">
        <v>41</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418130</v>
      </c>
      <c r="CS12" s="594"/>
      <c r="CT12" s="594"/>
      <c r="CU12" s="594"/>
      <c r="CV12" s="594"/>
      <c r="CW12" s="594"/>
      <c r="CX12" s="594"/>
      <c r="CY12" s="595"/>
      <c r="CZ12" s="596">
        <v>0.8</v>
      </c>
      <c r="DA12" s="596"/>
      <c r="DB12" s="596"/>
      <c r="DC12" s="596"/>
      <c r="DD12" s="602">
        <v>8512</v>
      </c>
      <c r="DE12" s="594"/>
      <c r="DF12" s="594"/>
      <c r="DG12" s="594"/>
      <c r="DH12" s="594"/>
      <c r="DI12" s="594"/>
      <c r="DJ12" s="594"/>
      <c r="DK12" s="594"/>
      <c r="DL12" s="594"/>
      <c r="DM12" s="594"/>
      <c r="DN12" s="594"/>
      <c r="DO12" s="594"/>
      <c r="DP12" s="595"/>
      <c r="DQ12" s="602">
        <v>328419</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51786</v>
      </c>
      <c r="S13" s="594"/>
      <c r="T13" s="594"/>
      <c r="U13" s="594"/>
      <c r="V13" s="594"/>
      <c r="W13" s="594"/>
      <c r="X13" s="594"/>
      <c r="Y13" s="595"/>
      <c r="Z13" s="596">
        <v>0.1</v>
      </c>
      <c r="AA13" s="596"/>
      <c r="AB13" s="596"/>
      <c r="AC13" s="596"/>
      <c r="AD13" s="597">
        <v>51786</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7962165</v>
      </c>
      <c r="BH13" s="594"/>
      <c r="BI13" s="594"/>
      <c r="BJ13" s="594"/>
      <c r="BK13" s="594"/>
      <c r="BL13" s="594"/>
      <c r="BM13" s="594"/>
      <c r="BN13" s="595"/>
      <c r="BO13" s="596">
        <v>41</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4994724</v>
      </c>
      <c r="CS13" s="594"/>
      <c r="CT13" s="594"/>
      <c r="CU13" s="594"/>
      <c r="CV13" s="594"/>
      <c r="CW13" s="594"/>
      <c r="CX13" s="594"/>
      <c r="CY13" s="595"/>
      <c r="CZ13" s="596">
        <v>10.1</v>
      </c>
      <c r="DA13" s="596"/>
      <c r="DB13" s="596"/>
      <c r="DC13" s="596"/>
      <c r="DD13" s="602">
        <v>2284553</v>
      </c>
      <c r="DE13" s="594"/>
      <c r="DF13" s="594"/>
      <c r="DG13" s="594"/>
      <c r="DH13" s="594"/>
      <c r="DI13" s="594"/>
      <c r="DJ13" s="594"/>
      <c r="DK13" s="594"/>
      <c r="DL13" s="594"/>
      <c r="DM13" s="594"/>
      <c r="DN13" s="594"/>
      <c r="DO13" s="594"/>
      <c r="DP13" s="595"/>
      <c r="DQ13" s="602">
        <v>3143038</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285334</v>
      </c>
      <c r="BH14" s="594"/>
      <c r="BI14" s="594"/>
      <c r="BJ14" s="594"/>
      <c r="BK14" s="594"/>
      <c r="BL14" s="594"/>
      <c r="BM14" s="594"/>
      <c r="BN14" s="595"/>
      <c r="BO14" s="596">
        <v>1.5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1895077</v>
      </c>
      <c r="CS14" s="594"/>
      <c r="CT14" s="594"/>
      <c r="CU14" s="594"/>
      <c r="CV14" s="594"/>
      <c r="CW14" s="594"/>
      <c r="CX14" s="594"/>
      <c r="CY14" s="595"/>
      <c r="CZ14" s="596">
        <v>3.8</v>
      </c>
      <c r="DA14" s="596"/>
      <c r="DB14" s="596"/>
      <c r="DC14" s="596"/>
      <c r="DD14" s="602">
        <v>56002</v>
      </c>
      <c r="DE14" s="594"/>
      <c r="DF14" s="594"/>
      <c r="DG14" s="594"/>
      <c r="DH14" s="594"/>
      <c r="DI14" s="594"/>
      <c r="DJ14" s="594"/>
      <c r="DK14" s="594"/>
      <c r="DL14" s="594"/>
      <c r="DM14" s="594"/>
      <c r="DN14" s="594"/>
      <c r="DO14" s="594"/>
      <c r="DP14" s="595"/>
      <c r="DQ14" s="602">
        <v>1837834</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85127</v>
      </c>
      <c r="S15" s="594"/>
      <c r="T15" s="594"/>
      <c r="U15" s="594"/>
      <c r="V15" s="594"/>
      <c r="W15" s="594"/>
      <c r="X15" s="594"/>
      <c r="Y15" s="595"/>
      <c r="Z15" s="596">
        <v>0.2</v>
      </c>
      <c r="AA15" s="596"/>
      <c r="AB15" s="596"/>
      <c r="AC15" s="596"/>
      <c r="AD15" s="597">
        <v>85127</v>
      </c>
      <c r="AE15" s="597"/>
      <c r="AF15" s="597"/>
      <c r="AG15" s="597"/>
      <c r="AH15" s="597"/>
      <c r="AI15" s="597"/>
      <c r="AJ15" s="597"/>
      <c r="AK15" s="597"/>
      <c r="AL15" s="598">
        <v>0.3</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1212396</v>
      </c>
      <c r="BH15" s="594"/>
      <c r="BI15" s="594"/>
      <c r="BJ15" s="594"/>
      <c r="BK15" s="594"/>
      <c r="BL15" s="594"/>
      <c r="BM15" s="594"/>
      <c r="BN15" s="595"/>
      <c r="BO15" s="596">
        <v>6.2</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8617737</v>
      </c>
      <c r="CS15" s="594"/>
      <c r="CT15" s="594"/>
      <c r="CU15" s="594"/>
      <c r="CV15" s="594"/>
      <c r="CW15" s="594"/>
      <c r="CX15" s="594"/>
      <c r="CY15" s="595"/>
      <c r="CZ15" s="596">
        <v>17.399999999999999</v>
      </c>
      <c r="DA15" s="596"/>
      <c r="DB15" s="596"/>
      <c r="DC15" s="596"/>
      <c r="DD15" s="602">
        <v>4705923</v>
      </c>
      <c r="DE15" s="594"/>
      <c r="DF15" s="594"/>
      <c r="DG15" s="594"/>
      <c r="DH15" s="594"/>
      <c r="DI15" s="594"/>
      <c r="DJ15" s="594"/>
      <c r="DK15" s="594"/>
      <c r="DL15" s="594"/>
      <c r="DM15" s="594"/>
      <c r="DN15" s="594"/>
      <c r="DO15" s="594"/>
      <c r="DP15" s="595"/>
      <c r="DQ15" s="602">
        <v>3637378</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7204840</v>
      </c>
      <c r="S16" s="594"/>
      <c r="T16" s="594"/>
      <c r="U16" s="594"/>
      <c r="V16" s="594"/>
      <c r="W16" s="594"/>
      <c r="X16" s="594"/>
      <c r="Y16" s="595"/>
      <c r="Z16" s="596">
        <v>13.9</v>
      </c>
      <c r="AA16" s="596"/>
      <c r="AB16" s="596"/>
      <c r="AC16" s="596"/>
      <c r="AD16" s="597">
        <v>6505879</v>
      </c>
      <c r="AE16" s="597"/>
      <c r="AF16" s="597"/>
      <c r="AG16" s="597"/>
      <c r="AH16" s="597"/>
      <c r="AI16" s="597"/>
      <c r="AJ16" s="597"/>
      <c r="AK16" s="597"/>
      <c r="AL16" s="598">
        <v>23.8</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t="s">
        <v>222</v>
      </c>
      <c r="CS16" s="594"/>
      <c r="CT16" s="594"/>
      <c r="CU16" s="594"/>
      <c r="CV16" s="594"/>
      <c r="CW16" s="594"/>
      <c r="CX16" s="594"/>
      <c r="CY16" s="595"/>
      <c r="CZ16" s="596" t="s">
        <v>222</v>
      </c>
      <c r="DA16" s="596"/>
      <c r="DB16" s="596"/>
      <c r="DC16" s="596"/>
      <c r="DD16" s="602" t="s">
        <v>222</v>
      </c>
      <c r="DE16" s="594"/>
      <c r="DF16" s="594"/>
      <c r="DG16" s="594"/>
      <c r="DH16" s="594"/>
      <c r="DI16" s="594"/>
      <c r="DJ16" s="594"/>
      <c r="DK16" s="594"/>
      <c r="DL16" s="594"/>
      <c r="DM16" s="594"/>
      <c r="DN16" s="594"/>
      <c r="DO16" s="594"/>
      <c r="DP16" s="595"/>
      <c r="DQ16" s="602" t="s">
        <v>222</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6505879</v>
      </c>
      <c r="S17" s="594"/>
      <c r="T17" s="594"/>
      <c r="U17" s="594"/>
      <c r="V17" s="594"/>
      <c r="W17" s="594"/>
      <c r="X17" s="594"/>
      <c r="Y17" s="595"/>
      <c r="Z17" s="596">
        <v>12.5</v>
      </c>
      <c r="AA17" s="596"/>
      <c r="AB17" s="596"/>
      <c r="AC17" s="596"/>
      <c r="AD17" s="597">
        <v>6505879</v>
      </c>
      <c r="AE17" s="597"/>
      <c r="AF17" s="597"/>
      <c r="AG17" s="597"/>
      <c r="AH17" s="597"/>
      <c r="AI17" s="597"/>
      <c r="AJ17" s="597"/>
      <c r="AK17" s="597"/>
      <c r="AL17" s="598">
        <v>23.8</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5727249</v>
      </c>
      <c r="CS17" s="594"/>
      <c r="CT17" s="594"/>
      <c r="CU17" s="594"/>
      <c r="CV17" s="594"/>
      <c r="CW17" s="594"/>
      <c r="CX17" s="594"/>
      <c r="CY17" s="595"/>
      <c r="CZ17" s="596">
        <v>11.6</v>
      </c>
      <c r="DA17" s="596"/>
      <c r="DB17" s="596"/>
      <c r="DC17" s="596"/>
      <c r="DD17" s="602" t="s">
        <v>222</v>
      </c>
      <c r="DE17" s="594"/>
      <c r="DF17" s="594"/>
      <c r="DG17" s="594"/>
      <c r="DH17" s="594"/>
      <c r="DI17" s="594"/>
      <c r="DJ17" s="594"/>
      <c r="DK17" s="594"/>
      <c r="DL17" s="594"/>
      <c r="DM17" s="594"/>
      <c r="DN17" s="594"/>
      <c r="DO17" s="594"/>
      <c r="DP17" s="595"/>
      <c r="DQ17" s="602">
        <v>5490568</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639256</v>
      </c>
      <c r="S18" s="594"/>
      <c r="T18" s="594"/>
      <c r="U18" s="594"/>
      <c r="V18" s="594"/>
      <c r="W18" s="594"/>
      <c r="X18" s="594"/>
      <c r="Y18" s="595"/>
      <c r="Z18" s="596">
        <v>1.2</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59705</v>
      </c>
      <c r="S19" s="594"/>
      <c r="T19" s="594"/>
      <c r="U19" s="594"/>
      <c r="V19" s="594"/>
      <c r="W19" s="594"/>
      <c r="X19" s="594"/>
      <c r="Y19" s="595"/>
      <c r="Z19" s="596">
        <v>0.1</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1052601</v>
      </c>
      <c r="BH19" s="594"/>
      <c r="BI19" s="594"/>
      <c r="BJ19" s="594"/>
      <c r="BK19" s="594"/>
      <c r="BL19" s="594"/>
      <c r="BM19" s="594"/>
      <c r="BN19" s="595"/>
      <c r="BO19" s="596">
        <v>5.4</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29041893</v>
      </c>
      <c r="S20" s="594"/>
      <c r="T20" s="594"/>
      <c r="U20" s="594"/>
      <c r="V20" s="594"/>
      <c r="W20" s="594"/>
      <c r="X20" s="594"/>
      <c r="Y20" s="595"/>
      <c r="Z20" s="596">
        <v>55.8</v>
      </c>
      <c r="AA20" s="596"/>
      <c r="AB20" s="596"/>
      <c r="AC20" s="596"/>
      <c r="AD20" s="597">
        <v>27290331</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1052601</v>
      </c>
      <c r="BH20" s="594"/>
      <c r="BI20" s="594"/>
      <c r="BJ20" s="594"/>
      <c r="BK20" s="594"/>
      <c r="BL20" s="594"/>
      <c r="BM20" s="594"/>
      <c r="BN20" s="595"/>
      <c r="BO20" s="596">
        <v>5.4</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49579944</v>
      </c>
      <c r="CS20" s="594"/>
      <c r="CT20" s="594"/>
      <c r="CU20" s="594"/>
      <c r="CV20" s="594"/>
      <c r="CW20" s="594"/>
      <c r="CX20" s="594"/>
      <c r="CY20" s="595"/>
      <c r="CZ20" s="596">
        <v>100</v>
      </c>
      <c r="DA20" s="596"/>
      <c r="DB20" s="596"/>
      <c r="DC20" s="596"/>
      <c r="DD20" s="602">
        <v>7995697</v>
      </c>
      <c r="DE20" s="594"/>
      <c r="DF20" s="594"/>
      <c r="DG20" s="594"/>
      <c r="DH20" s="594"/>
      <c r="DI20" s="594"/>
      <c r="DJ20" s="594"/>
      <c r="DK20" s="594"/>
      <c r="DL20" s="594"/>
      <c r="DM20" s="594"/>
      <c r="DN20" s="594"/>
      <c r="DO20" s="594"/>
      <c r="DP20" s="595"/>
      <c r="DQ20" s="602">
        <v>31671306</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19852</v>
      </c>
      <c r="S21" s="594"/>
      <c r="T21" s="594"/>
      <c r="U21" s="594"/>
      <c r="V21" s="594"/>
      <c r="W21" s="594"/>
      <c r="X21" s="594"/>
      <c r="Y21" s="595"/>
      <c r="Z21" s="596">
        <v>0</v>
      </c>
      <c r="AA21" s="596"/>
      <c r="AB21" s="596"/>
      <c r="AC21" s="596"/>
      <c r="AD21" s="597">
        <v>19852</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350244</v>
      </c>
      <c r="S22" s="594"/>
      <c r="T22" s="594"/>
      <c r="U22" s="594"/>
      <c r="V22" s="594"/>
      <c r="W22" s="594"/>
      <c r="X22" s="594"/>
      <c r="Y22" s="595"/>
      <c r="Z22" s="596">
        <v>0.7</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402900</v>
      </c>
      <c r="S23" s="594"/>
      <c r="T23" s="594"/>
      <c r="U23" s="594"/>
      <c r="V23" s="594"/>
      <c r="W23" s="594"/>
      <c r="X23" s="594"/>
      <c r="Y23" s="595"/>
      <c r="Z23" s="596">
        <v>0.8</v>
      </c>
      <c r="AA23" s="596"/>
      <c r="AB23" s="596"/>
      <c r="AC23" s="596"/>
      <c r="AD23" s="597">
        <v>22397</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1052601</v>
      </c>
      <c r="BH23" s="594"/>
      <c r="BI23" s="594"/>
      <c r="BJ23" s="594"/>
      <c r="BK23" s="594"/>
      <c r="BL23" s="594"/>
      <c r="BM23" s="594"/>
      <c r="BN23" s="595"/>
      <c r="BO23" s="596">
        <v>5.4</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226108</v>
      </c>
      <c r="S24" s="594"/>
      <c r="T24" s="594"/>
      <c r="U24" s="594"/>
      <c r="V24" s="594"/>
      <c r="W24" s="594"/>
      <c r="X24" s="594"/>
      <c r="Y24" s="595"/>
      <c r="Z24" s="596">
        <v>0.4</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23766724</v>
      </c>
      <c r="CS24" s="583"/>
      <c r="CT24" s="583"/>
      <c r="CU24" s="583"/>
      <c r="CV24" s="583"/>
      <c r="CW24" s="583"/>
      <c r="CX24" s="583"/>
      <c r="CY24" s="584"/>
      <c r="CZ24" s="620">
        <v>47.9</v>
      </c>
      <c r="DA24" s="621"/>
      <c r="DB24" s="621"/>
      <c r="DC24" s="622"/>
      <c r="DD24" s="619">
        <v>14913011</v>
      </c>
      <c r="DE24" s="583"/>
      <c r="DF24" s="583"/>
      <c r="DG24" s="583"/>
      <c r="DH24" s="583"/>
      <c r="DI24" s="583"/>
      <c r="DJ24" s="583"/>
      <c r="DK24" s="584"/>
      <c r="DL24" s="619">
        <v>14579430</v>
      </c>
      <c r="DM24" s="583"/>
      <c r="DN24" s="583"/>
      <c r="DO24" s="583"/>
      <c r="DP24" s="583"/>
      <c r="DQ24" s="583"/>
      <c r="DR24" s="583"/>
      <c r="DS24" s="583"/>
      <c r="DT24" s="583"/>
      <c r="DU24" s="583"/>
      <c r="DV24" s="584"/>
      <c r="DW24" s="587">
        <v>48.7</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7916303</v>
      </c>
      <c r="S25" s="594"/>
      <c r="T25" s="594"/>
      <c r="U25" s="594"/>
      <c r="V25" s="594"/>
      <c r="W25" s="594"/>
      <c r="X25" s="594"/>
      <c r="Y25" s="595"/>
      <c r="Z25" s="596">
        <v>15.2</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7029826</v>
      </c>
      <c r="CS25" s="625"/>
      <c r="CT25" s="625"/>
      <c r="CU25" s="625"/>
      <c r="CV25" s="625"/>
      <c r="CW25" s="625"/>
      <c r="CX25" s="625"/>
      <c r="CY25" s="626"/>
      <c r="CZ25" s="627">
        <v>14.2</v>
      </c>
      <c r="DA25" s="628"/>
      <c r="DB25" s="628"/>
      <c r="DC25" s="629"/>
      <c r="DD25" s="602">
        <v>6358351</v>
      </c>
      <c r="DE25" s="625"/>
      <c r="DF25" s="625"/>
      <c r="DG25" s="625"/>
      <c r="DH25" s="625"/>
      <c r="DI25" s="625"/>
      <c r="DJ25" s="625"/>
      <c r="DK25" s="626"/>
      <c r="DL25" s="602">
        <v>6169270</v>
      </c>
      <c r="DM25" s="625"/>
      <c r="DN25" s="625"/>
      <c r="DO25" s="625"/>
      <c r="DP25" s="625"/>
      <c r="DQ25" s="625"/>
      <c r="DR25" s="625"/>
      <c r="DS25" s="625"/>
      <c r="DT25" s="625"/>
      <c r="DU25" s="625"/>
      <c r="DV25" s="626"/>
      <c r="DW25" s="598">
        <v>20.6</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v>1201</v>
      </c>
      <c r="S26" s="594"/>
      <c r="T26" s="594"/>
      <c r="U26" s="594"/>
      <c r="V26" s="594"/>
      <c r="W26" s="594"/>
      <c r="X26" s="594"/>
      <c r="Y26" s="595"/>
      <c r="Z26" s="596">
        <v>0</v>
      </c>
      <c r="AA26" s="596"/>
      <c r="AB26" s="596"/>
      <c r="AC26" s="596"/>
      <c r="AD26" s="597">
        <v>1201</v>
      </c>
      <c r="AE26" s="597"/>
      <c r="AF26" s="597"/>
      <c r="AG26" s="597"/>
      <c r="AH26" s="597"/>
      <c r="AI26" s="597"/>
      <c r="AJ26" s="597"/>
      <c r="AK26" s="597"/>
      <c r="AL26" s="598">
        <v>0</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4328171</v>
      </c>
      <c r="CS26" s="594"/>
      <c r="CT26" s="594"/>
      <c r="CU26" s="594"/>
      <c r="CV26" s="594"/>
      <c r="CW26" s="594"/>
      <c r="CX26" s="594"/>
      <c r="CY26" s="595"/>
      <c r="CZ26" s="627">
        <v>8.6999999999999993</v>
      </c>
      <c r="DA26" s="628"/>
      <c r="DB26" s="628"/>
      <c r="DC26" s="629"/>
      <c r="DD26" s="602">
        <v>3725365</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3232079</v>
      </c>
      <c r="S27" s="594"/>
      <c r="T27" s="594"/>
      <c r="U27" s="594"/>
      <c r="V27" s="594"/>
      <c r="W27" s="594"/>
      <c r="X27" s="594"/>
      <c r="Y27" s="595"/>
      <c r="Z27" s="596">
        <v>6.2</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19434358</v>
      </c>
      <c r="BH27" s="594"/>
      <c r="BI27" s="594"/>
      <c r="BJ27" s="594"/>
      <c r="BK27" s="594"/>
      <c r="BL27" s="594"/>
      <c r="BM27" s="594"/>
      <c r="BN27" s="595"/>
      <c r="BO27" s="596">
        <v>100</v>
      </c>
      <c r="BP27" s="596"/>
      <c r="BQ27" s="596"/>
      <c r="BR27" s="596"/>
      <c r="BS27" s="602">
        <v>287632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11009649</v>
      </c>
      <c r="CS27" s="625"/>
      <c r="CT27" s="625"/>
      <c r="CU27" s="625"/>
      <c r="CV27" s="625"/>
      <c r="CW27" s="625"/>
      <c r="CX27" s="625"/>
      <c r="CY27" s="626"/>
      <c r="CZ27" s="627">
        <v>22.2</v>
      </c>
      <c r="DA27" s="628"/>
      <c r="DB27" s="628"/>
      <c r="DC27" s="629"/>
      <c r="DD27" s="602">
        <v>3064092</v>
      </c>
      <c r="DE27" s="625"/>
      <c r="DF27" s="625"/>
      <c r="DG27" s="625"/>
      <c r="DH27" s="625"/>
      <c r="DI27" s="625"/>
      <c r="DJ27" s="625"/>
      <c r="DK27" s="626"/>
      <c r="DL27" s="602">
        <v>2919592</v>
      </c>
      <c r="DM27" s="625"/>
      <c r="DN27" s="625"/>
      <c r="DO27" s="625"/>
      <c r="DP27" s="625"/>
      <c r="DQ27" s="625"/>
      <c r="DR27" s="625"/>
      <c r="DS27" s="625"/>
      <c r="DT27" s="625"/>
      <c r="DU27" s="625"/>
      <c r="DV27" s="626"/>
      <c r="DW27" s="598">
        <v>9.6999999999999993</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32767</v>
      </c>
      <c r="S28" s="594"/>
      <c r="T28" s="594"/>
      <c r="U28" s="594"/>
      <c r="V28" s="594"/>
      <c r="W28" s="594"/>
      <c r="X28" s="594"/>
      <c r="Y28" s="595"/>
      <c r="Z28" s="596">
        <v>0.1</v>
      </c>
      <c r="AA28" s="596"/>
      <c r="AB28" s="596"/>
      <c r="AC28" s="596"/>
      <c r="AD28" s="597">
        <v>25750</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5727249</v>
      </c>
      <c r="CS28" s="594"/>
      <c r="CT28" s="594"/>
      <c r="CU28" s="594"/>
      <c r="CV28" s="594"/>
      <c r="CW28" s="594"/>
      <c r="CX28" s="594"/>
      <c r="CY28" s="595"/>
      <c r="CZ28" s="627">
        <v>11.6</v>
      </c>
      <c r="DA28" s="628"/>
      <c r="DB28" s="628"/>
      <c r="DC28" s="629"/>
      <c r="DD28" s="602">
        <v>5490568</v>
      </c>
      <c r="DE28" s="594"/>
      <c r="DF28" s="594"/>
      <c r="DG28" s="594"/>
      <c r="DH28" s="594"/>
      <c r="DI28" s="594"/>
      <c r="DJ28" s="594"/>
      <c r="DK28" s="595"/>
      <c r="DL28" s="602">
        <v>5490568</v>
      </c>
      <c r="DM28" s="594"/>
      <c r="DN28" s="594"/>
      <c r="DO28" s="594"/>
      <c r="DP28" s="594"/>
      <c r="DQ28" s="594"/>
      <c r="DR28" s="594"/>
      <c r="DS28" s="594"/>
      <c r="DT28" s="594"/>
      <c r="DU28" s="594"/>
      <c r="DV28" s="595"/>
      <c r="DW28" s="598">
        <v>18.3</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323</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5727081</v>
      </c>
      <c r="CS29" s="625"/>
      <c r="CT29" s="625"/>
      <c r="CU29" s="625"/>
      <c r="CV29" s="625"/>
      <c r="CW29" s="625"/>
      <c r="CX29" s="625"/>
      <c r="CY29" s="626"/>
      <c r="CZ29" s="627">
        <v>11.6</v>
      </c>
      <c r="DA29" s="628"/>
      <c r="DB29" s="628"/>
      <c r="DC29" s="629"/>
      <c r="DD29" s="602">
        <v>5490400</v>
      </c>
      <c r="DE29" s="625"/>
      <c r="DF29" s="625"/>
      <c r="DG29" s="625"/>
      <c r="DH29" s="625"/>
      <c r="DI29" s="625"/>
      <c r="DJ29" s="625"/>
      <c r="DK29" s="626"/>
      <c r="DL29" s="602">
        <v>5490400</v>
      </c>
      <c r="DM29" s="625"/>
      <c r="DN29" s="625"/>
      <c r="DO29" s="625"/>
      <c r="DP29" s="625"/>
      <c r="DQ29" s="625"/>
      <c r="DR29" s="625"/>
      <c r="DS29" s="625"/>
      <c r="DT29" s="625"/>
      <c r="DU29" s="625"/>
      <c r="DV29" s="626"/>
      <c r="DW29" s="598">
        <v>18.3</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521317</v>
      </c>
      <c r="S30" s="594"/>
      <c r="T30" s="594"/>
      <c r="U30" s="594"/>
      <c r="V30" s="594"/>
      <c r="W30" s="594"/>
      <c r="X30" s="594"/>
      <c r="Y30" s="595"/>
      <c r="Z30" s="596">
        <v>1</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98.3</v>
      </c>
      <c r="BH30" s="652"/>
      <c r="BI30" s="652"/>
      <c r="BJ30" s="652"/>
      <c r="BK30" s="652"/>
      <c r="BL30" s="652"/>
      <c r="BM30" s="588">
        <v>92.8</v>
      </c>
      <c r="BN30" s="652"/>
      <c r="BO30" s="652"/>
      <c r="BP30" s="652"/>
      <c r="BQ30" s="653"/>
      <c r="BR30" s="651">
        <v>98.2</v>
      </c>
      <c r="BS30" s="652"/>
      <c r="BT30" s="652"/>
      <c r="BU30" s="652"/>
      <c r="BV30" s="652"/>
      <c r="BW30" s="652"/>
      <c r="BX30" s="588">
        <v>91.6</v>
      </c>
      <c r="BY30" s="652"/>
      <c r="BZ30" s="652"/>
      <c r="CA30" s="652"/>
      <c r="CB30" s="653"/>
      <c r="CD30" s="656"/>
      <c r="CE30" s="657"/>
      <c r="CF30" s="607" t="s">
        <v>294</v>
      </c>
      <c r="CG30" s="608"/>
      <c r="CH30" s="608"/>
      <c r="CI30" s="608"/>
      <c r="CJ30" s="608"/>
      <c r="CK30" s="608"/>
      <c r="CL30" s="608"/>
      <c r="CM30" s="608"/>
      <c r="CN30" s="608"/>
      <c r="CO30" s="608"/>
      <c r="CP30" s="608"/>
      <c r="CQ30" s="609"/>
      <c r="CR30" s="593">
        <v>4994067</v>
      </c>
      <c r="CS30" s="594"/>
      <c r="CT30" s="594"/>
      <c r="CU30" s="594"/>
      <c r="CV30" s="594"/>
      <c r="CW30" s="594"/>
      <c r="CX30" s="594"/>
      <c r="CY30" s="595"/>
      <c r="CZ30" s="627">
        <v>10.1</v>
      </c>
      <c r="DA30" s="628"/>
      <c r="DB30" s="628"/>
      <c r="DC30" s="629"/>
      <c r="DD30" s="602">
        <v>4884686</v>
      </c>
      <c r="DE30" s="594"/>
      <c r="DF30" s="594"/>
      <c r="DG30" s="594"/>
      <c r="DH30" s="594"/>
      <c r="DI30" s="594"/>
      <c r="DJ30" s="594"/>
      <c r="DK30" s="595"/>
      <c r="DL30" s="602">
        <v>4884686</v>
      </c>
      <c r="DM30" s="594"/>
      <c r="DN30" s="594"/>
      <c r="DO30" s="594"/>
      <c r="DP30" s="594"/>
      <c r="DQ30" s="594"/>
      <c r="DR30" s="594"/>
      <c r="DS30" s="594"/>
      <c r="DT30" s="594"/>
      <c r="DU30" s="594"/>
      <c r="DV30" s="595"/>
      <c r="DW30" s="598">
        <v>16.3</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1638867</v>
      </c>
      <c r="S31" s="594"/>
      <c r="T31" s="594"/>
      <c r="U31" s="594"/>
      <c r="V31" s="594"/>
      <c r="W31" s="594"/>
      <c r="X31" s="594"/>
      <c r="Y31" s="595"/>
      <c r="Z31" s="596">
        <v>3.2</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97.9</v>
      </c>
      <c r="BH31" s="625"/>
      <c r="BI31" s="625"/>
      <c r="BJ31" s="625"/>
      <c r="BK31" s="625"/>
      <c r="BL31" s="625"/>
      <c r="BM31" s="599">
        <v>91.9</v>
      </c>
      <c r="BN31" s="649"/>
      <c r="BO31" s="649"/>
      <c r="BP31" s="649"/>
      <c r="BQ31" s="650"/>
      <c r="BR31" s="648">
        <v>97.8</v>
      </c>
      <c r="BS31" s="625"/>
      <c r="BT31" s="625"/>
      <c r="BU31" s="625"/>
      <c r="BV31" s="625"/>
      <c r="BW31" s="625"/>
      <c r="BX31" s="599">
        <v>90.6</v>
      </c>
      <c r="BY31" s="649"/>
      <c r="BZ31" s="649"/>
      <c r="CA31" s="649"/>
      <c r="CB31" s="650"/>
      <c r="CD31" s="656"/>
      <c r="CE31" s="657"/>
      <c r="CF31" s="607" t="s">
        <v>298</v>
      </c>
      <c r="CG31" s="608"/>
      <c r="CH31" s="608"/>
      <c r="CI31" s="608"/>
      <c r="CJ31" s="608"/>
      <c r="CK31" s="608"/>
      <c r="CL31" s="608"/>
      <c r="CM31" s="608"/>
      <c r="CN31" s="608"/>
      <c r="CO31" s="608"/>
      <c r="CP31" s="608"/>
      <c r="CQ31" s="609"/>
      <c r="CR31" s="593">
        <v>733014</v>
      </c>
      <c r="CS31" s="625"/>
      <c r="CT31" s="625"/>
      <c r="CU31" s="625"/>
      <c r="CV31" s="625"/>
      <c r="CW31" s="625"/>
      <c r="CX31" s="625"/>
      <c r="CY31" s="626"/>
      <c r="CZ31" s="627">
        <v>1.5</v>
      </c>
      <c r="DA31" s="628"/>
      <c r="DB31" s="628"/>
      <c r="DC31" s="629"/>
      <c r="DD31" s="602">
        <v>605714</v>
      </c>
      <c r="DE31" s="625"/>
      <c r="DF31" s="625"/>
      <c r="DG31" s="625"/>
      <c r="DH31" s="625"/>
      <c r="DI31" s="625"/>
      <c r="DJ31" s="625"/>
      <c r="DK31" s="626"/>
      <c r="DL31" s="602">
        <v>605714</v>
      </c>
      <c r="DM31" s="625"/>
      <c r="DN31" s="625"/>
      <c r="DO31" s="625"/>
      <c r="DP31" s="625"/>
      <c r="DQ31" s="625"/>
      <c r="DR31" s="625"/>
      <c r="DS31" s="625"/>
      <c r="DT31" s="625"/>
      <c r="DU31" s="625"/>
      <c r="DV31" s="626"/>
      <c r="DW31" s="598">
        <v>2</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1113735</v>
      </c>
      <c r="S32" s="594"/>
      <c r="T32" s="594"/>
      <c r="U32" s="594"/>
      <c r="V32" s="594"/>
      <c r="W32" s="594"/>
      <c r="X32" s="594"/>
      <c r="Y32" s="595"/>
      <c r="Z32" s="596">
        <v>2.1</v>
      </c>
      <c r="AA32" s="596"/>
      <c r="AB32" s="596"/>
      <c r="AC32" s="596"/>
      <c r="AD32" s="597">
        <v>1393</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98.4</v>
      </c>
      <c r="BH32" s="661"/>
      <c r="BI32" s="661"/>
      <c r="BJ32" s="661"/>
      <c r="BK32" s="661"/>
      <c r="BL32" s="661"/>
      <c r="BM32" s="662">
        <v>92.8</v>
      </c>
      <c r="BN32" s="661"/>
      <c r="BO32" s="661"/>
      <c r="BP32" s="661"/>
      <c r="BQ32" s="663"/>
      <c r="BR32" s="660">
        <v>98.3</v>
      </c>
      <c r="BS32" s="661"/>
      <c r="BT32" s="661"/>
      <c r="BU32" s="661"/>
      <c r="BV32" s="661"/>
      <c r="BW32" s="661"/>
      <c r="BX32" s="662">
        <v>91.5</v>
      </c>
      <c r="BY32" s="661"/>
      <c r="BZ32" s="661"/>
      <c r="CA32" s="661"/>
      <c r="CB32" s="663"/>
      <c r="CD32" s="658"/>
      <c r="CE32" s="659"/>
      <c r="CF32" s="607" t="s">
        <v>301</v>
      </c>
      <c r="CG32" s="608"/>
      <c r="CH32" s="608"/>
      <c r="CI32" s="608"/>
      <c r="CJ32" s="608"/>
      <c r="CK32" s="608"/>
      <c r="CL32" s="608"/>
      <c r="CM32" s="608"/>
      <c r="CN32" s="608"/>
      <c r="CO32" s="608"/>
      <c r="CP32" s="608"/>
      <c r="CQ32" s="609"/>
      <c r="CR32" s="593">
        <v>168</v>
      </c>
      <c r="CS32" s="594"/>
      <c r="CT32" s="594"/>
      <c r="CU32" s="594"/>
      <c r="CV32" s="594"/>
      <c r="CW32" s="594"/>
      <c r="CX32" s="594"/>
      <c r="CY32" s="595"/>
      <c r="CZ32" s="627">
        <v>0</v>
      </c>
      <c r="DA32" s="628"/>
      <c r="DB32" s="628"/>
      <c r="DC32" s="629"/>
      <c r="DD32" s="602">
        <v>168</v>
      </c>
      <c r="DE32" s="594"/>
      <c r="DF32" s="594"/>
      <c r="DG32" s="594"/>
      <c r="DH32" s="594"/>
      <c r="DI32" s="594"/>
      <c r="DJ32" s="594"/>
      <c r="DK32" s="595"/>
      <c r="DL32" s="602">
        <v>168</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7518491</v>
      </c>
      <c r="S33" s="594"/>
      <c r="T33" s="594"/>
      <c r="U33" s="594"/>
      <c r="V33" s="594"/>
      <c r="W33" s="594"/>
      <c r="X33" s="594"/>
      <c r="Y33" s="595"/>
      <c r="Z33" s="596">
        <v>14.5</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17817523</v>
      </c>
      <c r="CS33" s="625"/>
      <c r="CT33" s="625"/>
      <c r="CU33" s="625"/>
      <c r="CV33" s="625"/>
      <c r="CW33" s="625"/>
      <c r="CX33" s="625"/>
      <c r="CY33" s="626"/>
      <c r="CZ33" s="627">
        <v>35.9</v>
      </c>
      <c r="DA33" s="628"/>
      <c r="DB33" s="628"/>
      <c r="DC33" s="629"/>
      <c r="DD33" s="602">
        <v>15393790</v>
      </c>
      <c r="DE33" s="625"/>
      <c r="DF33" s="625"/>
      <c r="DG33" s="625"/>
      <c r="DH33" s="625"/>
      <c r="DI33" s="625"/>
      <c r="DJ33" s="625"/>
      <c r="DK33" s="626"/>
      <c r="DL33" s="602">
        <v>12260766</v>
      </c>
      <c r="DM33" s="625"/>
      <c r="DN33" s="625"/>
      <c r="DO33" s="625"/>
      <c r="DP33" s="625"/>
      <c r="DQ33" s="625"/>
      <c r="DR33" s="625"/>
      <c r="DS33" s="625"/>
      <c r="DT33" s="625"/>
      <c r="DU33" s="625"/>
      <c r="DV33" s="626"/>
      <c r="DW33" s="598">
        <v>40.9</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6041571</v>
      </c>
      <c r="CS34" s="594"/>
      <c r="CT34" s="594"/>
      <c r="CU34" s="594"/>
      <c r="CV34" s="594"/>
      <c r="CW34" s="594"/>
      <c r="CX34" s="594"/>
      <c r="CY34" s="595"/>
      <c r="CZ34" s="627">
        <v>12.2</v>
      </c>
      <c r="DA34" s="628"/>
      <c r="DB34" s="628"/>
      <c r="DC34" s="629"/>
      <c r="DD34" s="602">
        <v>4849633</v>
      </c>
      <c r="DE34" s="594"/>
      <c r="DF34" s="594"/>
      <c r="DG34" s="594"/>
      <c r="DH34" s="594"/>
      <c r="DI34" s="594"/>
      <c r="DJ34" s="594"/>
      <c r="DK34" s="595"/>
      <c r="DL34" s="602">
        <v>4192377</v>
      </c>
      <c r="DM34" s="594"/>
      <c r="DN34" s="594"/>
      <c r="DO34" s="594"/>
      <c r="DP34" s="594"/>
      <c r="DQ34" s="594"/>
      <c r="DR34" s="594"/>
      <c r="DS34" s="594"/>
      <c r="DT34" s="594"/>
      <c r="DU34" s="594"/>
      <c r="DV34" s="595"/>
      <c r="DW34" s="598">
        <v>14</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2604191</v>
      </c>
      <c r="S35" s="594"/>
      <c r="T35" s="594"/>
      <c r="U35" s="594"/>
      <c r="V35" s="594"/>
      <c r="W35" s="594"/>
      <c r="X35" s="594"/>
      <c r="Y35" s="595"/>
      <c r="Z35" s="596">
        <v>5</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5690356</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104624</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410112</v>
      </c>
      <c r="CS35" s="625"/>
      <c r="CT35" s="625"/>
      <c r="CU35" s="625"/>
      <c r="CV35" s="625"/>
      <c r="CW35" s="625"/>
      <c r="CX35" s="625"/>
      <c r="CY35" s="626"/>
      <c r="CZ35" s="627">
        <v>0.8</v>
      </c>
      <c r="DA35" s="628"/>
      <c r="DB35" s="628"/>
      <c r="DC35" s="629"/>
      <c r="DD35" s="602">
        <v>390848</v>
      </c>
      <c r="DE35" s="625"/>
      <c r="DF35" s="625"/>
      <c r="DG35" s="625"/>
      <c r="DH35" s="625"/>
      <c r="DI35" s="625"/>
      <c r="DJ35" s="625"/>
      <c r="DK35" s="626"/>
      <c r="DL35" s="602">
        <v>390848</v>
      </c>
      <c r="DM35" s="625"/>
      <c r="DN35" s="625"/>
      <c r="DO35" s="625"/>
      <c r="DP35" s="625"/>
      <c r="DQ35" s="625"/>
      <c r="DR35" s="625"/>
      <c r="DS35" s="625"/>
      <c r="DT35" s="625"/>
      <c r="DU35" s="625"/>
      <c r="DV35" s="626"/>
      <c r="DW35" s="598">
        <v>1.3</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52016080</v>
      </c>
      <c r="S36" s="666"/>
      <c r="T36" s="666"/>
      <c r="U36" s="666"/>
      <c r="V36" s="666"/>
      <c r="W36" s="666"/>
      <c r="X36" s="666"/>
      <c r="Y36" s="667"/>
      <c r="Z36" s="668">
        <v>100</v>
      </c>
      <c r="AA36" s="668"/>
      <c r="AB36" s="668"/>
      <c r="AC36" s="668"/>
      <c r="AD36" s="669">
        <v>27360924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1824642</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-601619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4896409</v>
      </c>
      <c r="CS36" s="594"/>
      <c r="CT36" s="594"/>
      <c r="CU36" s="594"/>
      <c r="CV36" s="594"/>
      <c r="CW36" s="594"/>
      <c r="CX36" s="594"/>
      <c r="CY36" s="595"/>
      <c r="CZ36" s="627">
        <v>9.9</v>
      </c>
      <c r="DA36" s="628"/>
      <c r="DB36" s="628"/>
      <c r="DC36" s="629"/>
      <c r="DD36" s="602">
        <v>4269735</v>
      </c>
      <c r="DE36" s="594"/>
      <c r="DF36" s="594"/>
      <c r="DG36" s="594"/>
      <c r="DH36" s="594"/>
      <c r="DI36" s="594"/>
      <c r="DJ36" s="594"/>
      <c r="DK36" s="595"/>
      <c r="DL36" s="602">
        <v>3670691</v>
      </c>
      <c r="DM36" s="594"/>
      <c r="DN36" s="594"/>
      <c r="DO36" s="594"/>
      <c r="DP36" s="594"/>
      <c r="DQ36" s="594"/>
      <c r="DR36" s="594"/>
      <c r="DS36" s="594"/>
      <c r="DT36" s="594"/>
      <c r="DU36" s="594"/>
      <c r="DV36" s="595"/>
      <c r="DW36" s="598">
        <v>12.2</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15856</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24630</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2776962</v>
      </c>
      <c r="CS37" s="625"/>
      <c r="CT37" s="625"/>
      <c r="CU37" s="625"/>
      <c r="CV37" s="625"/>
      <c r="CW37" s="625"/>
      <c r="CX37" s="625"/>
      <c r="CY37" s="626"/>
      <c r="CZ37" s="627">
        <v>5.6</v>
      </c>
      <c r="DA37" s="628"/>
      <c r="DB37" s="628"/>
      <c r="DC37" s="629"/>
      <c r="DD37" s="602">
        <v>2776962</v>
      </c>
      <c r="DE37" s="625"/>
      <c r="DF37" s="625"/>
      <c r="DG37" s="625"/>
      <c r="DH37" s="625"/>
      <c r="DI37" s="625"/>
      <c r="DJ37" s="625"/>
      <c r="DK37" s="626"/>
      <c r="DL37" s="602">
        <v>2684594</v>
      </c>
      <c r="DM37" s="625"/>
      <c r="DN37" s="625"/>
      <c r="DO37" s="625"/>
      <c r="DP37" s="625"/>
      <c r="DQ37" s="625"/>
      <c r="DR37" s="625"/>
      <c r="DS37" s="625"/>
      <c r="DT37" s="625"/>
      <c r="DU37" s="625"/>
      <c r="DV37" s="626"/>
      <c r="DW37" s="598">
        <v>9</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44949</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5674500</v>
      </c>
      <c r="CS38" s="594"/>
      <c r="CT38" s="594"/>
      <c r="CU38" s="594"/>
      <c r="CV38" s="594"/>
      <c r="CW38" s="594"/>
      <c r="CX38" s="594"/>
      <c r="CY38" s="595"/>
      <c r="CZ38" s="627">
        <v>11.4</v>
      </c>
      <c r="DA38" s="628"/>
      <c r="DB38" s="628"/>
      <c r="DC38" s="629"/>
      <c r="DD38" s="602">
        <v>5166019</v>
      </c>
      <c r="DE38" s="594"/>
      <c r="DF38" s="594"/>
      <c r="DG38" s="594"/>
      <c r="DH38" s="594"/>
      <c r="DI38" s="594"/>
      <c r="DJ38" s="594"/>
      <c r="DK38" s="595"/>
      <c r="DL38" s="602">
        <v>4006850</v>
      </c>
      <c r="DM38" s="594"/>
      <c r="DN38" s="594"/>
      <c r="DO38" s="594"/>
      <c r="DP38" s="594"/>
      <c r="DQ38" s="594"/>
      <c r="DR38" s="594"/>
      <c r="DS38" s="594"/>
      <c r="DT38" s="594"/>
      <c r="DU38" s="594"/>
      <c r="DV38" s="595"/>
      <c r="DW38" s="598">
        <v>13.4</v>
      </c>
      <c r="DX38" s="623"/>
      <c r="DY38" s="623"/>
      <c r="DZ38" s="623"/>
      <c r="EA38" s="623"/>
      <c r="EB38" s="623"/>
      <c r="EC38" s="624"/>
    </row>
    <row r="39" spans="2:133" ht="11.25" customHeight="1" x14ac:dyDescent="0.15">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89</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723389</v>
      </c>
      <c r="CS39" s="625"/>
      <c r="CT39" s="625"/>
      <c r="CU39" s="625"/>
      <c r="CV39" s="625"/>
      <c r="CW39" s="625"/>
      <c r="CX39" s="625"/>
      <c r="CY39" s="626"/>
      <c r="CZ39" s="627">
        <v>1.5</v>
      </c>
      <c r="DA39" s="628"/>
      <c r="DB39" s="628"/>
      <c r="DC39" s="629"/>
      <c r="DD39" s="602">
        <v>705413</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1392039</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90</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71542</v>
      </c>
      <c r="CS40" s="594"/>
      <c r="CT40" s="594"/>
      <c r="CU40" s="594"/>
      <c r="CV40" s="594"/>
      <c r="CW40" s="594"/>
      <c r="CX40" s="594"/>
      <c r="CY40" s="595"/>
      <c r="CZ40" s="627">
        <v>0.1</v>
      </c>
      <c r="DA40" s="628"/>
      <c r="DB40" s="628"/>
      <c r="DC40" s="629"/>
      <c r="DD40" s="602">
        <v>12142</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2457819</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230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7995697</v>
      </c>
      <c r="CS42" s="594"/>
      <c r="CT42" s="594"/>
      <c r="CU42" s="594"/>
      <c r="CV42" s="594"/>
      <c r="CW42" s="594"/>
      <c r="CX42" s="594"/>
      <c r="CY42" s="595"/>
      <c r="CZ42" s="627">
        <v>16.100000000000001</v>
      </c>
      <c r="DA42" s="676"/>
      <c r="DB42" s="676"/>
      <c r="DC42" s="677"/>
      <c r="DD42" s="602">
        <v>1364505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332475</v>
      </c>
      <c r="CS43" s="625"/>
      <c r="CT43" s="625"/>
      <c r="CU43" s="625"/>
      <c r="CV43" s="625"/>
      <c r="CW43" s="625"/>
      <c r="CX43" s="625"/>
      <c r="CY43" s="626"/>
      <c r="CZ43" s="627">
        <v>0.7</v>
      </c>
      <c r="DA43" s="628"/>
      <c r="DB43" s="628"/>
      <c r="DC43" s="629"/>
      <c r="DD43" s="602">
        <v>332475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289</v>
      </c>
      <c r="CE44" s="700"/>
      <c r="CF44" s="590" t="s">
        <v>339</v>
      </c>
      <c r="CG44" s="591"/>
      <c r="CH44" s="591"/>
      <c r="CI44" s="591"/>
      <c r="CJ44" s="591"/>
      <c r="CK44" s="591"/>
      <c r="CL44" s="591"/>
      <c r="CM44" s="591"/>
      <c r="CN44" s="591"/>
      <c r="CO44" s="591"/>
      <c r="CP44" s="591"/>
      <c r="CQ44" s="592"/>
      <c r="CR44" s="593">
        <v>7995697</v>
      </c>
      <c r="CS44" s="594"/>
      <c r="CT44" s="594"/>
      <c r="CU44" s="594"/>
      <c r="CV44" s="594"/>
      <c r="CW44" s="594"/>
      <c r="CX44" s="594"/>
      <c r="CY44" s="595"/>
      <c r="CZ44" s="627">
        <v>16.100000000000001</v>
      </c>
      <c r="DA44" s="676"/>
      <c r="DB44" s="676"/>
      <c r="DC44" s="677"/>
      <c r="DD44" s="602">
        <v>1364505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2365264</v>
      </c>
      <c r="CS45" s="625"/>
      <c r="CT45" s="625"/>
      <c r="CU45" s="625"/>
      <c r="CV45" s="625"/>
      <c r="CW45" s="625"/>
      <c r="CX45" s="625"/>
      <c r="CY45" s="626"/>
      <c r="CZ45" s="627">
        <v>4.8</v>
      </c>
      <c r="DA45" s="628"/>
      <c r="DB45" s="628"/>
      <c r="DC45" s="629"/>
      <c r="DD45" s="602">
        <v>74217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5456072</v>
      </c>
      <c r="CS46" s="594"/>
      <c r="CT46" s="594"/>
      <c r="CU46" s="594"/>
      <c r="CV46" s="594"/>
      <c r="CW46" s="594"/>
      <c r="CX46" s="594"/>
      <c r="CY46" s="595"/>
      <c r="CZ46" s="627">
        <v>11</v>
      </c>
      <c r="DA46" s="676"/>
      <c r="DB46" s="676"/>
      <c r="DC46" s="677"/>
      <c r="DD46" s="602">
        <v>1201454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t="s">
        <v>343</v>
      </c>
      <c r="CS47" s="625"/>
      <c r="CT47" s="625"/>
      <c r="CU47" s="625"/>
      <c r="CV47" s="625"/>
      <c r="CW47" s="625"/>
      <c r="CX47" s="625"/>
      <c r="CY47" s="626"/>
      <c r="CZ47" s="627" t="s">
        <v>343</v>
      </c>
      <c r="DA47" s="628"/>
      <c r="DB47" s="628"/>
      <c r="DC47" s="629"/>
      <c r="DD47" s="602" t="s">
        <v>343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344</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76"/>
      <c r="DB48" s="676"/>
      <c r="DC48" s="677"/>
      <c r="DD48" s="602" t="s">
        <v>343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345</v>
      </c>
      <c r="CE49" s="637"/>
      <c r="CF49" s="637"/>
      <c r="CG49" s="637"/>
      <c r="CH49" s="637"/>
      <c r="CI49" s="637"/>
      <c r="CJ49" s="637"/>
      <c r="CK49" s="637"/>
      <c r="CL49" s="637"/>
      <c r="CM49" s="637"/>
      <c r="CN49" s="637"/>
      <c r="CO49" s="637"/>
      <c r="CP49" s="637"/>
      <c r="CQ49" s="638"/>
      <c r="CR49" s="665">
        <v>49579944</v>
      </c>
      <c r="CS49" s="661"/>
      <c r="CT49" s="661"/>
      <c r="CU49" s="661"/>
      <c r="CV49" s="661"/>
      <c r="CW49" s="661"/>
      <c r="CX49" s="661"/>
      <c r="CY49" s="688"/>
      <c r="CZ49" s="689">
        <v>100</v>
      </c>
      <c r="DA49" s="690"/>
      <c r="DB49" s="690"/>
      <c r="DC49" s="691"/>
      <c r="DD49" s="692">
        <v>31671306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368</v>
      </c>
      <c r="C7" s="720"/>
      <c r="D7" s="720"/>
      <c r="E7" s="720"/>
      <c r="F7" s="720"/>
      <c r="G7" s="720"/>
      <c r="H7" s="720"/>
      <c r="I7" s="720"/>
      <c r="J7" s="720"/>
      <c r="K7" s="720"/>
      <c r="L7" s="720"/>
      <c r="M7" s="720"/>
      <c r="N7" s="720"/>
      <c r="O7" s="720"/>
      <c r="P7" s="721"/>
      <c r="Q7" s="722">
        <v>51362</v>
      </c>
      <c r="R7" s="723"/>
      <c r="S7" s="723"/>
      <c r="T7" s="723"/>
      <c r="U7" s="723"/>
      <c r="V7" s="723">
        <v>48998</v>
      </c>
      <c r="W7" s="723"/>
      <c r="X7" s="723"/>
      <c r="Y7" s="723"/>
      <c r="Z7" s="723"/>
      <c r="AA7" s="723">
        <v>2364</v>
      </c>
      <c r="AB7" s="723"/>
      <c r="AC7" s="723"/>
      <c r="AD7" s="723"/>
      <c r="AE7" s="724"/>
      <c r="AF7" s="725">
        <v>1950</v>
      </c>
      <c r="AG7" s="726"/>
      <c r="AH7" s="726"/>
      <c r="AI7" s="726"/>
      <c r="AJ7" s="727"/>
      <c r="AK7" s="762">
        <v>521</v>
      </c>
      <c r="AL7" s="763"/>
      <c r="AM7" s="763"/>
      <c r="AN7" s="763"/>
      <c r="AO7" s="763"/>
      <c r="AP7" s="763">
        <v>61846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563</v>
      </c>
      <c r="BT7" s="767"/>
      <c r="BU7" s="767"/>
      <c r="BV7" s="767"/>
      <c r="BW7" s="767"/>
      <c r="BX7" s="767"/>
      <c r="BY7" s="767"/>
      <c r="BZ7" s="767"/>
      <c r="CA7" s="767"/>
      <c r="CB7" s="767"/>
      <c r="CC7" s="767"/>
      <c r="CD7" s="767"/>
      <c r="CE7" s="767"/>
      <c r="CF7" s="767"/>
      <c r="CG7" s="768"/>
      <c r="CH7" s="759">
        <v>0</v>
      </c>
      <c r="CI7" s="760"/>
      <c r="CJ7" s="760"/>
      <c r="CK7" s="760"/>
      <c r="CL7" s="761"/>
      <c r="CM7" s="759">
        <v>29</v>
      </c>
      <c r="CN7" s="760"/>
      <c r="CO7" s="760"/>
      <c r="CP7" s="760"/>
      <c r="CQ7" s="761"/>
      <c r="CR7" s="759">
        <v>10</v>
      </c>
      <c r="CS7" s="760"/>
      <c r="CT7" s="760"/>
      <c r="CU7" s="760"/>
      <c r="CV7" s="761"/>
      <c r="CW7" s="759" t="s">
        <v>562</v>
      </c>
      <c r="CX7" s="760"/>
      <c r="CY7" s="760"/>
      <c r="CZ7" s="760"/>
      <c r="DA7" s="761"/>
      <c r="DB7" s="759" t="s">
        <v>562</v>
      </c>
      <c r="DC7" s="760"/>
      <c r="DD7" s="760"/>
      <c r="DE7" s="760"/>
      <c r="DF7" s="761"/>
      <c r="DG7" s="759" t="s">
        <v>562</v>
      </c>
      <c r="DH7" s="760"/>
      <c r="DI7" s="760"/>
      <c r="DJ7" s="760"/>
      <c r="DK7" s="761"/>
      <c r="DL7" s="759" t="s">
        <v>562</v>
      </c>
      <c r="DM7" s="760"/>
      <c r="DN7" s="760"/>
      <c r="DO7" s="760"/>
      <c r="DP7" s="761"/>
      <c r="DQ7" s="759" t="s">
        <v>562</v>
      </c>
      <c r="DR7" s="760"/>
      <c r="DS7" s="760"/>
      <c r="DT7" s="760"/>
      <c r="DU7" s="761"/>
      <c r="DV7" s="740"/>
      <c r="DW7" s="741"/>
      <c r="DX7" s="741"/>
      <c r="DY7" s="741"/>
      <c r="DZ7" s="742"/>
      <c r="EA7" s="205"/>
    </row>
    <row r="8" spans="1:131" s="206" customFormat="1" ht="26.25" customHeight="1" x14ac:dyDescent="0.15">
      <c r="A8" s="212">
        <v>2</v>
      </c>
      <c r="B8" s="743" t="s">
        <v>369</v>
      </c>
      <c r="C8" s="744"/>
      <c r="D8" s="744"/>
      <c r="E8" s="744"/>
      <c r="F8" s="744"/>
      <c r="G8" s="744"/>
      <c r="H8" s="744"/>
      <c r="I8" s="744"/>
      <c r="J8" s="744"/>
      <c r="K8" s="744"/>
      <c r="L8" s="744"/>
      <c r="M8" s="744"/>
      <c r="N8" s="744"/>
      <c r="O8" s="744"/>
      <c r="P8" s="745"/>
      <c r="Q8" s="746">
        <v>199</v>
      </c>
      <c r="R8" s="747"/>
      <c r="S8" s="747"/>
      <c r="T8" s="747"/>
      <c r="U8" s="747"/>
      <c r="V8" s="747">
        <v>185</v>
      </c>
      <c r="W8" s="747"/>
      <c r="X8" s="747"/>
      <c r="Y8" s="747"/>
      <c r="Z8" s="747"/>
      <c r="AA8" s="747">
        <v>14</v>
      </c>
      <c r="AB8" s="747"/>
      <c r="AC8" s="747"/>
      <c r="AD8" s="747"/>
      <c r="AE8" s="748"/>
      <c r="AF8" s="749">
        <v>14</v>
      </c>
      <c r="AG8" s="750"/>
      <c r="AH8" s="750"/>
      <c r="AI8" s="750"/>
      <c r="AJ8" s="751"/>
      <c r="AK8" s="752">
        <v>75</v>
      </c>
      <c r="AL8" s="753"/>
      <c r="AM8" s="753"/>
      <c r="AN8" s="753"/>
      <c r="AO8" s="753"/>
      <c r="AP8" s="753" t="s">
        <v>546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564</v>
      </c>
      <c r="BT8" s="757"/>
      <c r="BU8" s="757"/>
      <c r="BV8" s="757"/>
      <c r="BW8" s="757"/>
      <c r="BX8" s="757"/>
      <c r="BY8" s="757"/>
      <c r="BZ8" s="757"/>
      <c r="CA8" s="757"/>
      <c r="CB8" s="757"/>
      <c r="CC8" s="757"/>
      <c r="CD8" s="757"/>
      <c r="CE8" s="757"/>
      <c r="CF8" s="757"/>
      <c r="CG8" s="758"/>
      <c r="CH8" s="769">
        <v>-5</v>
      </c>
      <c r="CI8" s="770"/>
      <c r="CJ8" s="770"/>
      <c r="CK8" s="770"/>
      <c r="CL8" s="771"/>
      <c r="CM8" s="769">
        <v>87</v>
      </c>
      <c r="CN8" s="770"/>
      <c r="CO8" s="770"/>
      <c r="CP8" s="770"/>
      <c r="CQ8" s="771"/>
      <c r="CR8" s="769">
        <v>60</v>
      </c>
      <c r="CS8" s="770"/>
      <c r="CT8" s="770"/>
      <c r="CU8" s="770"/>
      <c r="CV8" s="771"/>
      <c r="CW8" s="769">
        <v>52</v>
      </c>
      <c r="CX8" s="770"/>
      <c r="CY8" s="770"/>
      <c r="CZ8" s="770"/>
      <c r="DA8" s="771"/>
      <c r="DB8" s="769" t="s">
        <v>562</v>
      </c>
      <c r="DC8" s="770"/>
      <c r="DD8" s="770"/>
      <c r="DE8" s="770"/>
      <c r="DF8" s="771"/>
      <c r="DG8" s="769" t="s">
        <v>562</v>
      </c>
      <c r="DH8" s="770"/>
      <c r="DI8" s="770"/>
      <c r="DJ8" s="770"/>
      <c r="DK8" s="771"/>
      <c r="DL8" s="769" t="s">
        <v>549</v>
      </c>
      <c r="DM8" s="770"/>
      <c r="DN8" s="770"/>
      <c r="DO8" s="770"/>
      <c r="DP8" s="771"/>
      <c r="DQ8" s="769" t="s">
        <v>549</v>
      </c>
      <c r="DR8" s="770"/>
      <c r="DS8" s="770"/>
      <c r="DT8" s="770"/>
      <c r="DU8" s="771"/>
      <c r="DV8" s="772"/>
      <c r="DW8" s="773"/>
      <c r="DX8" s="773"/>
      <c r="DY8" s="773"/>
      <c r="DZ8" s="774"/>
      <c r="EA8" s="205"/>
    </row>
    <row r="9" spans="1:131" s="206" customFormat="1" ht="26.25" customHeight="1" x14ac:dyDescent="0.15">
      <c r="A9" s="212">
        <v>3</v>
      </c>
      <c r="B9" s="743" t="s">
        <v>370</v>
      </c>
      <c r="C9" s="744"/>
      <c r="D9" s="744"/>
      <c r="E9" s="744"/>
      <c r="F9" s="744"/>
      <c r="G9" s="744"/>
      <c r="H9" s="744"/>
      <c r="I9" s="744"/>
      <c r="J9" s="744"/>
      <c r="K9" s="744"/>
      <c r="L9" s="744"/>
      <c r="M9" s="744"/>
      <c r="N9" s="744"/>
      <c r="O9" s="744"/>
      <c r="P9" s="745"/>
      <c r="Q9" s="746">
        <v>872</v>
      </c>
      <c r="R9" s="747"/>
      <c r="S9" s="747"/>
      <c r="T9" s="747"/>
      <c r="U9" s="747"/>
      <c r="V9" s="747">
        <v>796</v>
      </c>
      <c r="W9" s="747"/>
      <c r="X9" s="747"/>
      <c r="Y9" s="747"/>
      <c r="Z9" s="747"/>
      <c r="AA9" s="747">
        <v>76</v>
      </c>
      <c r="AB9" s="747"/>
      <c r="AC9" s="747"/>
      <c r="AD9" s="747"/>
      <c r="AE9" s="748"/>
      <c r="AF9" s="749">
        <v>46</v>
      </c>
      <c r="AG9" s="750"/>
      <c r="AH9" s="750"/>
      <c r="AI9" s="750"/>
      <c r="AJ9" s="751"/>
      <c r="AK9" s="752">
        <v>122</v>
      </c>
      <c r="AL9" s="753"/>
      <c r="AM9" s="753"/>
      <c r="AN9" s="753"/>
      <c r="AO9" s="753"/>
      <c r="AP9" s="753">
        <v>1868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t="s">
        <v>371</v>
      </c>
      <c r="C10" s="744"/>
      <c r="D10" s="744"/>
      <c r="E10" s="744"/>
      <c r="F10" s="744"/>
      <c r="G10" s="744"/>
      <c r="H10" s="744"/>
      <c r="I10" s="744"/>
      <c r="J10" s="744"/>
      <c r="K10" s="744"/>
      <c r="L10" s="744"/>
      <c r="M10" s="744"/>
      <c r="N10" s="744"/>
      <c r="O10" s="744"/>
      <c r="P10" s="745"/>
      <c r="Q10" s="746">
        <v>252</v>
      </c>
      <c r="R10" s="747"/>
      <c r="S10" s="747"/>
      <c r="T10" s="747"/>
      <c r="U10" s="747"/>
      <c r="V10" s="747">
        <v>215</v>
      </c>
      <c r="W10" s="747"/>
      <c r="X10" s="747"/>
      <c r="Y10" s="747"/>
      <c r="Z10" s="747"/>
      <c r="AA10" s="747">
        <v>36</v>
      </c>
      <c r="AB10" s="747"/>
      <c r="AC10" s="747"/>
      <c r="AD10" s="747"/>
      <c r="AE10" s="748"/>
      <c r="AF10" s="749">
        <v>26</v>
      </c>
      <c r="AG10" s="750"/>
      <c r="AH10" s="750"/>
      <c r="AI10" s="750"/>
      <c r="AJ10" s="751"/>
      <c r="AK10" s="752">
        <v>58</v>
      </c>
      <c r="AL10" s="753"/>
      <c r="AM10" s="753"/>
      <c r="AN10" s="753"/>
      <c r="AO10" s="753"/>
      <c r="AP10" s="753">
        <v>748</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t="s">
        <v>372</v>
      </c>
      <c r="C11" s="744"/>
      <c r="D11" s="744"/>
      <c r="E11" s="744"/>
      <c r="F11" s="744"/>
      <c r="G11" s="744"/>
      <c r="H11" s="744"/>
      <c r="I11" s="744"/>
      <c r="J11" s="744"/>
      <c r="K11" s="744"/>
      <c r="L11" s="744"/>
      <c r="M11" s="744"/>
      <c r="N11" s="744"/>
      <c r="O11" s="744"/>
      <c r="P11" s="745"/>
      <c r="Q11" s="746">
        <v>198</v>
      </c>
      <c r="R11" s="747"/>
      <c r="S11" s="747"/>
      <c r="T11" s="747"/>
      <c r="U11" s="747"/>
      <c r="V11" s="747">
        <v>198</v>
      </c>
      <c r="W11" s="747"/>
      <c r="X11" s="747"/>
      <c r="Y11" s="747"/>
      <c r="Z11" s="747"/>
      <c r="AA11" s="747" t="s">
        <v>546</v>
      </c>
      <c r="AB11" s="747"/>
      <c r="AC11" s="747"/>
      <c r="AD11" s="747"/>
      <c r="AE11" s="748"/>
      <c r="AF11" s="749" t="s">
        <v>222</v>
      </c>
      <c r="AG11" s="750"/>
      <c r="AH11" s="750"/>
      <c r="AI11" s="750"/>
      <c r="AJ11" s="751"/>
      <c r="AK11" s="752">
        <v>198</v>
      </c>
      <c r="AL11" s="753"/>
      <c r="AM11" s="753"/>
      <c r="AN11" s="753"/>
      <c r="AO11" s="753"/>
      <c r="AP11" s="753">
        <v>889</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374</v>
      </c>
      <c r="B23" s="778" t="s">
        <v>375</v>
      </c>
      <c r="C23" s="779"/>
      <c r="D23" s="779"/>
      <c r="E23" s="779"/>
      <c r="F23" s="779"/>
      <c r="G23" s="779"/>
      <c r="H23" s="779"/>
      <c r="I23" s="779"/>
      <c r="J23" s="779"/>
      <c r="K23" s="779"/>
      <c r="L23" s="779"/>
      <c r="M23" s="779"/>
      <c r="N23" s="779"/>
      <c r="O23" s="779"/>
      <c r="P23" s="780"/>
      <c r="Q23" s="781">
        <v>52405</v>
      </c>
      <c r="R23" s="782"/>
      <c r="S23" s="782"/>
      <c r="T23" s="782"/>
      <c r="U23" s="782"/>
      <c r="V23" s="782">
        <v>49913</v>
      </c>
      <c r="W23" s="782"/>
      <c r="X23" s="782"/>
      <c r="Y23" s="782"/>
      <c r="Z23" s="782"/>
      <c r="AA23" s="782">
        <v>2491</v>
      </c>
      <c r="AB23" s="782"/>
      <c r="AC23" s="782"/>
      <c r="AD23" s="782"/>
      <c r="AE23" s="783"/>
      <c r="AF23" s="784">
        <v>2037</v>
      </c>
      <c r="AG23" s="782"/>
      <c r="AH23" s="782"/>
      <c r="AI23" s="782"/>
      <c r="AJ23" s="785"/>
      <c r="AK23" s="786"/>
      <c r="AL23" s="787"/>
      <c r="AM23" s="787"/>
      <c r="AN23" s="787"/>
      <c r="AO23" s="787"/>
      <c r="AP23" s="782">
        <v>65350</v>
      </c>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351</v>
      </c>
      <c r="B26" s="729"/>
      <c r="C26" s="729"/>
      <c r="D26" s="729"/>
      <c r="E26" s="729"/>
      <c r="F26" s="729"/>
      <c r="G26" s="729"/>
      <c r="H26" s="729"/>
      <c r="I26" s="729"/>
      <c r="J26" s="729"/>
      <c r="K26" s="729"/>
      <c r="L26" s="729"/>
      <c r="M26" s="729"/>
      <c r="N26" s="729"/>
      <c r="O26" s="729"/>
      <c r="P26" s="730"/>
      <c r="Q26" s="705" t="s">
        <v>378</v>
      </c>
      <c r="R26" s="706"/>
      <c r="S26" s="706"/>
      <c r="T26" s="706"/>
      <c r="U26" s="707"/>
      <c r="V26" s="705" t="s">
        <v>379</v>
      </c>
      <c r="W26" s="706"/>
      <c r="X26" s="706"/>
      <c r="Y26" s="706"/>
      <c r="Z26" s="707"/>
      <c r="AA26" s="705" t="s">
        <v>380</v>
      </c>
      <c r="AB26" s="706"/>
      <c r="AC26" s="706"/>
      <c r="AD26" s="706"/>
      <c r="AE26" s="706"/>
      <c r="AF26" s="800" t="s">
        <v>381</v>
      </c>
      <c r="AG26" s="801"/>
      <c r="AH26" s="801"/>
      <c r="AI26" s="801"/>
      <c r="AJ26" s="802"/>
      <c r="AK26" s="706" t="s">
        <v>382</v>
      </c>
      <c r="AL26" s="706"/>
      <c r="AM26" s="706"/>
      <c r="AN26" s="706"/>
      <c r="AO26" s="707"/>
      <c r="AP26" s="705" t="s">
        <v>383</v>
      </c>
      <c r="AQ26" s="706"/>
      <c r="AR26" s="706"/>
      <c r="AS26" s="706"/>
      <c r="AT26" s="707"/>
      <c r="AU26" s="705" t="s">
        <v>384</v>
      </c>
      <c r="AV26" s="706"/>
      <c r="AW26" s="706"/>
      <c r="AX26" s="706"/>
      <c r="AY26" s="707"/>
      <c r="AZ26" s="705" t="s">
        <v>385</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386</v>
      </c>
      <c r="C28" s="720"/>
      <c r="D28" s="720"/>
      <c r="E28" s="720"/>
      <c r="F28" s="720"/>
      <c r="G28" s="720"/>
      <c r="H28" s="720"/>
      <c r="I28" s="720"/>
      <c r="J28" s="720"/>
      <c r="K28" s="720"/>
      <c r="L28" s="720"/>
      <c r="M28" s="720"/>
      <c r="N28" s="720"/>
      <c r="O28" s="720"/>
      <c r="P28" s="721"/>
      <c r="Q28" s="810">
        <v>16230</v>
      </c>
      <c r="R28" s="811"/>
      <c r="S28" s="811"/>
      <c r="T28" s="811"/>
      <c r="U28" s="811"/>
      <c r="V28" s="811">
        <v>16125</v>
      </c>
      <c r="W28" s="811"/>
      <c r="X28" s="811"/>
      <c r="Y28" s="811"/>
      <c r="Z28" s="811"/>
      <c r="AA28" s="811">
        <v>105</v>
      </c>
      <c r="AB28" s="811"/>
      <c r="AC28" s="811"/>
      <c r="AD28" s="811"/>
      <c r="AE28" s="812"/>
      <c r="AF28" s="813">
        <v>105</v>
      </c>
      <c r="AG28" s="811"/>
      <c r="AH28" s="811"/>
      <c r="AI28" s="811"/>
      <c r="AJ28" s="814"/>
      <c r="AK28" s="815">
        <v>1354</v>
      </c>
      <c r="AL28" s="806"/>
      <c r="AM28" s="806"/>
      <c r="AN28" s="806"/>
      <c r="AO28" s="806"/>
      <c r="AP28" s="806"/>
      <c r="AQ28" s="806"/>
      <c r="AR28" s="806"/>
      <c r="AS28" s="806"/>
      <c r="AT28" s="806"/>
      <c r="AU28" s="806" t="s">
        <v>547</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387</v>
      </c>
      <c r="C29" s="744"/>
      <c r="D29" s="744"/>
      <c r="E29" s="744"/>
      <c r="F29" s="744"/>
      <c r="G29" s="744"/>
      <c r="H29" s="744"/>
      <c r="I29" s="744"/>
      <c r="J29" s="744"/>
      <c r="K29" s="744"/>
      <c r="L29" s="744"/>
      <c r="M29" s="744"/>
      <c r="N29" s="744"/>
      <c r="O29" s="744"/>
      <c r="P29" s="745"/>
      <c r="Q29" s="746">
        <v>53</v>
      </c>
      <c r="R29" s="747"/>
      <c r="S29" s="747"/>
      <c r="T29" s="747"/>
      <c r="U29" s="747"/>
      <c r="V29" s="747">
        <v>49</v>
      </c>
      <c r="W29" s="747"/>
      <c r="X29" s="747"/>
      <c r="Y29" s="747"/>
      <c r="Z29" s="747"/>
      <c r="AA29" s="747">
        <v>4</v>
      </c>
      <c r="AB29" s="747"/>
      <c r="AC29" s="747"/>
      <c r="AD29" s="747"/>
      <c r="AE29" s="748"/>
      <c r="AF29" s="749">
        <v>4</v>
      </c>
      <c r="AG29" s="750"/>
      <c r="AH29" s="750"/>
      <c r="AI29" s="750"/>
      <c r="AJ29" s="751"/>
      <c r="AK29" s="818">
        <v>32</v>
      </c>
      <c r="AL29" s="819"/>
      <c r="AM29" s="819"/>
      <c r="AN29" s="819"/>
      <c r="AO29" s="819"/>
      <c r="AP29" s="819"/>
      <c r="AQ29" s="819"/>
      <c r="AR29" s="819"/>
      <c r="AS29" s="819"/>
      <c r="AT29" s="819"/>
      <c r="AU29" s="819" t="s">
        <v>548</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388</v>
      </c>
      <c r="C30" s="744"/>
      <c r="D30" s="744"/>
      <c r="E30" s="744"/>
      <c r="F30" s="744"/>
      <c r="G30" s="744"/>
      <c r="H30" s="744"/>
      <c r="I30" s="744"/>
      <c r="J30" s="744"/>
      <c r="K30" s="744"/>
      <c r="L30" s="744"/>
      <c r="M30" s="744"/>
      <c r="N30" s="744"/>
      <c r="O30" s="744"/>
      <c r="P30" s="745"/>
      <c r="Q30" s="746">
        <v>8482</v>
      </c>
      <c r="R30" s="747"/>
      <c r="S30" s="747"/>
      <c r="T30" s="747"/>
      <c r="U30" s="747"/>
      <c r="V30" s="747">
        <v>8378</v>
      </c>
      <c r="W30" s="747"/>
      <c r="X30" s="747"/>
      <c r="Y30" s="747"/>
      <c r="Z30" s="747"/>
      <c r="AA30" s="747">
        <v>104</v>
      </c>
      <c r="AB30" s="747"/>
      <c r="AC30" s="747"/>
      <c r="AD30" s="747"/>
      <c r="AE30" s="748"/>
      <c r="AF30" s="749">
        <v>104</v>
      </c>
      <c r="AG30" s="750"/>
      <c r="AH30" s="750"/>
      <c r="AI30" s="750"/>
      <c r="AJ30" s="751"/>
      <c r="AK30" s="818">
        <v>1223</v>
      </c>
      <c r="AL30" s="819"/>
      <c r="AM30" s="819"/>
      <c r="AN30" s="819"/>
      <c r="AO30" s="819"/>
      <c r="AP30" s="819"/>
      <c r="AQ30" s="819"/>
      <c r="AR30" s="819"/>
      <c r="AS30" s="819"/>
      <c r="AT30" s="819"/>
      <c r="AU30" s="819" t="s">
        <v>547</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389</v>
      </c>
      <c r="C31" s="744"/>
      <c r="D31" s="744"/>
      <c r="E31" s="744"/>
      <c r="F31" s="744"/>
      <c r="G31" s="744"/>
      <c r="H31" s="744"/>
      <c r="I31" s="744"/>
      <c r="J31" s="744"/>
      <c r="K31" s="744"/>
      <c r="L31" s="744"/>
      <c r="M31" s="744"/>
      <c r="N31" s="744"/>
      <c r="O31" s="744"/>
      <c r="P31" s="745"/>
      <c r="Q31" s="746">
        <v>67</v>
      </c>
      <c r="R31" s="747"/>
      <c r="S31" s="747"/>
      <c r="T31" s="747"/>
      <c r="U31" s="747"/>
      <c r="V31" s="747">
        <v>66</v>
      </c>
      <c r="W31" s="747"/>
      <c r="X31" s="747"/>
      <c r="Y31" s="747"/>
      <c r="Z31" s="747"/>
      <c r="AA31" s="747">
        <v>1</v>
      </c>
      <c r="AB31" s="747"/>
      <c r="AC31" s="747"/>
      <c r="AD31" s="747"/>
      <c r="AE31" s="748"/>
      <c r="AF31" s="749">
        <v>1</v>
      </c>
      <c r="AG31" s="750"/>
      <c r="AH31" s="750"/>
      <c r="AI31" s="750"/>
      <c r="AJ31" s="751"/>
      <c r="AK31" s="818">
        <v>32</v>
      </c>
      <c r="AL31" s="819"/>
      <c r="AM31" s="819"/>
      <c r="AN31" s="819"/>
      <c r="AO31" s="819"/>
      <c r="AP31" s="819"/>
      <c r="AQ31" s="819"/>
      <c r="AR31" s="819"/>
      <c r="AS31" s="819"/>
      <c r="AT31" s="819"/>
      <c r="AU31" s="819" t="s">
        <v>547</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390</v>
      </c>
      <c r="C32" s="744"/>
      <c r="D32" s="744"/>
      <c r="E32" s="744"/>
      <c r="F32" s="744"/>
      <c r="G32" s="744"/>
      <c r="H32" s="744"/>
      <c r="I32" s="744"/>
      <c r="J32" s="744"/>
      <c r="K32" s="744"/>
      <c r="L32" s="744"/>
      <c r="M32" s="744"/>
      <c r="N32" s="744"/>
      <c r="O32" s="744"/>
      <c r="P32" s="745"/>
      <c r="Q32" s="746">
        <v>1096</v>
      </c>
      <c r="R32" s="747"/>
      <c r="S32" s="747"/>
      <c r="T32" s="747"/>
      <c r="U32" s="747"/>
      <c r="V32" s="747">
        <v>1093</v>
      </c>
      <c r="W32" s="747"/>
      <c r="X32" s="747"/>
      <c r="Y32" s="747"/>
      <c r="Z32" s="747"/>
      <c r="AA32" s="747">
        <v>2</v>
      </c>
      <c r="AB32" s="747"/>
      <c r="AC32" s="747"/>
      <c r="AD32" s="747"/>
      <c r="AE32" s="748"/>
      <c r="AF32" s="749">
        <v>2</v>
      </c>
      <c r="AG32" s="750"/>
      <c r="AH32" s="750"/>
      <c r="AI32" s="750"/>
      <c r="AJ32" s="751"/>
      <c r="AK32" s="818">
        <v>224</v>
      </c>
      <c r="AL32" s="819"/>
      <c r="AM32" s="819"/>
      <c r="AN32" s="819"/>
      <c r="AO32" s="819"/>
      <c r="AP32" s="819"/>
      <c r="AQ32" s="819"/>
      <c r="AR32" s="819"/>
      <c r="AS32" s="819"/>
      <c r="AT32" s="819"/>
      <c r="AU32" s="819" t="s">
        <v>549</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391</v>
      </c>
      <c r="C33" s="744"/>
      <c r="D33" s="744"/>
      <c r="E33" s="744"/>
      <c r="F33" s="744"/>
      <c r="G33" s="744"/>
      <c r="H33" s="744"/>
      <c r="I33" s="744"/>
      <c r="J33" s="744"/>
      <c r="K33" s="744"/>
      <c r="L33" s="744"/>
      <c r="M33" s="744"/>
      <c r="N33" s="744"/>
      <c r="O33" s="744"/>
      <c r="P33" s="745"/>
      <c r="Q33" s="746">
        <v>2425</v>
      </c>
      <c r="R33" s="747"/>
      <c r="S33" s="747"/>
      <c r="T33" s="747"/>
      <c r="U33" s="747"/>
      <c r="V33" s="747">
        <v>2078</v>
      </c>
      <c r="W33" s="747"/>
      <c r="X33" s="747"/>
      <c r="Y33" s="747"/>
      <c r="Z33" s="747"/>
      <c r="AA33" s="747">
        <v>348</v>
      </c>
      <c r="AB33" s="747"/>
      <c r="AC33" s="747"/>
      <c r="AD33" s="747"/>
      <c r="AE33" s="748"/>
      <c r="AF33" s="749">
        <v>2860</v>
      </c>
      <c r="AG33" s="750"/>
      <c r="AH33" s="750"/>
      <c r="AI33" s="750"/>
      <c r="AJ33" s="751"/>
      <c r="AK33" s="818">
        <v>16</v>
      </c>
      <c r="AL33" s="819"/>
      <c r="AM33" s="819"/>
      <c r="AN33" s="819"/>
      <c r="AO33" s="819"/>
      <c r="AP33" s="819">
        <v>7326</v>
      </c>
      <c r="AQ33" s="819"/>
      <c r="AR33" s="819"/>
      <c r="AS33" s="819"/>
      <c r="AT33" s="819"/>
      <c r="AU33" s="819">
        <v>81</v>
      </c>
      <c r="AV33" s="819"/>
      <c r="AW33" s="819"/>
      <c r="AX33" s="819"/>
      <c r="AY33" s="819"/>
      <c r="AZ33" s="820"/>
      <c r="BA33" s="820"/>
      <c r="BB33" s="820"/>
      <c r="BC33" s="820"/>
      <c r="BD33" s="820"/>
      <c r="BE33" s="816" t="s">
        <v>392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393</v>
      </c>
      <c r="C34" s="744"/>
      <c r="D34" s="744"/>
      <c r="E34" s="744"/>
      <c r="F34" s="744"/>
      <c r="G34" s="744"/>
      <c r="H34" s="744"/>
      <c r="I34" s="744"/>
      <c r="J34" s="744"/>
      <c r="K34" s="744"/>
      <c r="L34" s="744"/>
      <c r="M34" s="744"/>
      <c r="N34" s="744"/>
      <c r="O34" s="744"/>
      <c r="P34" s="745"/>
      <c r="Q34" s="746">
        <v>4025</v>
      </c>
      <c r="R34" s="747"/>
      <c r="S34" s="747"/>
      <c r="T34" s="747"/>
      <c r="U34" s="747"/>
      <c r="V34" s="747">
        <v>3909</v>
      </c>
      <c r="W34" s="747"/>
      <c r="X34" s="747"/>
      <c r="Y34" s="747"/>
      <c r="Z34" s="747"/>
      <c r="AA34" s="747">
        <v>116</v>
      </c>
      <c r="AB34" s="747"/>
      <c r="AC34" s="747"/>
      <c r="AD34" s="747"/>
      <c r="AE34" s="748"/>
      <c r="AF34" s="749">
        <v>56</v>
      </c>
      <c r="AG34" s="750"/>
      <c r="AH34" s="750"/>
      <c r="AI34" s="750"/>
      <c r="AJ34" s="751"/>
      <c r="AK34" s="818">
        <v>1437</v>
      </c>
      <c r="AL34" s="819"/>
      <c r="AM34" s="819"/>
      <c r="AN34" s="819"/>
      <c r="AO34" s="819"/>
      <c r="AP34" s="819">
        <v>17858</v>
      </c>
      <c r="AQ34" s="819"/>
      <c r="AR34" s="819"/>
      <c r="AS34" s="819"/>
      <c r="AT34" s="819"/>
      <c r="AU34" s="819">
        <v>13965</v>
      </c>
      <c r="AV34" s="819"/>
      <c r="AW34" s="819"/>
      <c r="AX34" s="819"/>
      <c r="AY34" s="819"/>
      <c r="AZ34" s="820"/>
      <c r="BA34" s="820"/>
      <c r="BB34" s="820"/>
      <c r="BC34" s="820"/>
      <c r="BD34" s="820"/>
      <c r="BE34" s="816" t="s">
        <v>394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395</v>
      </c>
      <c r="C35" s="744"/>
      <c r="D35" s="744"/>
      <c r="E35" s="744"/>
      <c r="F35" s="744"/>
      <c r="G35" s="744"/>
      <c r="H35" s="744"/>
      <c r="I35" s="744"/>
      <c r="J35" s="744"/>
      <c r="K35" s="744"/>
      <c r="L35" s="744"/>
      <c r="M35" s="744"/>
      <c r="N35" s="744"/>
      <c r="O35" s="744"/>
      <c r="P35" s="745"/>
      <c r="Q35" s="746">
        <v>633</v>
      </c>
      <c r="R35" s="747"/>
      <c r="S35" s="747"/>
      <c r="T35" s="747"/>
      <c r="U35" s="747"/>
      <c r="V35" s="747">
        <v>615</v>
      </c>
      <c r="W35" s="747"/>
      <c r="X35" s="747"/>
      <c r="Y35" s="747"/>
      <c r="Z35" s="747"/>
      <c r="AA35" s="747">
        <v>18</v>
      </c>
      <c r="AB35" s="747"/>
      <c r="AC35" s="747"/>
      <c r="AD35" s="747"/>
      <c r="AE35" s="748"/>
      <c r="AF35" s="749">
        <v>18</v>
      </c>
      <c r="AG35" s="750"/>
      <c r="AH35" s="750"/>
      <c r="AI35" s="750"/>
      <c r="AJ35" s="751"/>
      <c r="AK35" s="818">
        <v>407</v>
      </c>
      <c r="AL35" s="819"/>
      <c r="AM35" s="819"/>
      <c r="AN35" s="819"/>
      <c r="AO35" s="819"/>
      <c r="AP35" s="819">
        <v>4934</v>
      </c>
      <c r="AQ35" s="819"/>
      <c r="AR35" s="819"/>
      <c r="AS35" s="819"/>
      <c r="AT35" s="819"/>
      <c r="AU35" s="819">
        <v>4693</v>
      </c>
      <c r="AV35" s="819"/>
      <c r="AW35" s="819"/>
      <c r="AX35" s="819"/>
      <c r="AY35" s="819"/>
      <c r="AZ35" s="820"/>
      <c r="BA35" s="820"/>
      <c r="BB35" s="820"/>
      <c r="BC35" s="820"/>
      <c r="BD35" s="820"/>
      <c r="BE35" s="816" t="s">
        <v>394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396</v>
      </c>
      <c r="C36" s="744"/>
      <c r="D36" s="744"/>
      <c r="E36" s="744"/>
      <c r="F36" s="744"/>
      <c r="G36" s="744"/>
      <c r="H36" s="744"/>
      <c r="I36" s="744"/>
      <c r="J36" s="744"/>
      <c r="K36" s="744"/>
      <c r="L36" s="744"/>
      <c r="M36" s="744"/>
      <c r="N36" s="744"/>
      <c r="O36" s="744"/>
      <c r="P36" s="745"/>
      <c r="Q36" s="746">
        <v>113</v>
      </c>
      <c r="R36" s="747"/>
      <c r="S36" s="747"/>
      <c r="T36" s="747"/>
      <c r="U36" s="747"/>
      <c r="V36" s="747">
        <v>95</v>
      </c>
      <c r="W36" s="747"/>
      <c r="X36" s="747"/>
      <c r="Y36" s="747"/>
      <c r="Z36" s="747"/>
      <c r="AA36" s="747">
        <v>18</v>
      </c>
      <c r="AB36" s="747"/>
      <c r="AC36" s="747"/>
      <c r="AD36" s="747"/>
      <c r="AE36" s="748"/>
      <c r="AF36" s="749">
        <v>18</v>
      </c>
      <c r="AG36" s="750"/>
      <c r="AH36" s="750"/>
      <c r="AI36" s="750"/>
      <c r="AJ36" s="751"/>
      <c r="AK36" s="818">
        <v>0</v>
      </c>
      <c r="AL36" s="819"/>
      <c r="AM36" s="819"/>
      <c r="AN36" s="819"/>
      <c r="AO36" s="819"/>
      <c r="AP36" s="819" t="s">
        <v>547</v>
      </c>
      <c r="AQ36" s="819"/>
      <c r="AR36" s="819"/>
      <c r="AS36" s="819"/>
      <c r="AT36" s="819"/>
      <c r="AU36" s="819" t="s">
        <v>547</v>
      </c>
      <c r="AV36" s="819"/>
      <c r="AW36" s="819"/>
      <c r="AX36" s="819"/>
      <c r="AY36" s="819"/>
      <c r="AZ36" s="820"/>
      <c r="BA36" s="820"/>
      <c r="BB36" s="820"/>
      <c r="BC36" s="820"/>
      <c r="BD36" s="820"/>
      <c r="BE36" s="816" t="s">
        <v>394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374</v>
      </c>
      <c r="B63" s="778" t="s">
        <v>398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3169</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343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400</v>
      </c>
      <c r="B66" s="729"/>
      <c r="C66" s="729"/>
      <c r="D66" s="729"/>
      <c r="E66" s="729"/>
      <c r="F66" s="729"/>
      <c r="G66" s="729"/>
      <c r="H66" s="729"/>
      <c r="I66" s="729"/>
      <c r="J66" s="729"/>
      <c r="K66" s="729"/>
      <c r="L66" s="729"/>
      <c r="M66" s="729"/>
      <c r="N66" s="729"/>
      <c r="O66" s="729"/>
      <c r="P66" s="730"/>
      <c r="Q66" s="705" t="s">
        <v>401</v>
      </c>
      <c r="R66" s="706"/>
      <c r="S66" s="706"/>
      <c r="T66" s="706"/>
      <c r="U66" s="707"/>
      <c r="V66" s="705" t="s">
        <v>402</v>
      </c>
      <c r="W66" s="706"/>
      <c r="X66" s="706"/>
      <c r="Y66" s="706"/>
      <c r="Z66" s="707"/>
      <c r="AA66" s="705" t="s">
        <v>403</v>
      </c>
      <c r="AB66" s="706"/>
      <c r="AC66" s="706"/>
      <c r="AD66" s="706"/>
      <c r="AE66" s="707"/>
      <c r="AF66" s="840" t="s">
        <v>404</v>
      </c>
      <c r="AG66" s="801"/>
      <c r="AH66" s="801"/>
      <c r="AI66" s="801"/>
      <c r="AJ66" s="841"/>
      <c r="AK66" s="705" t="s">
        <v>405</v>
      </c>
      <c r="AL66" s="729"/>
      <c r="AM66" s="729"/>
      <c r="AN66" s="729"/>
      <c r="AO66" s="730"/>
      <c r="AP66" s="705" t="s">
        <v>406</v>
      </c>
      <c r="AQ66" s="706"/>
      <c r="AR66" s="706"/>
      <c r="AS66" s="706"/>
      <c r="AT66" s="707"/>
      <c r="AU66" s="705" t="s">
        <v>407</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551</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562</v>
      </c>
      <c r="AQ68" s="854"/>
      <c r="AR68" s="854"/>
      <c r="AS68" s="854"/>
      <c r="AT68" s="854"/>
      <c r="AU68" s="854" t="s">
        <v>562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554</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562</v>
      </c>
      <c r="AQ69" s="819"/>
      <c r="AR69" s="819"/>
      <c r="AS69" s="819"/>
      <c r="AT69" s="819"/>
      <c r="AU69" s="819" t="s">
        <v>562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550</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562</v>
      </c>
      <c r="AL70" s="819"/>
      <c r="AM70" s="819"/>
      <c r="AN70" s="819"/>
      <c r="AO70" s="819"/>
      <c r="AP70" s="819" t="s">
        <v>549</v>
      </c>
      <c r="AQ70" s="819"/>
      <c r="AR70" s="819"/>
      <c r="AS70" s="819"/>
      <c r="AT70" s="819"/>
      <c r="AU70" s="819" t="s">
        <v>562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552</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549</v>
      </c>
      <c r="AL71" s="819"/>
      <c r="AM71" s="819"/>
      <c r="AN71" s="819"/>
      <c r="AO71" s="819"/>
      <c r="AP71" s="819" t="s">
        <v>549</v>
      </c>
      <c r="AQ71" s="819"/>
      <c r="AR71" s="819"/>
      <c r="AS71" s="819"/>
      <c r="AT71" s="819"/>
      <c r="AU71" s="819" t="s">
        <v>562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553</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562</v>
      </c>
      <c r="AQ72" s="819"/>
      <c r="AR72" s="819"/>
      <c r="AS72" s="819"/>
      <c r="AT72" s="819"/>
      <c r="AU72" s="819" t="s">
        <v>549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555</v>
      </c>
      <c r="C73" s="862"/>
      <c r="D73" s="862"/>
      <c r="E73" s="862"/>
      <c r="F73" s="862"/>
      <c r="G73" s="862"/>
      <c r="H73" s="862"/>
      <c r="I73" s="862"/>
      <c r="J73" s="862"/>
      <c r="K73" s="862"/>
      <c r="L73" s="862"/>
      <c r="M73" s="862"/>
      <c r="N73" s="862"/>
      <c r="O73" s="862"/>
      <c r="P73" s="863"/>
      <c r="Q73" s="864">
        <v>226</v>
      </c>
      <c r="R73" s="819"/>
      <c r="S73" s="819"/>
      <c r="T73" s="819"/>
      <c r="U73" s="819"/>
      <c r="V73" s="819">
        <v>153</v>
      </c>
      <c r="W73" s="819"/>
      <c r="X73" s="819"/>
      <c r="Y73" s="819"/>
      <c r="Z73" s="819"/>
      <c r="AA73" s="819">
        <v>72</v>
      </c>
      <c r="AB73" s="819"/>
      <c r="AC73" s="819"/>
      <c r="AD73" s="819"/>
      <c r="AE73" s="819"/>
      <c r="AF73" s="819">
        <v>72</v>
      </c>
      <c r="AG73" s="819"/>
      <c r="AH73" s="819"/>
      <c r="AI73" s="819"/>
      <c r="AJ73" s="819"/>
      <c r="AK73" s="819" t="s">
        <v>562</v>
      </c>
      <c r="AL73" s="819"/>
      <c r="AM73" s="819"/>
      <c r="AN73" s="819"/>
      <c r="AO73" s="819"/>
      <c r="AP73" s="819">
        <v>1</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556</v>
      </c>
      <c r="C74" s="862"/>
      <c r="D74" s="862"/>
      <c r="E74" s="862"/>
      <c r="F74" s="862"/>
      <c r="G74" s="862"/>
      <c r="H74" s="862"/>
      <c r="I74" s="862"/>
      <c r="J74" s="862"/>
      <c r="K74" s="862"/>
      <c r="L74" s="862"/>
      <c r="M74" s="862"/>
      <c r="N74" s="862"/>
      <c r="O74" s="862"/>
      <c r="P74" s="863"/>
      <c r="Q74" s="864">
        <v>2709</v>
      </c>
      <c r="R74" s="819"/>
      <c r="S74" s="819"/>
      <c r="T74" s="819"/>
      <c r="U74" s="819"/>
      <c r="V74" s="819">
        <v>2561</v>
      </c>
      <c r="W74" s="819"/>
      <c r="X74" s="819"/>
      <c r="Y74" s="819"/>
      <c r="Z74" s="819"/>
      <c r="AA74" s="819">
        <v>148</v>
      </c>
      <c r="AB74" s="819"/>
      <c r="AC74" s="819"/>
      <c r="AD74" s="819"/>
      <c r="AE74" s="819"/>
      <c r="AF74" s="819">
        <v>148</v>
      </c>
      <c r="AG74" s="819"/>
      <c r="AH74" s="819"/>
      <c r="AI74" s="819"/>
      <c r="AJ74" s="819"/>
      <c r="AK74" s="819" t="s">
        <v>562</v>
      </c>
      <c r="AL74" s="819"/>
      <c r="AM74" s="819"/>
      <c r="AN74" s="819"/>
      <c r="AO74" s="819"/>
      <c r="AP74" s="819">
        <v>4788</v>
      </c>
      <c r="AQ74" s="819"/>
      <c r="AR74" s="819"/>
      <c r="AS74" s="819"/>
      <c r="AT74" s="819"/>
      <c r="AU74" s="819">
        <v>1963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557</v>
      </c>
      <c r="C75" s="862"/>
      <c r="D75" s="862"/>
      <c r="E75" s="862"/>
      <c r="F75" s="862"/>
      <c r="G75" s="862"/>
      <c r="H75" s="862"/>
      <c r="I75" s="862"/>
      <c r="J75" s="862"/>
      <c r="K75" s="862"/>
      <c r="L75" s="862"/>
      <c r="M75" s="862"/>
      <c r="N75" s="862"/>
      <c r="O75" s="862"/>
      <c r="P75" s="863"/>
      <c r="Q75" s="867">
        <v>9</v>
      </c>
      <c r="R75" s="868"/>
      <c r="S75" s="868"/>
      <c r="T75" s="868"/>
      <c r="U75" s="818"/>
      <c r="V75" s="869">
        <v>7</v>
      </c>
      <c r="W75" s="868"/>
      <c r="X75" s="868"/>
      <c r="Y75" s="868"/>
      <c r="Z75" s="818"/>
      <c r="AA75" s="869">
        <v>2</v>
      </c>
      <c r="AB75" s="868"/>
      <c r="AC75" s="868"/>
      <c r="AD75" s="868"/>
      <c r="AE75" s="818"/>
      <c r="AF75" s="869">
        <v>2</v>
      </c>
      <c r="AG75" s="868"/>
      <c r="AH75" s="868"/>
      <c r="AI75" s="868"/>
      <c r="AJ75" s="818"/>
      <c r="AK75" s="869" t="s">
        <v>549</v>
      </c>
      <c r="AL75" s="868"/>
      <c r="AM75" s="868"/>
      <c r="AN75" s="868"/>
      <c r="AO75" s="818"/>
      <c r="AP75" s="869" t="s">
        <v>549</v>
      </c>
      <c r="AQ75" s="868"/>
      <c r="AR75" s="868"/>
      <c r="AS75" s="868"/>
      <c r="AT75" s="818"/>
      <c r="AU75" s="869" t="s">
        <v>562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558</v>
      </c>
      <c r="C76" s="862"/>
      <c r="D76" s="862"/>
      <c r="E76" s="862"/>
      <c r="F76" s="862"/>
      <c r="G76" s="862"/>
      <c r="H76" s="862"/>
      <c r="I76" s="862"/>
      <c r="J76" s="862"/>
      <c r="K76" s="862"/>
      <c r="L76" s="862"/>
      <c r="M76" s="862"/>
      <c r="N76" s="862"/>
      <c r="O76" s="862"/>
      <c r="P76" s="863"/>
      <c r="Q76" s="867">
        <v>13</v>
      </c>
      <c r="R76" s="868"/>
      <c r="S76" s="868"/>
      <c r="T76" s="868"/>
      <c r="U76" s="818"/>
      <c r="V76" s="869">
        <v>13</v>
      </c>
      <c r="W76" s="868"/>
      <c r="X76" s="868"/>
      <c r="Y76" s="868"/>
      <c r="Z76" s="818"/>
      <c r="AA76" s="869">
        <v>0</v>
      </c>
      <c r="AB76" s="868"/>
      <c r="AC76" s="868"/>
      <c r="AD76" s="868"/>
      <c r="AE76" s="818"/>
      <c r="AF76" s="869">
        <v>0</v>
      </c>
      <c r="AG76" s="868"/>
      <c r="AH76" s="868"/>
      <c r="AI76" s="868"/>
      <c r="AJ76" s="818"/>
      <c r="AK76" s="869">
        <v>13</v>
      </c>
      <c r="AL76" s="868"/>
      <c r="AM76" s="868"/>
      <c r="AN76" s="868"/>
      <c r="AO76" s="818"/>
      <c r="AP76" s="869">
        <v>7</v>
      </c>
      <c r="AQ76" s="868"/>
      <c r="AR76" s="868"/>
      <c r="AS76" s="868"/>
      <c r="AT76" s="818"/>
      <c r="AU76" s="869">
        <v>3</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559</v>
      </c>
      <c r="C77" s="862"/>
      <c r="D77" s="862"/>
      <c r="E77" s="862"/>
      <c r="F77" s="862"/>
      <c r="G77" s="862"/>
      <c r="H77" s="862"/>
      <c r="I77" s="862"/>
      <c r="J77" s="862"/>
      <c r="K77" s="862"/>
      <c r="L77" s="862"/>
      <c r="M77" s="862"/>
      <c r="N77" s="862"/>
      <c r="O77" s="862"/>
      <c r="P77" s="863"/>
      <c r="Q77" s="867">
        <v>4486</v>
      </c>
      <c r="R77" s="868"/>
      <c r="S77" s="868"/>
      <c r="T77" s="868"/>
      <c r="U77" s="818"/>
      <c r="V77" s="869">
        <v>4430</v>
      </c>
      <c r="W77" s="868"/>
      <c r="X77" s="868"/>
      <c r="Y77" s="868"/>
      <c r="Z77" s="818"/>
      <c r="AA77" s="869">
        <v>56</v>
      </c>
      <c r="AB77" s="868"/>
      <c r="AC77" s="868"/>
      <c r="AD77" s="868"/>
      <c r="AE77" s="818"/>
      <c r="AF77" s="869">
        <v>56</v>
      </c>
      <c r="AG77" s="868"/>
      <c r="AH77" s="868"/>
      <c r="AI77" s="868"/>
      <c r="AJ77" s="818"/>
      <c r="AK77" s="869" t="s">
        <v>562</v>
      </c>
      <c r="AL77" s="868"/>
      <c r="AM77" s="868"/>
      <c r="AN77" s="868"/>
      <c r="AO77" s="818"/>
      <c r="AP77" s="869">
        <v>888</v>
      </c>
      <c r="AQ77" s="868"/>
      <c r="AR77" s="868"/>
      <c r="AS77" s="868"/>
      <c r="AT77" s="818"/>
      <c r="AU77" s="869">
        <v>341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560</v>
      </c>
      <c r="C78" s="862"/>
      <c r="D78" s="862"/>
      <c r="E78" s="862"/>
      <c r="F78" s="862"/>
      <c r="G78" s="862"/>
      <c r="H78" s="862"/>
      <c r="I78" s="862"/>
      <c r="J78" s="862"/>
      <c r="K78" s="862"/>
      <c r="L78" s="862"/>
      <c r="M78" s="862"/>
      <c r="N78" s="862"/>
      <c r="O78" s="862"/>
      <c r="P78" s="863"/>
      <c r="Q78" s="864">
        <v>225</v>
      </c>
      <c r="R78" s="819"/>
      <c r="S78" s="819"/>
      <c r="T78" s="819"/>
      <c r="U78" s="819"/>
      <c r="V78" s="819">
        <v>223</v>
      </c>
      <c r="W78" s="819"/>
      <c r="X78" s="819"/>
      <c r="Y78" s="819"/>
      <c r="Z78" s="819"/>
      <c r="AA78" s="819">
        <v>2</v>
      </c>
      <c r="AB78" s="819"/>
      <c r="AC78" s="819"/>
      <c r="AD78" s="819"/>
      <c r="AE78" s="819"/>
      <c r="AF78" s="819">
        <v>2</v>
      </c>
      <c r="AG78" s="819"/>
      <c r="AH78" s="819"/>
      <c r="AI78" s="819"/>
      <c r="AJ78" s="819"/>
      <c r="AK78" s="819" t="s">
        <v>549</v>
      </c>
      <c r="AL78" s="819"/>
      <c r="AM78" s="819"/>
      <c r="AN78" s="819"/>
      <c r="AO78" s="819"/>
      <c r="AP78" s="819">
        <v>382</v>
      </c>
      <c r="AQ78" s="819"/>
      <c r="AR78" s="819"/>
      <c r="AS78" s="819"/>
      <c r="AT78" s="819"/>
      <c r="AU78" s="819">
        <v>54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561</v>
      </c>
      <c r="C79" s="862"/>
      <c r="D79" s="862"/>
      <c r="E79" s="862"/>
      <c r="F79" s="862"/>
      <c r="G79" s="862"/>
      <c r="H79" s="862"/>
      <c r="I79" s="862"/>
      <c r="J79" s="862"/>
      <c r="K79" s="862"/>
      <c r="L79" s="862"/>
      <c r="M79" s="862"/>
      <c r="N79" s="862"/>
      <c r="O79" s="862"/>
      <c r="P79" s="863"/>
      <c r="Q79" s="864">
        <v>5</v>
      </c>
      <c r="R79" s="819"/>
      <c r="S79" s="819"/>
      <c r="T79" s="819"/>
      <c r="U79" s="819"/>
      <c r="V79" s="819">
        <v>5</v>
      </c>
      <c r="W79" s="819"/>
      <c r="X79" s="819"/>
      <c r="Y79" s="819"/>
      <c r="Z79" s="819"/>
      <c r="AA79" s="819">
        <v>1</v>
      </c>
      <c r="AB79" s="819"/>
      <c r="AC79" s="819"/>
      <c r="AD79" s="819"/>
      <c r="AE79" s="819"/>
      <c r="AF79" s="819">
        <v>1</v>
      </c>
      <c r="AG79" s="819"/>
      <c r="AH79" s="819"/>
      <c r="AI79" s="819"/>
      <c r="AJ79" s="819"/>
      <c r="AK79" s="819" t="s">
        <v>549</v>
      </c>
      <c r="AL79" s="819"/>
      <c r="AM79" s="819"/>
      <c r="AN79" s="819"/>
      <c r="AO79" s="819"/>
      <c r="AP79" s="819" t="s">
        <v>562</v>
      </c>
      <c r="AQ79" s="819"/>
      <c r="AR79" s="819"/>
      <c r="AS79" s="819"/>
      <c r="AT79" s="819"/>
      <c r="AU79" s="819" t="s">
        <v>562</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374</v>
      </c>
      <c r="B88" s="778" t="s">
        <v>408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9670</v>
      </c>
      <c r="AG88" s="830"/>
      <c r="AH88" s="830"/>
      <c r="AI88" s="830"/>
      <c r="AJ88" s="830"/>
      <c r="AK88" s="827"/>
      <c r="AL88" s="827"/>
      <c r="AM88" s="827"/>
      <c r="AN88" s="827"/>
      <c r="AO88" s="827"/>
      <c r="AP88" s="830">
        <v>6067</v>
      </c>
      <c r="AQ88" s="830"/>
      <c r="AR88" s="830"/>
      <c r="AS88" s="830"/>
      <c r="AT88" s="830"/>
      <c r="AU88" s="830">
        <v>2361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374</v>
      </c>
      <c r="BR102" s="778" t="s">
        <v>409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70</v>
      </c>
      <c r="CS102" s="838"/>
      <c r="CT102" s="838"/>
      <c r="CU102" s="838"/>
      <c r="CV102" s="881"/>
      <c r="CW102" s="880">
        <v>52</v>
      </c>
      <c r="CX102" s="838"/>
      <c r="CY102" s="838"/>
      <c r="CZ102" s="838"/>
      <c r="DA102" s="881"/>
      <c r="DB102" s="880" t="s">
        <v>562</v>
      </c>
      <c r="DC102" s="838"/>
      <c r="DD102" s="838"/>
      <c r="DE102" s="838"/>
      <c r="DF102" s="881"/>
      <c r="DG102" s="880" t="s">
        <v>562</v>
      </c>
      <c r="DH102" s="838"/>
      <c r="DI102" s="838"/>
      <c r="DJ102" s="838"/>
      <c r="DK102" s="881"/>
      <c r="DL102" s="880" t="s">
        <v>562</v>
      </c>
      <c r="DM102" s="838"/>
      <c r="DN102" s="838"/>
      <c r="DO102" s="838"/>
      <c r="DP102" s="881"/>
      <c r="DQ102" s="880" t="s">
        <v>562</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410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411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414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416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417</v>
      </c>
      <c r="AB109" s="883"/>
      <c r="AC109" s="883"/>
      <c r="AD109" s="883"/>
      <c r="AE109" s="884"/>
      <c r="AF109" s="882" t="s">
        <v>288</v>
      </c>
      <c r="AG109" s="883"/>
      <c r="AH109" s="883"/>
      <c r="AI109" s="883"/>
      <c r="AJ109" s="884"/>
      <c r="AK109" s="882" t="s">
        <v>287</v>
      </c>
      <c r="AL109" s="883"/>
      <c r="AM109" s="883"/>
      <c r="AN109" s="883"/>
      <c r="AO109" s="884"/>
      <c r="AP109" s="882" t="s">
        <v>418</v>
      </c>
      <c r="AQ109" s="883"/>
      <c r="AR109" s="883"/>
      <c r="AS109" s="883"/>
      <c r="AT109" s="885"/>
      <c r="AU109" s="904" t="s">
        <v>416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417</v>
      </c>
      <c r="BR109" s="883"/>
      <c r="BS109" s="883"/>
      <c r="BT109" s="883"/>
      <c r="BU109" s="884"/>
      <c r="BV109" s="882" t="s">
        <v>288</v>
      </c>
      <c r="BW109" s="883"/>
      <c r="BX109" s="883"/>
      <c r="BY109" s="883"/>
      <c r="BZ109" s="884"/>
      <c r="CA109" s="882" t="s">
        <v>287</v>
      </c>
      <c r="CB109" s="883"/>
      <c r="CC109" s="883"/>
      <c r="CD109" s="883"/>
      <c r="CE109" s="884"/>
      <c r="CF109" s="905" t="s">
        <v>418</v>
      </c>
      <c r="CG109" s="905"/>
      <c r="CH109" s="905"/>
      <c r="CI109" s="905"/>
      <c r="CJ109" s="905"/>
      <c r="CK109" s="882" t="s">
        <v>419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417</v>
      </c>
      <c r="DH109" s="883"/>
      <c r="DI109" s="883"/>
      <c r="DJ109" s="883"/>
      <c r="DK109" s="884"/>
      <c r="DL109" s="882" t="s">
        <v>288</v>
      </c>
      <c r="DM109" s="883"/>
      <c r="DN109" s="883"/>
      <c r="DO109" s="883"/>
      <c r="DP109" s="884"/>
      <c r="DQ109" s="882" t="s">
        <v>287</v>
      </c>
      <c r="DR109" s="883"/>
      <c r="DS109" s="883"/>
      <c r="DT109" s="883"/>
      <c r="DU109" s="884"/>
      <c r="DV109" s="882" t="s">
        <v>418</v>
      </c>
      <c r="DW109" s="883"/>
      <c r="DX109" s="883"/>
      <c r="DY109" s="883"/>
      <c r="DZ109" s="885"/>
    </row>
    <row r="110" spans="1:131" s="197" customFormat="1" ht="26.25" customHeight="1" x14ac:dyDescent="0.15">
      <c r="A110" s="886" t="s">
        <v>420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4987139</v>
      </c>
      <c r="AB110" s="890"/>
      <c r="AC110" s="890"/>
      <c r="AD110" s="890"/>
      <c r="AE110" s="891"/>
      <c r="AF110" s="892">
        <v>5526014</v>
      </c>
      <c r="AG110" s="890"/>
      <c r="AH110" s="890"/>
      <c r="AI110" s="890"/>
      <c r="AJ110" s="891"/>
      <c r="AK110" s="892">
        <v>5841088</v>
      </c>
      <c r="AL110" s="890"/>
      <c r="AM110" s="890"/>
      <c r="AN110" s="890"/>
      <c r="AO110" s="891"/>
      <c r="AP110" s="893">
        <v>23.8</v>
      </c>
      <c r="AQ110" s="894"/>
      <c r="AR110" s="894"/>
      <c r="AS110" s="894"/>
      <c r="AT110" s="895"/>
      <c r="AU110" s="896" t="s">
        <v>61</v>
      </c>
      <c r="AV110" s="897"/>
      <c r="AW110" s="897"/>
      <c r="AX110" s="897"/>
      <c r="AY110" s="898"/>
      <c r="AZ110" s="940" t="s">
        <v>421</v>
      </c>
      <c r="BA110" s="887"/>
      <c r="BB110" s="887"/>
      <c r="BC110" s="887"/>
      <c r="BD110" s="887"/>
      <c r="BE110" s="887"/>
      <c r="BF110" s="887"/>
      <c r="BG110" s="887"/>
      <c r="BH110" s="887"/>
      <c r="BI110" s="887"/>
      <c r="BJ110" s="887"/>
      <c r="BK110" s="887"/>
      <c r="BL110" s="887"/>
      <c r="BM110" s="887"/>
      <c r="BN110" s="887"/>
      <c r="BO110" s="887"/>
      <c r="BP110" s="888"/>
      <c r="BQ110" s="926">
        <v>61118944</v>
      </c>
      <c r="BR110" s="927"/>
      <c r="BS110" s="927"/>
      <c r="BT110" s="927"/>
      <c r="BU110" s="927"/>
      <c r="BV110" s="927">
        <v>62928245</v>
      </c>
      <c r="BW110" s="927"/>
      <c r="BX110" s="927"/>
      <c r="BY110" s="927"/>
      <c r="BZ110" s="927"/>
      <c r="CA110" s="927">
        <v>65350280</v>
      </c>
      <c r="CB110" s="927"/>
      <c r="CC110" s="927"/>
      <c r="CD110" s="927"/>
      <c r="CE110" s="927"/>
      <c r="CF110" s="941">
        <v>266.2</v>
      </c>
      <c r="CG110" s="942"/>
      <c r="CH110" s="942"/>
      <c r="CI110" s="942"/>
      <c r="CJ110" s="942"/>
      <c r="CK110" s="943" t="s">
        <v>422</v>
      </c>
      <c r="CL110" s="944"/>
      <c r="CM110" s="923" t="s">
        <v>423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7" customFormat="1" ht="26.25" customHeight="1" x14ac:dyDescent="0.15">
      <c r="A111" s="930" t="s">
        <v>424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899"/>
      <c r="AV111" s="900"/>
      <c r="AW111" s="900"/>
      <c r="AX111" s="900"/>
      <c r="AY111" s="901"/>
      <c r="AZ111" s="949" t="s">
        <v>425</v>
      </c>
      <c r="BA111" s="950"/>
      <c r="BB111" s="950"/>
      <c r="BC111" s="950"/>
      <c r="BD111" s="950"/>
      <c r="BE111" s="950"/>
      <c r="BF111" s="950"/>
      <c r="BG111" s="950"/>
      <c r="BH111" s="950"/>
      <c r="BI111" s="950"/>
      <c r="BJ111" s="950"/>
      <c r="BK111" s="950"/>
      <c r="BL111" s="950"/>
      <c r="BM111" s="950"/>
      <c r="BN111" s="950"/>
      <c r="BO111" s="950"/>
      <c r="BP111" s="951"/>
      <c r="BQ111" s="919">
        <v>475492</v>
      </c>
      <c r="BR111" s="920"/>
      <c r="BS111" s="920"/>
      <c r="BT111" s="920"/>
      <c r="BU111" s="920"/>
      <c r="BV111" s="920">
        <v>421157</v>
      </c>
      <c r="BW111" s="920"/>
      <c r="BX111" s="920"/>
      <c r="BY111" s="920"/>
      <c r="BZ111" s="920"/>
      <c r="CA111" s="920">
        <v>372079</v>
      </c>
      <c r="CB111" s="920"/>
      <c r="CC111" s="920"/>
      <c r="CD111" s="920"/>
      <c r="CE111" s="920"/>
      <c r="CF111" s="914">
        <v>1.5</v>
      </c>
      <c r="CG111" s="915"/>
      <c r="CH111" s="915"/>
      <c r="CI111" s="915"/>
      <c r="CJ111" s="915"/>
      <c r="CK111" s="945"/>
      <c r="CL111" s="946"/>
      <c r="CM111" s="916" t="s">
        <v>426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7" customFormat="1" ht="26.25" customHeight="1" x14ac:dyDescent="0.15">
      <c r="A112" s="952" t="s">
        <v>427</v>
      </c>
      <c r="B112" s="953"/>
      <c r="C112" s="950" t="s">
        <v>428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899"/>
      <c r="AV112" s="900"/>
      <c r="AW112" s="900"/>
      <c r="AX112" s="900"/>
      <c r="AY112" s="901"/>
      <c r="AZ112" s="949" t="s">
        <v>429</v>
      </c>
      <c r="BA112" s="950"/>
      <c r="BB112" s="950"/>
      <c r="BC112" s="950"/>
      <c r="BD112" s="950"/>
      <c r="BE112" s="950"/>
      <c r="BF112" s="950"/>
      <c r="BG112" s="950"/>
      <c r="BH112" s="950"/>
      <c r="BI112" s="950"/>
      <c r="BJ112" s="950"/>
      <c r="BK112" s="950"/>
      <c r="BL112" s="950"/>
      <c r="BM112" s="950"/>
      <c r="BN112" s="950"/>
      <c r="BO112" s="950"/>
      <c r="BP112" s="951"/>
      <c r="BQ112" s="919">
        <v>19956061</v>
      </c>
      <c r="BR112" s="920"/>
      <c r="BS112" s="920"/>
      <c r="BT112" s="920"/>
      <c r="BU112" s="920"/>
      <c r="BV112" s="920">
        <v>19467381</v>
      </c>
      <c r="BW112" s="920"/>
      <c r="BX112" s="920"/>
      <c r="BY112" s="920"/>
      <c r="BZ112" s="920"/>
      <c r="CA112" s="920">
        <v>18737884</v>
      </c>
      <c r="CB112" s="920"/>
      <c r="CC112" s="920"/>
      <c r="CD112" s="920"/>
      <c r="CE112" s="920"/>
      <c r="CF112" s="914">
        <v>76.3</v>
      </c>
      <c r="CG112" s="915"/>
      <c r="CH112" s="915"/>
      <c r="CI112" s="915"/>
      <c r="CJ112" s="915"/>
      <c r="CK112" s="945"/>
      <c r="CL112" s="946"/>
      <c r="CM112" s="916" t="s">
        <v>430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440887</v>
      </c>
      <c r="DH112" s="920"/>
      <c r="DI112" s="920"/>
      <c r="DJ112" s="920"/>
      <c r="DK112" s="920"/>
      <c r="DL112" s="920">
        <v>397056</v>
      </c>
      <c r="DM112" s="920"/>
      <c r="DN112" s="920"/>
      <c r="DO112" s="920"/>
      <c r="DP112" s="920"/>
      <c r="DQ112" s="920">
        <v>356818</v>
      </c>
      <c r="DR112" s="920"/>
      <c r="DS112" s="920"/>
      <c r="DT112" s="920"/>
      <c r="DU112" s="920"/>
      <c r="DV112" s="921">
        <v>1.5</v>
      </c>
      <c r="DW112" s="921"/>
      <c r="DX112" s="921"/>
      <c r="DY112" s="921"/>
      <c r="DZ112" s="922"/>
    </row>
    <row r="113" spans="1:130" s="197" customFormat="1" ht="26.25" customHeight="1" x14ac:dyDescent="0.15">
      <c r="A113" s="954"/>
      <c r="B113" s="955"/>
      <c r="C113" s="950" t="s">
        <v>431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1782416</v>
      </c>
      <c r="AB113" s="934"/>
      <c r="AC113" s="934"/>
      <c r="AD113" s="934"/>
      <c r="AE113" s="935"/>
      <c r="AF113" s="936">
        <v>1859470</v>
      </c>
      <c r="AG113" s="934"/>
      <c r="AH113" s="934"/>
      <c r="AI113" s="934"/>
      <c r="AJ113" s="935"/>
      <c r="AK113" s="936">
        <v>1699463</v>
      </c>
      <c r="AL113" s="934"/>
      <c r="AM113" s="934"/>
      <c r="AN113" s="934"/>
      <c r="AO113" s="935"/>
      <c r="AP113" s="937">
        <v>6.9</v>
      </c>
      <c r="AQ113" s="938"/>
      <c r="AR113" s="938"/>
      <c r="AS113" s="938"/>
      <c r="AT113" s="939"/>
      <c r="AU113" s="899"/>
      <c r="AV113" s="900"/>
      <c r="AW113" s="900"/>
      <c r="AX113" s="900"/>
      <c r="AY113" s="901"/>
      <c r="AZ113" s="949" t="s">
        <v>432</v>
      </c>
      <c r="BA113" s="950"/>
      <c r="BB113" s="950"/>
      <c r="BC113" s="950"/>
      <c r="BD113" s="950"/>
      <c r="BE113" s="950"/>
      <c r="BF113" s="950"/>
      <c r="BG113" s="950"/>
      <c r="BH113" s="950"/>
      <c r="BI113" s="950"/>
      <c r="BJ113" s="950"/>
      <c r="BK113" s="950"/>
      <c r="BL113" s="950"/>
      <c r="BM113" s="950"/>
      <c r="BN113" s="950"/>
      <c r="BO113" s="950"/>
      <c r="BP113" s="951"/>
      <c r="BQ113" s="919">
        <v>2650619</v>
      </c>
      <c r="BR113" s="920"/>
      <c r="BS113" s="920"/>
      <c r="BT113" s="920"/>
      <c r="BU113" s="920"/>
      <c r="BV113" s="920">
        <v>2479659</v>
      </c>
      <c r="BW113" s="920"/>
      <c r="BX113" s="920"/>
      <c r="BY113" s="920"/>
      <c r="BZ113" s="920"/>
      <c r="CA113" s="920">
        <v>2361217</v>
      </c>
      <c r="CB113" s="920"/>
      <c r="CC113" s="920"/>
      <c r="CD113" s="920"/>
      <c r="CE113" s="920"/>
      <c r="CF113" s="914">
        <v>9.6</v>
      </c>
      <c r="CG113" s="915"/>
      <c r="CH113" s="915"/>
      <c r="CI113" s="915"/>
      <c r="CJ113" s="915"/>
      <c r="CK113" s="945"/>
      <c r="CL113" s="946"/>
      <c r="CM113" s="916" t="s">
        <v>433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33699</v>
      </c>
      <c r="DH113" s="959"/>
      <c r="DI113" s="959"/>
      <c r="DJ113" s="959"/>
      <c r="DK113" s="960"/>
      <c r="DL113" s="961">
        <v>23428</v>
      </c>
      <c r="DM113" s="959"/>
      <c r="DN113" s="959"/>
      <c r="DO113" s="959"/>
      <c r="DP113" s="960"/>
      <c r="DQ113" s="961">
        <v>14778</v>
      </c>
      <c r="DR113" s="959"/>
      <c r="DS113" s="959"/>
      <c r="DT113" s="959"/>
      <c r="DU113" s="960"/>
      <c r="DV113" s="962">
        <v>0.1</v>
      </c>
      <c r="DW113" s="963"/>
      <c r="DX113" s="963"/>
      <c r="DY113" s="963"/>
      <c r="DZ113" s="964"/>
    </row>
    <row r="114" spans="1:130" s="197" customFormat="1" ht="26.25" customHeight="1" x14ac:dyDescent="0.15">
      <c r="A114" s="954"/>
      <c r="B114" s="955"/>
      <c r="C114" s="950" t="s">
        <v>434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441859</v>
      </c>
      <c r="AB114" s="959"/>
      <c r="AC114" s="959"/>
      <c r="AD114" s="959"/>
      <c r="AE114" s="960"/>
      <c r="AF114" s="961">
        <v>418331</v>
      </c>
      <c r="AG114" s="959"/>
      <c r="AH114" s="959"/>
      <c r="AI114" s="959"/>
      <c r="AJ114" s="960"/>
      <c r="AK114" s="961">
        <v>394633</v>
      </c>
      <c r="AL114" s="959"/>
      <c r="AM114" s="959"/>
      <c r="AN114" s="959"/>
      <c r="AO114" s="960"/>
      <c r="AP114" s="962">
        <v>1.6</v>
      </c>
      <c r="AQ114" s="963"/>
      <c r="AR114" s="963"/>
      <c r="AS114" s="963"/>
      <c r="AT114" s="964"/>
      <c r="AU114" s="899"/>
      <c r="AV114" s="900"/>
      <c r="AW114" s="900"/>
      <c r="AX114" s="900"/>
      <c r="AY114" s="901"/>
      <c r="AZ114" s="949" t="s">
        <v>435</v>
      </c>
      <c r="BA114" s="950"/>
      <c r="BB114" s="950"/>
      <c r="BC114" s="950"/>
      <c r="BD114" s="950"/>
      <c r="BE114" s="950"/>
      <c r="BF114" s="950"/>
      <c r="BG114" s="950"/>
      <c r="BH114" s="950"/>
      <c r="BI114" s="950"/>
      <c r="BJ114" s="950"/>
      <c r="BK114" s="950"/>
      <c r="BL114" s="950"/>
      <c r="BM114" s="950"/>
      <c r="BN114" s="950"/>
      <c r="BO114" s="950"/>
      <c r="BP114" s="951"/>
      <c r="BQ114" s="919">
        <v>8012861</v>
      </c>
      <c r="BR114" s="920"/>
      <c r="BS114" s="920"/>
      <c r="BT114" s="920"/>
      <c r="BU114" s="920"/>
      <c r="BV114" s="920">
        <v>7605163</v>
      </c>
      <c r="BW114" s="920"/>
      <c r="BX114" s="920"/>
      <c r="BY114" s="920"/>
      <c r="BZ114" s="920"/>
      <c r="CA114" s="920">
        <v>7089065</v>
      </c>
      <c r="CB114" s="920"/>
      <c r="CC114" s="920"/>
      <c r="CD114" s="920"/>
      <c r="CE114" s="920"/>
      <c r="CF114" s="914">
        <v>28.9</v>
      </c>
      <c r="CG114" s="915"/>
      <c r="CH114" s="915"/>
      <c r="CI114" s="915"/>
      <c r="CJ114" s="915"/>
      <c r="CK114" s="945"/>
      <c r="CL114" s="946"/>
      <c r="CM114" s="916" t="s">
        <v>436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7" customFormat="1" ht="26.25" customHeight="1" x14ac:dyDescent="0.15">
      <c r="A115" s="954"/>
      <c r="B115" s="955"/>
      <c r="C115" s="950" t="s">
        <v>437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90946</v>
      </c>
      <c r="AB115" s="934"/>
      <c r="AC115" s="934"/>
      <c r="AD115" s="934"/>
      <c r="AE115" s="935"/>
      <c r="AF115" s="936">
        <v>58347</v>
      </c>
      <c r="AG115" s="934"/>
      <c r="AH115" s="934"/>
      <c r="AI115" s="934"/>
      <c r="AJ115" s="935"/>
      <c r="AK115" s="936">
        <v>52847</v>
      </c>
      <c r="AL115" s="934"/>
      <c r="AM115" s="934"/>
      <c r="AN115" s="934"/>
      <c r="AO115" s="935"/>
      <c r="AP115" s="937">
        <v>0.2</v>
      </c>
      <c r="AQ115" s="938"/>
      <c r="AR115" s="938"/>
      <c r="AS115" s="938"/>
      <c r="AT115" s="939"/>
      <c r="AU115" s="899"/>
      <c r="AV115" s="900"/>
      <c r="AW115" s="900"/>
      <c r="AX115" s="900"/>
      <c r="AY115" s="901"/>
      <c r="AZ115" s="949" t="s">
        <v>438</v>
      </c>
      <c r="BA115" s="950"/>
      <c r="BB115" s="950"/>
      <c r="BC115" s="950"/>
      <c r="BD115" s="950"/>
      <c r="BE115" s="950"/>
      <c r="BF115" s="950"/>
      <c r="BG115" s="950"/>
      <c r="BH115" s="950"/>
      <c r="BI115" s="950"/>
      <c r="BJ115" s="950"/>
      <c r="BK115" s="950"/>
      <c r="BL115" s="950"/>
      <c r="BM115" s="950"/>
      <c r="BN115" s="950"/>
      <c r="BO115" s="950"/>
      <c r="BP115" s="951"/>
      <c r="BQ115" s="919">
        <v>21796</v>
      </c>
      <c r="BR115" s="920"/>
      <c r="BS115" s="920"/>
      <c r="BT115" s="920"/>
      <c r="BU115" s="920"/>
      <c r="BV115" s="920">
        <v>17053</v>
      </c>
      <c r="BW115" s="920"/>
      <c r="BX115" s="920"/>
      <c r="BY115" s="920"/>
      <c r="BZ115" s="920"/>
      <c r="CA115" s="920">
        <v>20466</v>
      </c>
      <c r="CB115" s="920"/>
      <c r="CC115" s="920"/>
      <c r="CD115" s="920"/>
      <c r="CE115" s="920"/>
      <c r="CF115" s="914">
        <v>0.1</v>
      </c>
      <c r="CG115" s="915"/>
      <c r="CH115" s="915"/>
      <c r="CI115" s="915"/>
      <c r="CJ115" s="915"/>
      <c r="CK115" s="945"/>
      <c r="CL115" s="946"/>
      <c r="CM115" s="949" t="s">
        <v>439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7" customFormat="1" ht="26.25" customHeight="1" x14ac:dyDescent="0.15">
      <c r="A116" s="956"/>
      <c r="B116" s="957"/>
      <c r="C116" s="971" t="s">
        <v>440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822</v>
      </c>
      <c r="AB116" s="959"/>
      <c r="AC116" s="959"/>
      <c r="AD116" s="959"/>
      <c r="AE116" s="960"/>
      <c r="AF116" s="961">
        <v>1437</v>
      </c>
      <c r="AG116" s="959"/>
      <c r="AH116" s="959"/>
      <c r="AI116" s="959"/>
      <c r="AJ116" s="960"/>
      <c r="AK116" s="961">
        <v>168</v>
      </c>
      <c r="AL116" s="959"/>
      <c r="AM116" s="959"/>
      <c r="AN116" s="959"/>
      <c r="AO116" s="960"/>
      <c r="AP116" s="962">
        <v>0</v>
      </c>
      <c r="AQ116" s="963"/>
      <c r="AR116" s="963"/>
      <c r="AS116" s="963"/>
      <c r="AT116" s="964"/>
      <c r="AU116" s="899"/>
      <c r="AV116" s="900"/>
      <c r="AW116" s="900"/>
      <c r="AX116" s="900"/>
      <c r="AY116" s="901"/>
      <c r="AZ116" s="949" t="s">
        <v>441</v>
      </c>
      <c r="BA116" s="950"/>
      <c r="BB116" s="950"/>
      <c r="BC116" s="950"/>
      <c r="BD116" s="950"/>
      <c r="BE116" s="950"/>
      <c r="BF116" s="950"/>
      <c r="BG116" s="950"/>
      <c r="BH116" s="950"/>
      <c r="BI116" s="950"/>
      <c r="BJ116" s="950"/>
      <c r="BK116" s="950"/>
      <c r="BL116" s="950"/>
      <c r="BM116" s="950"/>
      <c r="BN116" s="950"/>
      <c r="BO116" s="950"/>
      <c r="BP116" s="951"/>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442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222</v>
      </c>
      <c r="DH116" s="959"/>
      <c r="DI116" s="959"/>
      <c r="DJ116" s="959"/>
      <c r="DK116" s="960"/>
      <c r="DL116" s="961" t="s">
        <v>222</v>
      </c>
      <c r="DM116" s="959"/>
      <c r="DN116" s="959"/>
      <c r="DO116" s="959"/>
      <c r="DP116" s="960"/>
      <c r="DQ116" s="961" t="s">
        <v>222</v>
      </c>
      <c r="DR116" s="959"/>
      <c r="DS116" s="959"/>
      <c r="DT116" s="959"/>
      <c r="DU116" s="960"/>
      <c r="DV116" s="962" t="s">
        <v>222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443</v>
      </c>
      <c r="Z117" s="884"/>
      <c r="AA117" s="996">
        <v>7303182</v>
      </c>
      <c r="AB117" s="966"/>
      <c r="AC117" s="966"/>
      <c r="AD117" s="966"/>
      <c r="AE117" s="967"/>
      <c r="AF117" s="965">
        <v>7863599</v>
      </c>
      <c r="AG117" s="966"/>
      <c r="AH117" s="966"/>
      <c r="AI117" s="966"/>
      <c r="AJ117" s="967"/>
      <c r="AK117" s="965">
        <v>7988199</v>
      </c>
      <c r="AL117" s="966"/>
      <c r="AM117" s="966"/>
      <c r="AN117" s="966"/>
      <c r="AO117" s="967"/>
      <c r="AP117" s="968"/>
      <c r="AQ117" s="969"/>
      <c r="AR117" s="969"/>
      <c r="AS117" s="969"/>
      <c r="AT117" s="970"/>
      <c r="AU117" s="899"/>
      <c r="AV117" s="900"/>
      <c r="AW117" s="900"/>
      <c r="AX117" s="900"/>
      <c r="AY117" s="901"/>
      <c r="AZ117" s="995" t="s">
        <v>444</v>
      </c>
      <c r="BA117" s="971"/>
      <c r="BB117" s="971"/>
      <c r="BC117" s="971"/>
      <c r="BD117" s="971"/>
      <c r="BE117" s="971"/>
      <c r="BF117" s="971"/>
      <c r="BG117" s="971"/>
      <c r="BH117" s="971"/>
      <c r="BI117" s="971"/>
      <c r="BJ117" s="971"/>
      <c r="BK117" s="971"/>
      <c r="BL117" s="971"/>
      <c r="BM117" s="971"/>
      <c r="BN117" s="971"/>
      <c r="BO117" s="971"/>
      <c r="BP117" s="972"/>
      <c r="BQ117" s="985" t="s">
        <v>222</v>
      </c>
      <c r="BR117" s="986"/>
      <c r="BS117" s="986"/>
      <c r="BT117" s="986"/>
      <c r="BU117" s="986"/>
      <c r="BV117" s="986" t="s">
        <v>222</v>
      </c>
      <c r="BW117" s="986"/>
      <c r="BX117" s="986"/>
      <c r="BY117" s="986"/>
      <c r="BZ117" s="986"/>
      <c r="CA117" s="986" t="s">
        <v>222</v>
      </c>
      <c r="CB117" s="986"/>
      <c r="CC117" s="986"/>
      <c r="CD117" s="986"/>
      <c r="CE117" s="986"/>
      <c r="CF117" s="914" t="s">
        <v>222</v>
      </c>
      <c r="CG117" s="915"/>
      <c r="CH117" s="915"/>
      <c r="CI117" s="915"/>
      <c r="CJ117" s="915"/>
      <c r="CK117" s="945"/>
      <c r="CL117" s="946"/>
      <c r="CM117" s="916" t="s">
        <v>445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7" customFormat="1" ht="26.25" customHeight="1" x14ac:dyDescent="0.15">
      <c r="A118" s="904" t="s">
        <v>419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417</v>
      </c>
      <c r="AB118" s="883"/>
      <c r="AC118" s="883"/>
      <c r="AD118" s="883"/>
      <c r="AE118" s="884"/>
      <c r="AF118" s="882" t="s">
        <v>288</v>
      </c>
      <c r="AG118" s="883"/>
      <c r="AH118" s="883"/>
      <c r="AI118" s="883"/>
      <c r="AJ118" s="884"/>
      <c r="AK118" s="882" t="s">
        <v>287</v>
      </c>
      <c r="AL118" s="883"/>
      <c r="AM118" s="883"/>
      <c r="AN118" s="883"/>
      <c r="AO118" s="884"/>
      <c r="AP118" s="990" t="s">
        <v>418</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446</v>
      </c>
      <c r="BP118" s="994"/>
      <c r="BQ118" s="985">
        <v>92235773</v>
      </c>
      <c r="BR118" s="986"/>
      <c r="BS118" s="986"/>
      <c r="BT118" s="986"/>
      <c r="BU118" s="986"/>
      <c r="BV118" s="986">
        <v>92918658</v>
      </c>
      <c r="BW118" s="986"/>
      <c r="BX118" s="986"/>
      <c r="BY118" s="986"/>
      <c r="BZ118" s="986"/>
      <c r="CA118" s="986">
        <v>93930991</v>
      </c>
      <c r="CB118" s="986"/>
      <c r="CC118" s="986"/>
      <c r="CD118" s="986"/>
      <c r="CE118" s="986"/>
      <c r="CF118" s="987"/>
      <c r="CG118" s="988"/>
      <c r="CH118" s="988"/>
      <c r="CI118" s="988"/>
      <c r="CJ118" s="989"/>
      <c r="CK118" s="945"/>
      <c r="CL118" s="946"/>
      <c r="CM118" s="916" t="s">
        <v>447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7" customFormat="1" ht="26.25" customHeight="1" x14ac:dyDescent="0.15">
      <c r="A119" s="974" t="s">
        <v>422</v>
      </c>
      <c r="B119" s="944"/>
      <c r="C119" s="923" t="s">
        <v>423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7" t="s">
        <v>448</v>
      </c>
      <c r="AV119" s="978"/>
      <c r="AW119" s="978"/>
      <c r="AX119" s="978"/>
      <c r="AY119" s="979"/>
      <c r="AZ119" s="940" t="s">
        <v>449</v>
      </c>
      <c r="BA119" s="887"/>
      <c r="BB119" s="887"/>
      <c r="BC119" s="887"/>
      <c r="BD119" s="887"/>
      <c r="BE119" s="887"/>
      <c r="BF119" s="887"/>
      <c r="BG119" s="887"/>
      <c r="BH119" s="887"/>
      <c r="BI119" s="887"/>
      <c r="BJ119" s="887"/>
      <c r="BK119" s="887"/>
      <c r="BL119" s="887"/>
      <c r="BM119" s="887"/>
      <c r="BN119" s="887"/>
      <c r="BO119" s="887"/>
      <c r="BP119" s="888"/>
      <c r="BQ119" s="926">
        <v>3771850</v>
      </c>
      <c r="BR119" s="927"/>
      <c r="BS119" s="927"/>
      <c r="BT119" s="927"/>
      <c r="BU119" s="927"/>
      <c r="BV119" s="927">
        <v>4704474</v>
      </c>
      <c r="BW119" s="927"/>
      <c r="BX119" s="927"/>
      <c r="BY119" s="927"/>
      <c r="BZ119" s="927"/>
      <c r="CA119" s="927">
        <v>5282937</v>
      </c>
      <c r="CB119" s="927"/>
      <c r="CC119" s="927"/>
      <c r="CD119" s="927"/>
      <c r="CE119" s="927"/>
      <c r="CF119" s="941">
        <v>21.5</v>
      </c>
      <c r="CG119" s="942"/>
      <c r="CH119" s="942"/>
      <c r="CI119" s="942"/>
      <c r="CJ119" s="942"/>
      <c r="CK119" s="947"/>
      <c r="CL119" s="948"/>
      <c r="CM119" s="1004" t="s">
        <v>450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906</v>
      </c>
      <c r="DH119" s="998"/>
      <c r="DI119" s="998"/>
      <c r="DJ119" s="998"/>
      <c r="DK119" s="999"/>
      <c r="DL119" s="1000">
        <v>673</v>
      </c>
      <c r="DM119" s="998"/>
      <c r="DN119" s="998"/>
      <c r="DO119" s="998"/>
      <c r="DP119" s="999"/>
      <c r="DQ119" s="1000">
        <v>483</v>
      </c>
      <c r="DR119" s="998"/>
      <c r="DS119" s="998"/>
      <c r="DT119" s="998"/>
      <c r="DU119" s="999"/>
      <c r="DV119" s="1001">
        <v>0</v>
      </c>
      <c r="DW119" s="1002"/>
      <c r="DX119" s="1002"/>
      <c r="DY119" s="1002"/>
      <c r="DZ119" s="1003"/>
    </row>
    <row r="120" spans="1:130" s="197" customFormat="1" ht="26.25" customHeight="1" x14ac:dyDescent="0.15">
      <c r="A120" s="975"/>
      <c r="B120" s="946"/>
      <c r="C120" s="916" t="s">
        <v>426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0"/>
      <c r="AV120" s="981"/>
      <c r="AW120" s="981"/>
      <c r="AX120" s="981"/>
      <c r="AY120" s="982"/>
      <c r="AZ120" s="949" t="s">
        <v>451</v>
      </c>
      <c r="BA120" s="950"/>
      <c r="BB120" s="950"/>
      <c r="BC120" s="950"/>
      <c r="BD120" s="950"/>
      <c r="BE120" s="950"/>
      <c r="BF120" s="950"/>
      <c r="BG120" s="950"/>
      <c r="BH120" s="950"/>
      <c r="BI120" s="950"/>
      <c r="BJ120" s="950"/>
      <c r="BK120" s="950"/>
      <c r="BL120" s="950"/>
      <c r="BM120" s="950"/>
      <c r="BN120" s="950"/>
      <c r="BO120" s="950"/>
      <c r="BP120" s="951"/>
      <c r="BQ120" s="919">
        <v>5237644</v>
      </c>
      <c r="BR120" s="920"/>
      <c r="BS120" s="920"/>
      <c r="BT120" s="920"/>
      <c r="BU120" s="920"/>
      <c r="BV120" s="920">
        <v>5426516</v>
      </c>
      <c r="BW120" s="920"/>
      <c r="BX120" s="920"/>
      <c r="BY120" s="920"/>
      <c r="BZ120" s="920"/>
      <c r="CA120" s="920">
        <v>5212678</v>
      </c>
      <c r="CB120" s="920"/>
      <c r="CC120" s="920"/>
      <c r="CD120" s="920"/>
      <c r="CE120" s="920"/>
      <c r="CF120" s="914">
        <v>21.2</v>
      </c>
      <c r="CG120" s="915"/>
      <c r="CH120" s="915"/>
      <c r="CI120" s="915"/>
      <c r="CJ120" s="915"/>
      <c r="CK120" s="1013" t="s">
        <v>452</v>
      </c>
      <c r="CL120" s="1014"/>
      <c r="CM120" s="1014"/>
      <c r="CN120" s="1014"/>
      <c r="CO120" s="1015"/>
      <c r="CP120" s="1021" t="s">
        <v>393</v>
      </c>
      <c r="CQ120" s="1022"/>
      <c r="CR120" s="1022"/>
      <c r="CS120" s="1022"/>
      <c r="CT120" s="1022"/>
      <c r="CU120" s="1022"/>
      <c r="CV120" s="1022"/>
      <c r="CW120" s="1022"/>
      <c r="CX120" s="1022"/>
      <c r="CY120" s="1022"/>
      <c r="CZ120" s="1022"/>
      <c r="DA120" s="1022"/>
      <c r="DB120" s="1022"/>
      <c r="DC120" s="1022"/>
      <c r="DD120" s="1022"/>
      <c r="DE120" s="1022"/>
      <c r="DF120" s="1023"/>
      <c r="DG120" s="926">
        <v>15333629</v>
      </c>
      <c r="DH120" s="927"/>
      <c r="DI120" s="927"/>
      <c r="DJ120" s="927"/>
      <c r="DK120" s="927"/>
      <c r="DL120" s="927">
        <v>14661305</v>
      </c>
      <c r="DM120" s="927"/>
      <c r="DN120" s="927"/>
      <c r="DO120" s="927"/>
      <c r="DP120" s="927"/>
      <c r="DQ120" s="927">
        <v>13964738</v>
      </c>
      <c r="DR120" s="927"/>
      <c r="DS120" s="927"/>
      <c r="DT120" s="927"/>
      <c r="DU120" s="927"/>
      <c r="DV120" s="928">
        <v>56.9</v>
      </c>
      <c r="DW120" s="928"/>
      <c r="DX120" s="928"/>
      <c r="DY120" s="928"/>
      <c r="DZ120" s="929"/>
    </row>
    <row r="121" spans="1:130" s="197" customFormat="1" ht="26.25" customHeight="1" x14ac:dyDescent="0.15">
      <c r="A121" s="975"/>
      <c r="B121" s="946"/>
      <c r="C121" s="1010" t="s">
        <v>453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64633</v>
      </c>
      <c r="AB121" s="959"/>
      <c r="AC121" s="959"/>
      <c r="AD121" s="959"/>
      <c r="AE121" s="960"/>
      <c r="AF121" s="961">
        <v>58086</v>
      </c>
      <c r="AG121" s="959"/>
      <c r="AH121" s="959"/>
      <c r="AI121" s="959"/>
      <c r="AJ121" s="960"/>
      <c r="AK121" s="961">
        <v>52634</v>
      </c>
      <c r="AL121" s="959"/>
      <c r="AM121" s="959"/>
      <c r="AN121" s="959"/>
      <c r="AO121" s="960"/>
      <c r="AP121" s="962">
        <v>0.2</v>
      </c>
      <c r="AQ121" s="963"/>
      <c r="AR121" s="963"/>
      <c r="AS121" s="963"/>
      <c r="AT121" s="964"/>
      <c r="AU121" s="980"/>
      <c r="AV121" s="981"/>
      <c r="AW121" s="981"/>
      <c r="AX121" s="981"/>
      <c r="AY121" s="982"/>
      <c r="AZ121" s="995" t="s">
        <v>454</v>
      </c>
      <c r="BA121" s="971"/>
      <c r="BB121" s="971"/>
      <c r="BC121" s="971"/>
      <c r="BD121" s="971"/>
      <c r="BE121" s="971"/>
      <c r="BF121" s="971"/>
      <c r="BG121" s="971"/>
      <c r="BH121" s="971"/>
      <c r="BI121" s="971"/>
      <c r="BJ121" s="971"/>
      <c r="BK121" s="971"/>
      <c r="BL121" s="971"/>
      <c r="BM121" s="971"/>
      <c r="BN121" s="971"/>
      <c r="BO121" s="971"/>
      <c r="BP121" s="972"/>
      <c r="BQ121" s="985">
        <v>54785317</v>
      </c>
      <c r="BR121" s="986"/>
      <c r="BS121" s="986"/>
      <c r="BT121" s="986"/>
      <c r="BU121" s="986"/>
      <c r="BV121" s="986">
        <v>56485363</v>
      </c>
      <c r="BW121" s="986"/>
      <c r="BX121" s="986"/>
      <c r="BY121" s="986"/>
      <c r="BZ121" s="986"/>
      <c r="CA121" s="986">
        <v>58380312</v>
      </c>
      <c r="CB121" s="986"/>
      <c r="CC121" s="986"/>
      <c r="CD121" s="986"/>
      <c r="CE121" s="986"/>
      <c r="CF121" s="1024">
        <v>237.8</v>
      </c>
      <c r="CG121" s="1025"/>
      <c r="CH121" s="1025"/>
      <c r="CI121" s="1025"/>
      <c r="CJ121" s="1025"/>
      <c r="CK121" s="1016"/>
      <c r="CL121" s="1017"/>
      <c r="CM121" s="1017"/>
      <c r="CN121" s="1017"/>
      <c r="CO121" s="1018"/>
      <c r="CP121" s="1007" t="s">
        <v>395</v>
      </c>
      <c r="CQ121" s="1008"/>
      <c r="CR121" s="1008"/>
      <c r="CS121" s="1008"/>
      <c r="CT121" s="1008"/>
      <c r="CU121" s="1008"/>
      <c r="CV121" s="1008"/>
      <c r="CW121" s="1008"/>
      <c r="CX121" s="1008"/>
      <c r="CY121" s="1008"/>
      <c r="CZ121" s="1008"/>
      <c r="DA121" s="1008"/>
      <c r="DB121" s="1008"/>
      <c r="DC121" s="1008"/>
      <c r="DD121" s="1008"/>
      <c r="DE121" s="1008"/>
      <c r="DF121" s="1009"/>
      <c r="DG121" s="919">
        <v>4522112</v>
      </c>
      <c r="DH121" s="920"/>
      <c r="DI121" s="920"/>
      <c r="DJ121" s="920"/>
      <c r="DK121" s="920"/>
      <c r="DL121" s="920">
        <v>4710451</v>
      </c>
      <c r="DM121" s="920"/>
      <c r="DN121" s="920"/>
      <c r="DO121" s="920"/>
      <c r="DP121" s="920"/>
      <c r="DQ121" s="920">
        <v>4692556</v>
      </c>
      <c r="DR121" s="920"/>
      <c r="DS121" s="920"/>
      <c r="DT121" s="920"/>
      <c r="DU121" s="920"/>
      <c r="DV121" s="921">
        <v>19.100000000000001</v>
      </c>
      <c r="DW121" s="921"/>
      <c r="DX121" s="921"/>
      <c r="DY121" s="921"/>
      <c r="DZ121" s="922"/>
    </row>
    <row r="122" spans="1:130" s="197" customFormat="1" ht="26.25" customHeight="1" x14ac:dyDescent="0.15">
      <c r="A122" s="975"/>
      <c r="B122" s="946"/>
      <c r="C122" s="916" t="s">
        <v>436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455</v>
      </c>
      <c r="BP122" s="994"/>
      <c r="BQ122" s="1034">
        <v>63794811</v>
      </c>
      <c r="BR122" s="1035"/>
      <c r="BS122" s="1035"/>
      <c r="BT122" s="1035"/>
      <c r="BU122" s="1035"/>
      <c r="BV122" s="1035">
        <v>66616353</v>
      </c>
      <c r="BW122" s="1035"/>
      <c r="BX122" s="1035"/>
      <c r="BY122" s="1035"/>
      <c r="BZ122" s="1035"/>
      <c r="CA122" s="1035">
        <v>68875927</v>
      </c>
      <c r="CB122" s="1035"/>
      <c r="CC122" s="1035"/>
      <c r="CD122" s="1035"/>
      <c r="CE122" s="1035"/>
      <c r="CF122" s="987"/>
      <c r="CG122" s="988"/>
      <c r="CH122" s="988"/>
      <c r="CI122" s="988"/>
      <c r="CJ122" s="989"/>
      <c r="CK122" s="1016"/>
      <c r="CL122" s="1017"/>
      <c r="CM122" s="1017"/>
      <c r="CN122" s="1017"/>
      <c r="CO122" s="1018"/>
      <c r="CP122" s="1007" t="s">
        <v>391</v>
      </c>
      <c r="CQ122" s="1008"/>
      <c r="CR122" s="1008"/>
      <c r="CS122" s="1008"/>
      <c r="CT122" s="1008"/>
      <c r="CU122" s="1008"/>
      <c r="CV122" s="1008"/>
      <c r="CW122" s="1008"/>
      <c r="CX122" s="1008"/>
      <c r="CY122" s="1008"/>
      <c r="CZ122" s="1008"/>
      <c r="DA122" s="1008"/>
      <c r="DB122" s="1008"/>
      <c r="DC122" s="1008"/>
      <c r="DD122" s="1008"/>
      <c r="DE122" s="1008"/>
      <c r="DF122" s="1009"/>
      <c r="DG122" s="919">
        <v>100320</v>
      </c>
      <c r="DH122" s="920"/>
      <c r="DI122" s="920"/>
      <c r="DJ122" s="920"/>
      <c r="DK122" s="920"/>
      <c r="DL122" s="920">
        <v>95625</v>
      </c>
      <c r="DM122" s="920"/>
      <c r="DN122" s="920"/>
      <c r="DO122" s="920"/>
      <c r="DP122" s="920"/>
      <c r="DQ122" s="920">
        <v>80590</v>
      </c>
      <c r="DR122" s="920"/>
      <c r="DS122" s="920"/>
      <c r="DT122" s="920"/>
      <c r="DU122" s="920"/>
      <c r="DV122" s="921">
        <v>0.3</v>
      </c>
      <c r="DW122" s="921"/>
      <c r="DX122" s="921"/>
      <c r="DY122" s="921"/>
      <c r="DZ122" s="922"/>
    </row>
    <row r="123" spans="1:130" s="197" customFormat="1" ht="26.25" customHeight="1" thickBot="1" x14ac:dyDescent="0.2">
      <c r="A123" s="975"/>
      <c r="B123" s="946"/>
      <c r="C123" s="916" t="s">
        <v>442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222</v>
      </c>
      <c r="AB123" s="959"/>
      <c r="AC123" s="959"/>
      <c r="AD123" s="959"/>
      <c r="AE123" s="960"/>
      <c r="AF123" s="961" t="s">
        <v>222</v>
      </c>
      <c r="AG123" s="959"/>
      <c r="AH123" s="959"/>
      <c r="AI123" s="959"/>
      <c r="AJ123" s="960"/>
      <c r="AK123" s="961" t="s">
        <v>222</v>
      </c>
      <c r="AL123" s="959"/>
      <c r="AM123" s="959"/>
      <c r="AN123" s="959"/>
      <c r="AO123" s="960"/>
      <c r="AP123" s="962" t="s">
        <v>222</v>
      </c>
      <c r="AQ123" s="963"/>
      <c r="AR123" s="963"/>
      <c r="AS123" s="963"/>
      <c r="AT123" s="964"/>
      <c r="AU123" s="1031" t="s">
        <v>456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116.1</v>
      </c>
      <c r="BR123" s="1027"/>
      <c r="BS123" s="1027"/>
      <c r="BT123" s="1027"/>
      <c r="BU123" s="1027"/>
      <c r="BV123" s="1027">
        <v>105.9</v>
      </c>
      <c r="BW123" s="1027"/>
      <c r="BX123" s="1027"/>
      <c r="BY123" s="1027"/>
      <c r="BZ123" s="1027"/>
      <c r="CA123" s="1027">
        <v>102</v>
      </c>
      <c r="CB123" s="1027"/>
      <c r="CC123" s="1027"/>
      <c r="CD123" s="1027"/>
      <c r="CE123" s="1027"/>
      <c r="CF123" s="1028"/>
      <c r="CG123" s="1029"/>
      <c r="CH123" s="1029"/>
      <c r="CI123" s="1029"/>
      <c r="CJ123" s="1030"/>
      <c r="CK123" s="1016"/>
      <c r="CL123" s="1017"/>
      <c r="CM123" s="1017"/>
      <c r="CN123" s="1017"/>
      <c r="CO123" s="1018"/>
      <c r="CP123" s="1007" t="s">
        <v>396</v>
      </c>
      <c r="CQ123" s="1008"/>
      <c r="CR123" s="1008"/>
      <c r="CS123" s="1008"/>
      <c r="CT123" s="1008"/>
      <c r="CU123" s="1008"/>
      <c r="CV123" s="1008"/>
      <c r="CW123" s="1008"/>
      <c r="CX123" s="1008"/>
      <c r="CY123" s="1008"/>
      <c r="CZ123" s="1008"/>
      <c r="DA123" s="1008"/>
      <c r="DB123" s="1008"/>
      <c r="DC123" s="1008"/>
      <c r="DD123" s="1008"/>
      <c r="DE123" s="1008"/>
      <c r="DF123" s="1009"/>
      <c r="DG123" s="958" t="s">
        <v>222</v>
      </c>
      <c r="DH123" s="959"/>
      <c r="DI123" s="959"/>
      <c r="DJ123" s="959"/>
      <c r="DK123" s="960"/>
      <c r="DL123" s="961" t="s">
        <v>222</v>
      </c>
      <c r="DM123" s="959"/>
      <c r="DN123" s="959"/>
      <c r="DO123" s="959"/>
      <c r="DP123" s="960"/>
      <c r="DQ123" s="961" t="s">
        <v>222</v>
      </c>
      <c r="DR123" s="959"/>
      <c r="DS123" s="959"/>
      <c r="DT123" s="959"/>
      <c r="DU123" s="960"/>
      <c r="DV123" s="962" t="s">
        <v>222</v>
      </c>
      <c r="DW123" s="963"/>
      <c r="DX123" s="963"/>
      <c r="DY123" s="963"/>
      <c r="DZ123" s="964"/>
    </row>
    <row r="124" spans="1:130" s="197" customFormat="1" ht="26.25" customHeight="1" x14ac:dyDescent="0.15">
      <c r="A124" s="975"/>
      <c r="B124" s="946"/>
      <c r="C124" s="916" t="s">
        <v>445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457</v>
      </c>
      <c r="CQ124" s="1008"/>
      <c r="CR124" s="1008"/>
      <c r="CS124" s="1008"/>
      <c r="CT124" s="1008"/>
      <c r="CU124" s="1008"/>
      <c r="CV124" s="1008"/>
      <c r="CW124" s="1008"/>
      <c r="CX124" s="1008"/>
      <c r="CY124" s="1008"/>
      <c r="CZ124" s="1008"/>
      <c r="DA124" s="1008"/>
      <c r="DB124" s="1008"/>
      <c r="DC124" s="1008"/>
      <c r="DD124" s="1008"/>
      <c r="DE124" s="1008"/>
      <c r="DF124" s="1009"/>
      <c r="DG124" s="997" t="s">
        <v>222</v>
      </c>
      <c r="DH124" s="998"/>
      <c r="DI124" s="998"/>
      <c r="DJ124" s="998"/>
      <c r="DK124" s="999"/>
      <c r="DL124" s="1000" t="s">
        <v>222</v>
      </c>
      <c r="DM124" s="998"/>
      <c r="DN124" s="998"/>
      <c r="DO124" s="998"/>
      <c r="DP124" s="999"/>
      <c r="DQ124" s="1000" t="s">
        <v>222</v>
      </c>
      <c r="DR124" s="998"/>
      <c r="DS124" s="998"/>
      <c r="DT124" s="998"/>
      <c r="DU124" s="999"/>
      <c r="DV124" s="1001" t="s">
        <v>222</v>
      </c>
      <c r="DW124" s="1002"/>
      <c r="DX124" s="1002"/>
      <c r="DY124" s="1002"/>
      <c r="DZ124" s="1003"/>
    </row>
    <row r="125" spans="1:130" s="197" customFormat="1" ht="26.25" customHeight="1" thickBot="1" x14ac:dyDescent="0.2">
      <c r="A125" s="975"/>
      <c r="B125" s="946"/>
      <c r="C125" s="916" t="s">
        <v>447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458</v>
      </c>
      <c r="CL125" s="1014"/>
      <c r="CM125" s="1014"/>
      <c r="CN125" s="1014"/>
      <c r="CO125" s="1015"/>
      <c r="CP125" s="940" t="s">
        <v>459</v>
      </c>
      <c r="CQ125" s="887"/>
      <c r="CR125" s="887"/>
      <c r="CS125" s="887"/>
      <c r="CT125" s="887"/>
      <c r="CU125" s="887"/>
      <c r="CV125" s="887"/>
      <c r="CW125" s="887"/>
      <c r="CX125" s="887"/>
      <c r="CY125" s="887"/>
      <c r="CZ125" s="887"/>
      <c r="DA125" s="887"/>
      <c r="DB125" s="887"/>
      <c r="DC125" s="887"/>
      <c r="DD125" s="887"/>
      <c r="DE125" s="887"/>
      <c r="DF125" s="888"/>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7" customFormat="1" ht="26.25" customHeight="1" x14ac:dyDescent="0.15">
      <c r="A126" s="975"/>
      <c r="B126" s="946"/>
      <c r="C126" s="916" t="s">
        <v>450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26313</v>
      </c>
      <c r="AB126" s="959"/>
      <c r="AC126" s="959"/>
      <c r="AD126" s="959"/>
      <c r="AE126" s="960"/>
      <c r="AF126" s="961">
        <v>261</v>
      </c>
      <c r="AG126" s="959"/>
      <c r="AH126" s="959"/>
      <c r="AI126" s="959"/>
      <c r="AJ126" s="960"/>
      <c r="AK126" s="961">
        <v>213</v>
      </c>
      <c r="AL126" s="959"/>
      <c r="AM126" s="959"/>
      <c r="AN126" s="959"/>
      <c r="AO126" s="960"/>
      <c r="AP126" s="962">
        <v>0</v>
      </c>
      <c r="AQ126" s="963"/>
      <c r="AR126" s="963"/>
      <c r="AS126" s="963"/>
      <c r="AT126" s="964"/>
      <c r="AU126" s="233"/>
      <c r="AV126" s="233"/>
      <c r="AW126" s="233"/>
      <c r="AX126" s="1036" t="s">
        <v>460</v>
      </c>
      <c r="AY126" s="1037"/>
      <c r="AZ126" s="1037"/>
      <c r="BA126" s="1037"/>
      <c r="BB126" s="1037"/>
      <c r="BC126" s="1037"/>
      <c r="BD126" s="1037"/>
      <c r="BE126" s="1038"/>
      <c r="BF126" s="1052" t="s">
        <v>461</v>
      </c>
      <c r="BG126" s="1037"/>
      <c r="BH126" s="1037"/>
      <c r="BI126" s="1037"/>
      <c r="BJ126" s="1037"/>
      <c r="BK126" s="1037"/>
      <c r="BL126" s="1038"/>
      <c r="BM126" s="1052" t="s">
        <v>462</v>
      </c>
      <c r="BN126" s="1037"/>
      <c r="BO126" s="1037"/>
      <c r="BP126" s="1037"/>
      <c r="BQ126" s="1037"/>
      <c r="BR126" s="1037"/>
      <c r="BS126" s="1038"/>
      <c r="BT126" s="1052" t="s">
        <v>463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464</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7" customFormat="1" ht="26.25" customHeight="1" thickBot="1" x14ac:dyDescent="0.2">
      <c r="A127" s="976"/>
      <c r="B127" s="948"/>
      <c r="C127" s="1004" t="s">
        <v>465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222</v>
      </c>
      <c r="AB127" s="959"/>
      <c r="AC127" s="959"/>
      <c r="AD127" s="959"/>
      <c r="AE127" s="960"/>
      <c r="AF127" s="961" t="s">
        <v>222</v>
      </c>
      <c r="AG127" s="959"/>
      <c r="AH127" s="959"/>
      <c r="AI127" s="959"/>
      <c r="AJ127" s="960"/>
      <c r="AK127" s="961" t="s">
        <v>222</v>
      </c>
      <c r="AL127" s="959"/>
      <c r="AM127" s="959"/>
      <c r="AN127" s="959"/>
      <c r="AO127" s="960"/>
      <c r="AP127" s="962" t="s">
        <v>222</v>
      </c>
      <c r="AQ127" s="963"/>
      <c r="AR127" s="963"/>
      <c r="AS127" s="963"/>
      <c r="AT127" s="964"/>
      <c r="AU127" s="233"/>
      <c r="AV127" s="233"/>
      <c r="AW127" s="233"/>
      <c r="AX127" s="886" t="s">
        <v>466</v>
      </c>
      <c r="AY127" s="887"/>
      <c r="AZ127" s="887"/>
      <c r="BA127" s="887"/>
      <c r="BB127" s="887"/>
      <c r="BC127" s="887"/>
      <c r="BD127" s="887"/>
      <c r="BE127" s="888"/>
      <c r="BF127" s="1041" t="s">
        <v>222</v>
      </c>
      <c r="BG127" s="1042"/>
      <c r="BH127" s="1042"/>
      <c r="BI127" s="1042"/>
      <c r="BJ127" s="1042"/>
      <c r="BK127" s="1042"/>
      <c r="BL127" s="1051"/>
      <c r="BM127" s="1041">
        <v>11.84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467</v>
      </c>
      <c r="CQ127" s="1045"/>
      <c r="CR127" s="1045"/>
      <c r="CS127" s="1045"/>
      <c r="CT127" s="1045"/>
      <c r="CU127" s="1045"/>
      <c r="CV127" s="1045"/>
      <c r="CW127" s="1045"/>
      <c r="CX127" s="1045"/>
      <c r="CY127" s="1045"/>
      <c r="CZ127" s="1045"/>
      <c r="DA127" s="1045"/>
      <c r="DB127" s="1045"/>
      <c r="DC127" s="1045"/>
      <c r="DD127" s="1045"/>
      <c r="DE127" s="1045"/>
      <c r="DF127" s="1046"/>
      <c r="DG127" s="1047">
        <v>21796</v>
      </c>
      <c r="DH127" s="1048"/>
      <c r="DI127" s="1048"/>
      <c r="DJ127" s="1048"/>
      <c r="DK127" s="1048"/>
      <c r="DL127" s="1048">
        <v>17053</v>
      </c>
      <c r="DM127" s="1048"/>
      <c r="DN127" s="1048"/>
      <c r="DO127" s="1048"/>
      <c r="DP127" s="1048"/>
      <c r="DQ127" s="1048">
        <v>20466</v>
      </c>
      <c r="DR127" s="1048"/>
      <c r="DS127" s="1048"/>
      <c r="DT127" s="1048"/>
      <c r="DU127" s="1048"/>
      <c r="DV127" s="1049">
        <v>0.1</v>
      </c>
      <c r="DW127" s="1049"/>
      <c r="DX127" s="1049"/>
      <c r="DY127" s="1049"/>
      <c r="DZ127" s="1050"/>
    </row>
    <row r="128" spans="1:130" s="197" customFormat="1" ht="26.25" customHeight="1" x14ac:dyDescent="0.15">
      <c r="A128" s="1071" t="s">
        <v>468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469</v>
      </c>
      <c r="X128" s="1073"/>
      <c r="Y128" s="1073"/>
      <c r="Z128" s="1074"/>
      <c r="AA128" s="1089">
        <v>1083071</v>
      </c>
      <c r="AB128" s="1090"/>
      <c r="AC128" s="1090"/>
      <c r="AD128" s="1090"/>
      <c r="AE128" s="1091"/>
      <c r="AF128" s="1092">
        <v>1146120</v>
      </c>
      <c r="AG128" s="1090"/>
      <c r="AH128" s="1090"/>
      <c r="AI128" s="1090"/>
      <c r="AJ128" s="1091"/>
      <c r="AK128" s="1092">
        <v>1162522</v>
      </c>
      <c r="AL128" s="1090"/>
      <c r="AM128" s="1090"/>
      <c r="AN128" s="1090"/>
      <c r="AO128" s="1091"/>
      <c r="AP128" s="1093"/>
      <c r="AQ128" s="1094"/>
      <c r="AR128" s="1094"/>
      <c r="AS128" s="1094"/>
      <c r="AT128" s="1095"/>
      <c r="AU128" s="235"/>
      <c r="AV128" s="235"/>
      <c r="AW128" s="235"/>
      <c r="AX128" s="1054" t="s">
        <v>470</v>
      </c>
      <c r="AY128" s="950"/>
      <c r="AZ128" s="950"/>
      <c r="BA128" s="950"/>
      <c r="BB128" s="950"/>
      <c r="BC128" s="950"/>
      <c r="BD128" s="950"/>
      <c r="BE128" s="951"/>
      <c r="BF128" s="1066" t="s">
        <v>222</v>
      </c>
      <c r="BG128" s="1067"/>
      <c r="BH128" s="1067"/>
      <c r="BI128" s="1067"/>
      <c r="BJ128" s="1067"/>
      <c r="BK128" s="1067"/>
      <c r="BL128" s="1068"/>
      <c r="BM128" s="1066">
        <v>16.84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471</v>
      </c>
      <c r="X129" s="1061"/>
      <c r="Y129" s="1061"/>
      <c r="Z129" s="1062"/>
      <c r="AA129" s="958">
        <v>28509023</v>
      </c>
      <c r="AB129" s="959"/>
      <c r="AC129" s="959"/>
      <c r="AD129" s="959"/>
      <c r="AE129" s="960"/>
      <c r="AF129" s="961">
        <v>29251413</v>
      </c>
      <c r="AG129" s="959"/>
      <c r="AH129" s="959"/>
      <c r="AI129" s="959"/>
      <c r="AJ129" s="960"/>
      <c r="AK129" s="961">
        <v>29267722</v>
      </c>
      <c r="AL129" s="959"/>
      <c r="AM129" s="959"/>
      <c r="AN129" s="959"/>
      <c r="AO129" s="960"/>
      <c r="AP129" s="1063"/>
      <c r="AQ129" s="1064"/>
      <c r="AR129" s="1064"/>
      <c r="AS129" s="1064"/>
      <c r="AT129" s="1065"/>
      <c r="AU129" s="235"/>
      <c r="AV129" s="235"/>
      <c r="AW129" s="235"/>
      <c r="AX129" s="1054" t="s">
        <v>472</v>
      </c>
      <c r="AY129" s="950"/>
      <c r="AZ129" s="950"/>
      <c r="BA129" s="950"/>
      <c r="BB129" s="950"/>
      <c r="BC129" s="950"/>
      <c r="BD129" s="950"/>
      <c r="BE129" s="951"/>
      <c r="BF129" s="1055">
        <v>8.9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473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474</v>
      </c>
      <c r="X130" s="1061"/>
      <c r="Y130" s="1061"/>
      <c r="Z130" s="1062"/>
      <c r="AA130" s="958">
        <v>4022885</v>
      </c>
      <c r="AB130" s="959"/>
      <c r="AC130" s="959"/>
      <c r="AD130" s="959"/>
      <c r="AE130" s="960"/>
      <c r="AF130" s="961">
        <v>4422343</v>
      </c>
      <c r="AG130" s="959"/>
      <c r="AH130" s="959"/>
      <c r="AI130" s="959"/>
      <c r="AJ130" s="960"/>
      <c r="AK130" s="961">
        <v>4718178</v>
      </c>
      <c r="AL130" s="959"/>
      <c r="AM130" s="959"/>
      <c r="AN130" s="959"/>
      <c r="AO130" s="960"/>
      <c r="AP130" s="1063"/>
      <c r="AQ130" s="1064"/>
      <c r="AR130" s="1064"/>
      <c r="AS130" s="1064"/>
      <c r="AT130" s="1065"/>
      <c r="AU130" s="235"/>
      <c r="AV130" s="235"/>
      <c r="AW130" s="235"/>
      <c r="AX130" s="1113" t="s">
        <v>475</v>
      </c>
      <c r="AY130" s="1045"/>
      <c r="AZ130" s="1045"/>
      <c r="BA130" s="1045"/>
      <c r="BB130" s="1045"/>
      <c r="BC130" s="1045"/>
      <c r="BD130" s="1045"/>
      <c r="BE130" s="1046"/>
      <c r="BF130" s="1075">
        <v>102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476</v>
      </c>
      <c r="X131" s="1084"/>
      <c r="Y131" s="1084"/>
      <c r="Z131" s="1085"/>
      <c r="AA131" s="997">
        <v>24486138</v>
      </c>
      <c r="AB131" s="998"/>
      <c r="AC131" s="998"/>
      <c r="AD131" s="998"/>
      <c r="AE131" s="999"/>
      <c r="AF131" s="1000">
        <v>24829070</v>
      </c>
      <c r="AG131" s="998"/>
      <c r="AH131" s="998"/>
      <c r="AI131" s="998"/>
      <c r="AJ131" s="999"/>
      <c r="AK131" s="1000">
        <v>24549544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478</v>
      </c>
      <c r="W132" s="1101"/>
      <c r="X132" s="1101"/>
      <c r="Y132" s="1101"/>
      <c r="Z132" s="1102"/>
      <c r="AA132" s="1103">
        <v>8.9733464709999993</v>
      </c>
      <c r="AB132" s="1104"/>
      <c r="AC132" s="1104"/>
      <c r="AD132" s="1104"/>
      <c r="AE132" s="1105"/>
      <c r="AF132" s="1106">
        <v>9.2437453359999999</v>
      </c>
      <c r="AG132" s="1104"/>
      <c r="AH132" s="1104"/>
      <c r="AI132" s="1104"/>
      <c r="AJ132" s="1105"/>
      <c r="AK132" s="1106">
        <v>8.5846767659999994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479</v>
      </c>
      <c r="W133" s="1108"/>
      <c r="X133" s="1108"/>
      <c r="Y133" s="1108"/>
      <c r="Z133" s="1109"/>
      <c r="AA133" s="1110">
        <v>9.9</v>
      </c>
      <c r="AB133" s="1111"/>
      <c r="AC133" s="1111"/>
      <c r="AD133" s="1111"/>
      <c r="AE133" s="1112"/>
      <c r="AF133" s="1110">
        <v>9.6</v>
      </c>
      <c r="AG133" s="1111"/>
      <c r="AH133" s="1111"/>
      <c r="AI133" s="1111"/>
      <c r="AJ133" s="1112"/>
      <c r="AK133" s="1110">
        <v>8.9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28"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480</v>
      </c>
      <c r="B5" s="246"/>
      <c r="C5" s="246"/>
      <c r="D5" s="246"/>
      <c r="E5" s="246"/>
      <c r="F5" s="246"/>
      <c r="G5" s="246"/>
      <c r="H5" s="246"/>
      <c r="I5" s="246"/>
      <c r="J5" s="246"/>
      <c r="K5" s="246"/>
      <c r="L5" s="246"/>
      <c r="M5" s="246"/>
      <c r="N5" s="246"/>
      <c r="O5" s="247"/>
    </row>
    <row r="6" spans="1:16" x14ac:dyDescent="0.15">
      <c r="A6" s="248"/>
      <c r="B6" s="244"/>
      <c r="C6" s="244"/>
      <c r="D6" s="244"/>
      <c r="E6" s="244"/>
      <c r="F6" s="244"/>
      <c r="G6" s="249" t="s">
        <v>481</v>
      </c>
      <c r="H6" s="249"/>
      <c r="I6" s="249"/>
      <c r="J6" s="249"/>
      <c r="K6" s="244"/>
      <c r="L6" s="244"/>
      <c r="M6" s="244"/>
      <c r="N6" s="244"/>
    </row>
    <row r="7" spans="1:16" x14ac:dyDescent="0.15">
      <c r="A7" s="248"/>
      <c r="B7" s="244"/>
      <c r="C7" s="244"/>
      <c r="D7" s="244"/>
      <c r="E7" s="244"/>
      <c r="F7" s="244"/>
      <c r="G7" s="251"/>
      <c r="H7" s="252"/>
      <c r="I7" s="252"/>
      <c r="J7" s="253"/>
      <c r="K7" s="1117" t="s">
        <v>482</v>
      </c>
      <c r="L7" s="254"/>
      <c r="M7" s="255" t="s">
        <v>483</v>
      </c>
      <c r="N7" s="256"/>
    </row>
    <row r="8" spans="1:16" x14ac:dyDescent="0.15">
      <c r="A8" s="248"/>
      <c r="B8" s="244"/>
      <c r="C8" s="244"/>
      <c r="D8" s="244"/>
      <c r="E8" s="244"/>
      <c r="F8" s="244"/>
      <c r="G8" s="257"/>
      <c r="H8" s="258"/>
      <c r="I8" s="258"/>
      <c r="J8" s="259"/>
      <c r="K8" s="1118"/>
      <c r="L8" s="260" t="s">
        <v>484</v>
      </c>
      <c r="M8" s="261" t="s">
        <v>485</v>
      </c>
      <c r="N8" s="262" t="s">
        <v>486</v>
      </c>
    </row>
    <row r="9" spans="1:16" x14ac:dyDescent="0.15">
      <c r="A9" s="248"/>
      <c r="B9" s="244"/>
      <c r="C9" s="244"/>
      <c r="D9" s="244"/>
      <c r="E9" s="244"/>
      <c r="F9" s="244"/>
      <c r="G9" s="1119" t="s">
        <v>487</v>
      </c>
      <c r="H9" s="1120"/>
      <c r="I9" s="1120"/>
      <c r="J9" s="1121"/>
      <c r="K9" s="263">
        <v>7029826</v>
      </c>
      <c r="L9" s="264">
        <v>48410</v>
      </c>
      <c r="M9" s="265">
        <v>60302</v>
      </c>
      <c r="N9" s="266">
        <v>-19.7</v>
      </c>
    </row>
    <row r="10" spans="1:16" x14ac:dyDescent="0.15">
      <c r="A10" s="248"/>
      <c r="B10" s="244"/>
      <c r="C10" s="244"/>
      <c r="D10" s="244"/>
      <c r="E10" s="244"/>
      <c r="F10" s="244"/>
      <c r="G10" s="1119" t="s">
        <v>488</v>
      </c>
      <c r="H10" s="1120"/>
      <c r="I10" s="1120"/>
      <c r="J10" s="1121"/>
      <c r="K10" s="267">
        <v>221840</v>
      </c>
      <c r="L10" s="268">
        <v>1528</v>
      </c>
      <c r="M10" s="269">
        <v>6332</v>
      </c>
      <c r="N10" s="270">
        <v>-75.900000000000006</v>
      </c>
    </row>
    <row r="11" spans="1:16" ht="13.5" customHeight="1" x14ac:dyDescent="0.15">
      <c r="A11" s="248"/>
      <c r="B11" s="244"/>
      <c r="C11" s="244"/>
      <c r="D11" s="244"/>
      <c r="E11" s="244"/>
      <c r="F11" s="244"/>
      <c r="G11" s="1119" t="s">
        <v>489</v>
      </c>
      <c r="H11" s="1120"/>
      <c r="I11" s="1120"/>
      <c r="J11" s="1121"/>
      <c r="K11" s="267">
        <v>1626541</v>
      </c>
      <c r="L11" s="268">
        <v>11201</v>
      </c>
      <c r="M11" s="269">
        <v>6536</v>
      </c>
      <c r="N11" s="270">
        <v>71.400000000000006</v>
      </c>
    </row>
    <row r="12" spans="1:16" ht="13.5" customHeight="1" x14ac:dyDescent="0.15">
      <c r="A12" s="248"/>
      <c r="B12" s="244"/>
      <c r="C12" s="244"/>
      <c r="D12" s="244"/>
      <c r="E12" s="244"/>
      <c r="F12" s="244"/>
      <c r="G12" s="1119" t="s">
        <v>490</v>
      </c>
      <c r="H12" s="1120"/>
      <c r="I12" s="1120"/>
      <c r="J12" s="1121"/>
      <c r="K12" s="267" t="s">
        <v>491</v>
      </c>
      <c r="L12" s="268" t="s">
        <v>491</v>
      </c>
      <c r="M12" s="269">
        <v>1341</v>
      </c>
      <c r="N12" s="270" t="s">
        <v>491</v>
      </c>
    </row>
    <row r="13" spans="1:16" ht="13.5" customHeight="1" x14ac:dyDescent="0.15">
      <c r="A13" s="248"/>
      <c r="B13" s="244"/>
      <c r="C13" s="244"/>
      <c r="D13" s="244"/>
      <c r="E13" s="244"/>
      <c r="F13" s="244"/>
      <c r="G13" s="1119" t="s">
        <v>492</v>
      </c>
      <c r="H13" s="1120"/>
      <c r="I13" s="1120"/>
      <c r="J13" s="1121"/>
      <c r="K13" s="267" t="s">
        <v>491</v>
      </c>
      <c r="L13" s="268" t="s">
        <v>491</v>
      </c>
      <c r="M13" s="269" t="s">
        <v>491</v>
      </c>
      <c r="N13" s="270" t="s">
        <v>491</v>
      </c>
    </row>
    <row r="14" spans="1:16" ht="13.5" customHeight="1" x14ac:dyDescent="0.15">
      <c r="A14" s="248"/>
      <c r="B14" s="244"/>
      <c r="C14" s="244"/>
      <c r="D14" s="244"/>
      <c r="E14" s="244"/>
      <c r="F14" s="244"/>
      <c r="G14" s="1119" t="s">
        <v>493</v>
      </c>
      <c r="H14" s="1120"/>
      <c r="I14" s="1120"/>
      <c r="J14" s="1121"/>
      <c r="K14" s="267">
        <v>137406</v>
      </c>
      <c r="L14" s="268">
        <v>946</v>
      </c>
      <c r="M14" s="269">
        <v>2204</v>
      </c>
      <c r="N14" s="270">
        <v>-57.1</v>
      </c>
    </row>
    <row r="15" spans="1:16" ht="13.5" customHeight="1" x14ac:dyDescent="0.15">
      <c r="A15" s="248"/>
      <c r="B15" s="244"/>
      <c r="C15" s="244"/>
      <c r="D15" s="244"/>
      <c r="E15" s="244"/>
      <c r="F15" s="244"/>
      <c r="G15" s="1119" t="s">
        <v>494</v>
      </c>
      <c r="H15" s="1120"/>
      <c r="I15" s="1120"/>
      <c r="J15" s="1121"/>
      <c r="K15" s="267">
        <v>332475</v>
      </c>
      <c r="L15" s="268">
        <v>2290</v>
      </c>
      <c r="M15" s="269">
        <v>2076</v>
      </c>
      <c r="N15" s="270">
        <v>10.3</v>
      </c>
    </row>
    <row r="16" spans="1:16" x14ac:dyDescent="0.15">
      <c r="A16" s="248"/>
      <c r="B16" s="244"/>
      <c r="C16" s="244"/>
      <c r="D16" s="244"/>
      <c r="E16" s="244"/>
      <c r="F16" s="244"/>
      <c r="G16" s="1122" t="s">
        <v>495</v>
      </c>
      <c r="H16" s="1123"/>
      <c r="I16" s="1123"/>
      <c r="J16" s="1124"/>
      <c r="K16" s="268">
        <v>-732677</v>
      </c>
      <c r="L16" s="268">
        <v>-5045</v>
      </c>
      <c r="M16" s="269">
        <v>-6969</v>
      </c>
      <c r="N16" s="270">
        <v>-27.6</v>
      </c>
    </row>
    <row r="17" spans="1:16" x14ac:dyDescent="0.15">
      <c r="A17" s="248"/>
      <c r="B17" s="244"/>
      <c r="C17" s="244"/>
      <c r="D17" s="244"/>
      <c r="E17" s="244"/>
      <c r="F17" s="244"/>
      <c r="G17" s="1122" t="s">
        <v>171</v>
      </c>
      <c r="H17" s="1123"/>
      <c r="I17" s="1123"/>
      <c r="J17" s="1124"/>
      <c r="K17" s="268">
        <v>8615411</v>
      </c>
      <c r="L17" s="268">
        <v>59329</v>
      </c>
      <c r="M17" s="269">
        <v>71822</v>
      </c>
      <c r="N17" s="270">
        <v>-17.399999999999999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496</v>
      </c>
      <c r="H19" s="244"/>
      <c r="I19" s="244"/>
      <c r="J19" s="244"/>
      <c r="K19" s="244"/>
      <c r="L19" s="244"/>
      <c r="M19" s="244"/>
      <c r="N19" s="244"/>
    </row>
    <row r="20" spans="1:16" x14ac:dyDescent="0.15">
      <c r="A20" s="248"/>
      <c r="B20" s="244"/>
      <c r="C20" s="244"/>
      <c r="D20" s="244"/>
      <c r="E20" s="244"/>
      <c r="F20" s="244"/>
      <c r="G20" s="272"/>
      <c r="H20" s="273"/>
      <c r="I20" s="273"/>
      <c r="J20" s="274"/>
      <c r="K20" s="275" t="s">
        <v>497</v>
      </c>
      <c r="L20" s="276" t="s">
        <v>498</v>
      </c>
      <c r="M20" s="277" t="s">
        <v>499</v>
      </c>
      <c r="N20" s="278"/>
    </row>
    <row r="21" spans="1:16" s="284" customFormat="1" x14ac:dyDescent="0.15">
      <c r="A21" s="279"/>
      <c r="B21" s="249"/>
      <c r="C21" s="249"/>
      <c r="D21" s="249"/>
      <c r="E21" s="249"/>
      <c r="F21" s="249"/>
      <c r="G21" s="1114" t="s">
        <v>500</v>
      </c>
      <c r="H21" s="1115"/>
      <c r="I21" s="1115"/>
      <c r="J21" s="1116"/>
      <c r="K21" s="280">
        <v>5.23</v>
      </c>
      <c r="L21" s="281">
        <v>6.86</v>
      </c>
      <c r="M21" s="282">
        <v>-1.63</v>
      </c>
      <c r="N21" s="249"/>
      <c r="O21" s="283"/>
      <c r="P21" s="279"/>
    </row>
    <row r="22" spans="1:16" s="284" customFormat="1" x14ac:dyDescent="0.15">
      <c r="A22" s="279"/>
      <c r="B22" s="249"/>
      <c r="C22" s="249"/>
      <c r="D22" s="249"/>
      <c r="E22" s="249"/>
      <c r="F22" s="249"/>
      <c r="G22" s="1114" t="s">
        <v>501</v>
      </c>
      <c r="H22" s="1115"/>
      <c r="I22" s="1115"/>
      <c r="J22" s="1116"/>
      <c r="K22" s="285">
        <v>96.2</v>
      </c>
      <c r="L22" s="286">
        <v>97.8</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17" t="s">
        <v>482</v>
      </c>
      <c r="L30" s="254"/>
      <c r="M30" s="255" t="s">
        <v>483</v>
      </c>
      <c r="N30" s="256"/>
    </row>
    <row r="31" spans="1:16" x14ac:dyDescent="0.15">
      <c r="A31" s="248"/>
      <c r="B31" s="244"/>
      <c r="C31" s="244"/>
      <c r="D31" s="244"/>
      <c r="E31" s="244"/>
      <c r="F31" s="244"/>
      <c r="G31" s="257"/>
      <c r="H31" s="258"/>
      <c r="I31" s="258"/>
      <c r="J31" s="259"/>
      <c r="K31" s="1118"/>
      <c r="L31" s="260" t="s">
        <v>484</v>
      </c>
      <c r="M31" s="261" t="s">
        <v>485</v>
      </c>
      <c r="N31" s="262" t="s">
        <v>486</v>
      </c>
    </row>
    <row r="32" spans="1:16" ht="27" customHeight="1" x14ac:dyDescent="0.15">
      <c r="A32" s="248"/>
      <c r="B32" s="244"/>
      <c r="C32" s="244"/>
      <c r="D32" s="244"/>
      <c r="E32" s="244"/>
      <c r="F32" s="244"/>
      <c r="G32" s="1130" t="s">
        <v>504</v>
      </c>
      <c r="H32" s="1131"/>
      <c r="I32" s="1131"/>
      <c r="J32" s="1132"/>
      <c r="K32" s="294">
        <v>5841088</v>
      </c>
      <c r="L32" s="294">
        <v>40224</v>
      </c>
      <c r="M32" s="295">
        <v>44054</v>
      </c>
      <c r="N32" s="296">
        <v>-8.6999999999999993</v>
      </c>
    </row>
    <row r="33" spans="1:16" ht="13.5" customHeight="1" x14ac:dyDescent="0.15">
      <c r="A33" s="248"/>
      <c r="B33" s="244"/>
      <c r="C33" s="244"/>
      <c r="D33" s="244"/>
      <c r="E33" s="244"/>
      <c r="F33" s="244"/>
      <c r="G33" s="1130" t="s">
        <v>505</v>
      </c>
      <c r="H33" s="1131"/>
      <c r="I33" s="1131"/>
      <c r="J33" s="1132"/>
      <c r="K33" s="294" t="s">
        <v>491</v>
      </c>
      <c r="L33" s="294" t="s">
        <v>491</v>
      </c>
      <c r="M33" s="295" t="s">
        <v>491</v>
      </c>
      <c r="N33" s="296" t="s">
        <v>491</v>
      </c>
    </row>
    <row r="34" spans="1:16" ht="27" customHeight="1" x14ac:dyDescent="0.15">
      <c r="A34" s="248"/>
      <c r="B34" s="244"/>
      <c r="C34" s="244"/>
      <c r="D34" s="244"/>
      <c r="E34" s="244"/>
      <c r="F34" s="244"/>
      <c r="G34" s="1130" t="s">
        <v>506</v>
      </c>
      <c r="H34" s="1131"/>
      <c r="I34" s="1131"/>
      <c r="J34" s="1132"/>
      <c r="K34" s="294" t="s">
        <v>491</v>
      </c>
      <c r="L34" s="294" t="s">
        <v>491</v>
      </c>
      <c r="M34" s="295">
        <v>38</v>
      </c>
      <c r="N34" s="296" t="s">
        <v>491</v>
      </c>
    </row>
    <row r="35" spans="1:16" ht="27" customHeight="1" x14ac:dyDescent="0.15">
      <c r="A35" s="248"/>
      <c r="B35" s="244"/>
      <c r="C35" s="244"/>
      <c r="D35" s="244"/>
      <c r="E35" s="244"/>
      <c r="F35" s="244"/>
      <c r="G35" s="1130" t="s">
        <v>507</v>
      </c>
      <c r="H35" s="1131"/>
      <c r="I35" s="1131"/>
      <c r="J35" s="1132"/>
      <c r="K35" s="294">
        <v>1699463</v>
      </c>
      <c r="L35" s="294">
        <v>11703</v>
      </c>
      <c r="M35" s="295">
        <v>14333</v>
      </c>
      <c r="N35" s="296">
        <v>-18.3</v>
      </c>
    </row>
    <row r="36" spans="1:16" ht="27" customHeight="1" x14ac:dyDescent="0.15">
      <c r="A36" s="248"/>
      <c r="B36" s="244"/>
      <c r="C36" s="244"/>
      <c r="D36" s="244"/>
      <c r="E36" s="244"/>
      <c r="F36" s="244"/>
      <c r="G36" s="1130" t="s">
        <v>508</v>
      </c>
      <c r="H36" s="1131"/>
      <c r="I36" s="1131"/>
      <c r="J36" s="1132"/>
      <c r="K36" s="294">
        <v>394633</v>
      </c>
      <c r="L36" s="294">
        <v>2718</v>
      </c>
      <c r="M36" s="295">
        <v>2993</v>
      </c>
      <c r="N36" s="296">
        <v>-9.1999999999999993</v>
      </c>
    </row>
    <row r="37" spans="1:16" ht="13.5" customHeight="1" x14ac:dyDescent="0.15">
      <c r="A37" s="248"/>
      <c r="B37" s="244"/>
      <c r="C37" s="244"/>
      <c r="D37" s="244"/>
      <c r="E37" s="244"/>
      <c r="F37" s="244"/>
      <c r="G37" s="1130" t="s">
        <v>509</v>
      </c>
      <c r="H37" s="1131"/>
      <c r="I37" s="1131"/>
      <c r="J37" s="1132"/>
      <c r="K37" s="294">
        <v>52847</v>
      </c>
      <c r="L37" s="294">
        <v>364</v>
      </c>
      <c r="M37" s="295">
        <v>2007</v>
      </c>
      <c r="N37" s="296">
        <v>-81.900000000000006</v>
      </c>
    </row>
    <row r="38" spans="1:16" ht="27" customHeight="1" x14ac:dyDescent="0.15">
      <c r="A38" s="248"/>
      <c r="B38" s="244"/>
      <c r="C38" s="244"/>
      <c r="D38" s="244"/>
      <c r="E38" s="244"/>
      <c r="F38" s="244"/>
      <c r="G38" s="1133" t="s">
        <v>510</v>
      </c>
      <c r="H38" s="1134"/>
      <c r="I38" s="1134"/>
      <c r="J38" s="1135"/>
      <c r="K38" s="297">
        <v>168</v>
      </c>
      <c r="L38" s="297">
        <v>1</v>
      </c>
      <c r="M38" s="298">
        <v>2</v>
      </c>
      <c r="N38" s="299">
        <v>-50</v>
      </c>
      <c r="O38" s="293"/>
    </row>
    <row r="39" spans="1:16" x14ac:dyDescent="0.15">
      <c r="A39" s="248"/>
      <c r="B39" s="244"/>
      <c r="C39" s="244"/>
      <c r="D39" s="244"/>
      <c r="E39" s="244"/>
      <c r="F39" s="244"/>
      <c r="G39" s="1133" t="s">
        <v>511</v>
      </c>
      <c r="H39" s="1134"/>
      <c r="I39" s="1134"/>
      <c r="J39" s="1135"/>
      <c r="K39" s="300">
        <v>-1162522</v>
      </c>
      <c r="L39" s="300">
        <v>-8006</v>
      </c>
      <c r="M39" s="301">
        <v>-6167</v>
      </c>
      <c r="N39" s="302">
        <v>29.8</v>
      </c>
      <c r="O39" s="293"/>
    </row>
    <row r="40" spans="1:16" ht="27" customHeight="1" x14ac:dyDescent="0.15">
      <c r="A40" s="248"/>
      <c r="B40" s="244"/>
      <c r="C40" s="244"/>
      <c r="D40" s="244"/>
      <c r="E40" s="244"/>
      <c r="F40" s="244"/>
      <c r="G40" s="1130" t="s">
        <v>512</v>
      </c>
      <c r="H40" s="1131"/>
      <c r="I40" s="1131"/>
      <c r="J40" s="1132"/>
      <c r="K40" s="300">
        <v>-4718178</v>
      </c>
      <c r="L40" s="300">
        <v>-32491</v>
      </c>
      <c r="M40" s="301">
        <v>-39551</v>
      </c>
      <c r="N40" s="302">
        <v>-17.899999999999999</v>
      </c>
      <c r="O40" s="293"/>
    </row>
    <row r="41" spans="1:16" x14ac:dyDescent="0.15">
      <c r="A41" s="248"/>
      <c r="B41" s="244"/>
      <c r="C41" s="244"/>
      <c r="D41" s="244"/>
      <c r="E41" s="244"/>
      <c r="F41" s="244"/>
      <c r="G41" s="1136" t="s">
        <v>282</v>
      </c>
      <c r="H41" s="1137"/>
      <c r="I41" s="1137"/>
      <c r="J41" s="1138"/>
      <c r="K41" s="294">
        <v>2107499</v>
      </c>
      <c r="L41" s="300">
        <v>14513</v>
      </c>
      <c r="M41" s="301">
        <v>17708</v>
      </c>
      <c r="N41" s="302">
        <v>-18</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25" t="s">
        <v>482</v>
      </c>
      <c r="J49" s="1127" t="s">
        <v>516</v>
      </c>
      <c r="K49" s="1128"/>
      <c r="L49" s="1128"/>
      <c r="M49" s="1128"/>
      <c r="N49" s="1129"/>
    </row>
    <row r="50" spans="1:14" x14ac:dyDescent="0.15">
      <c r="A50" s="248"/>
      <c r="B50" s="244"/>
      <c r="C50" s="244"/>
      <c r="D50" s="244"/>
      <c r="E50" s="244"/>
      <c r="F50" s="244"/>
      <c r="G50" s="312"/>
      <c r="H50" s="313"/>
      <c r="I50" s="1126"/>
      <c r="J50" s="314" t="s">
        <v>517</v>
      </c>
      <c r="K50" s="315" t="s">
        <v>518</v>
      </c>
      <c r="L50" s="316" t="s">
        <v>519</v>
      </c>
      <c r="M50" s="317" t="s">
        <v>520</v>
      </c>
      <c r="N50" s="318" t="s">
        <v>521</v>
      </c>
    </row>
    <row r="51" spans="1:14" x14ac:dyDescent="0.15">
      <c r="A51" s="248"/>
      <c r="B51" s="244"/>
      <c r="C51" s="244"/>
      <c r="D51" s="244"/>
      <c r="E51" s="244"/>
      <c r="F51" s="244"/>
      <c r="G51" s="310" t="s">
        <v>522</v>
      </c>
      <c r="H51" s="311"/>
      <c r="I51" s="319">
        <v>8083418</v>
      </c>
      <c r="J51" s="320">
        <v>55927</v>
      </c>
      <c r="K51" s="321">
        <v>-0.7</v>
      </c>
      <c r="L51" s="322">
        <v>51263</v>
      </c>
      <c r="M51" s="323">
        <v>-4.9000000000000004</v>
      </c>
      <c r="N51" s="324">
        <v>4.2</v>
      </c>
    </row>
    <row r="52" spans="1:14" x14ac:dyDescent="0.15">
      <c r="A52" s="248"/>
      <c r="B52" s="244"/>
      <c r="C52" s="244"/>
      <c r="D52" s="244"/>
      <c r="E52" s="244"/>
      <c r="F52" s="244"/>
      <c r="G52" s="325"/>
      <c r="H52" s="326" t="s">
        <v>523</v>
      </c>
      <c r="I52" s="327">
        <v>4990565</v>
      </c>
      <c r="J52" s="328">
        <v>34528</v>
      </c>
      <c r="K52" s="329">
        <v>-9.9</v>
      </c>
      <c r="L52" s="330">
        <v>29061</v>
      </c>
      <c r="M52" s="331">
        <v>-15.2</v>
      </c>
      <c r="N52" s="332">
        <v>5.3</v>
      </c>
    </row>
    <row r="53" spans="1:14" x14ac:dyDescent="0.15">
      <c r="A53" s="248"/>
      <c r="B53" s="244"/>
      <c r="C53" s="244"/>
      <c r="D53" s="244"/>
      <c r="E53" s="244"/>
      <c r="F53" s="244"/>
      <c r="G53" s="310" t="s">
        <v>524</v>
      </c>
      <c r="H53" s="311"/>
      <c r="I53" s="319">
        <v>7904995</v>
      </c>
      <c r="J53" s="320">
        <v>54852</v>
      </c>
      <c r="K53" s="321">
        <v>-1.9</v>
      </c>
      <c r="L53" s="322">
        <v>50671</v>
      </c>
      <c r="M53" s="323">
        <v>-1.2</v>
      </c>
      <c r="N53" s="324">
        <v>-0.7</v>
      </c>
    </row>
    <row r="54" spans="1:14" x14ac:dyDescent="0.15">
      <c r="A54" s="248"/>
      <c r="B54" s="244"/>
      <c r="C54" s="244"/>
      <c r="D54" s="244"/>
      <c r="E54" s="244"/>
      <c r="F54" s="244"/>
      <c r="G54" s="325"/>
      <c r="H54" s="326" t="s">
        <v>523</v>
      </c>
      <c r="I54" s="327">
        <v>5126112</v>
      </c>
      <c r="J54" s="328">
        <v>35570</v>
      </c>
      <c r="K54" s="329">
        <v>3</v>
      </c>
      <c r="L54" s="330">
        <v>30499</v>
      </c>
      <c r="M54" s="331">
        <v>4.9000000000000004</v>
      </c>
      <c r="N54" s="332">
        <v>-1.9</v>
      </c>
    </row>
    <row r="55" spans="1:14" x14ac:dyDescent="0.15">
      <c r="A55" s="248"/>
      <c r="B55" s="244"/>
      <c r="C55" s="244"/>
      <c r="D55" s="244"/>
      <c r="E55" s="244"/>
      <c r="F55" s="244"/>
      <c r="G55" s="310" t="s">
        <v>525</v>
      </c>
      <c r="H55" s="311"/>
      <c r="I55" s="319">
        <v>7697338</v>
      </c>
      <c r="J55" s="320">
        <v>52698</v>
      </c>
      <c r="K55" s="321">
        <v>-3.9</v>
      </c>
      <c r="L55" s="322">
        <v>57996</v>
      </c>
      <c r="M55" s="323">
        <v>14.5</v>
      </c>
      <c r="N55" s="324">
        <v>-18.399999999999999</v>
      </c>
    </row>
    <row r="56" spans="1:14" x14ac:dyDescent="0.15">
      <c r="A56" s="248"/>
      <c r="B56" s="244"/>
      <c r="C56" s="244"/>
      <c r="D56" s="244"/>
      <c r="E56" s="244"/>
      <c r="F56" s="244"/>
      <c r="G56" s="325"/>
      <c r="H56" s="326" t="s">
        <v>523</v>
      </c>
      <c r="I56" s="327">
        <v>5766607</v>
      </c>
      <c r="J56" s="328">
        <v>39479</v>
      </c>
      <c r="K56" s="329">
        <v>11</v>
      </c>
      <c r="L56" s="330">
        <v>32288</v>
      </c>
      <c r="M56" s="331">
        <v>5.9</v>
      </c>
      <c r="N56" s="332">
        <v>5.0999999999999996</v>
      </c>
    </row>
    <row r="57" spans="1:14" x14ac:dyDescent="0.15">
      <c r="A57" s="248"/>
      <c r="B57" s="244"/>
      <c r="C57" s="244"/>
      <c r="D57" s="244"/>
      <c r="E57" s="244"/>
      <c r="F57" s="244"/>
      <c r="G57" s="310" t="s">
        <v>526</v>
      </c>
      <c r="H57" s="311"/>
      <c r="I57" s="319">
        <v>6244108</v>
      </c>
      <c r="J57" s="320">
        <v>42822</v>
      </c>
      <c r="K57" s="321">
        <v>-18.7</v>
      </c>
      <c r="L57" s="322">
        <v>64620</v>
      </c>
      <c r="M57" s="323">
        <v>11.4</v>
      </c>
      <c r="N57" s="324">
        <v>-30.1</v>
      </c>
    </row>
    <row r="58" spans="1:14" x14ac:dyDescent="0.15">
      <c r="A58" s="248"/>
      <c r="B58" s="244"/>
      <c r="C58" s="244"/>
      <c r="D58" s="244"/>
      <c r="E58" s="244"/>
      <c r="F58" s="244"/>
      <c r="G58" s="325"/>
      <c r="H58" s="326" t="s">
        <v>523</v>
      </c>
      <c r="I58" s="327">
        <v>4320696</v>
      </c>
      <c r="J58" s="328">
        <v>29631</v>
      </c>
      <c r="K58" s="329">
        <v>-24.9</v>
      </c>
      <c r="L58" s="330">
        <v>37260</v>
      </c>
      <c r="M58" s="331">
        <v>15.4</v>
      </c>
      <c r="N58" s="332">
        <v>-40.299999999999997</v>
      </c>
    </row>
    <row r="59" spans="1:14" x14ac:dyDescent="0.15">
      <c r="A59" s="248"/>
      <c r="B59" s="244"/>
      <c r="C59" s="244"/>
      <c r="D59" s="244"/>
      <c r="E59" s="244"/>
      <c r="F59" s="244"/>
      <c r="G59" s="310" t="s">
        <v>527</v>
      </c>
      <c r="H59" s="311"/>
      <c r="I59" s="319">
        <v>7995697</v>
      </c>
      <c r="J59" s="320">
        <v>55061</v>
      </c>
      <c r="K59" s="321">
        <v>28.6</v>
      </c>
      <c r="L59" s="322">
        <v>64287</v>
      </c>
      <c r="M59" s="323">
        <v>-0.5</v>
      </c>
      <c r="N59" s="324">
        <v>29.1</v>
      </c>
    </row>
    <row r="60" spans="1:14" x14ac:dyDescent="0.15">
      <c r="A60" s="248"/>
      <c r="B60" s="244"/>
      <c r="C60" s="244"/>
      <c r="D60" s="244"/>
      <c r="E60" s="244"/>
      <c r="F60" s="244"/>
      <c r="G60" s="325"/>
      <c r="H60" s="326" t="s">
        <v>523</v>
      </c>
      <c r="I60" s="333">
        <v>5456072</v>
      </c>
      <c r="J60" s="328">
        <v>37573</v>
      </c>
      <c r="K60" s="329">
        <v>26.8</v>
      </c>
      <c r="L60" s="330">
        <v>41052</v>
      </c>
      <c r="M60" s="331">
        <v>10.199999999999999</v>
      </c>
      <c r="N60" s="332">
        <v>16.600000000000001</v>
      </c>
    </row>
    <row r="61" spans="1:14" x14ac:dyDescent="0.15">
      <c r="A61" s="248"/>
      <c r="B61" s="244"/>
      <c r="C61" s="244"/>
      <c r="D61" s="244"/>
      <c r="E61" s="244"/>
      <c r="F61" s="244"/>
      <c r="G61" s="310" t="s">
        <v>528</v>
      </c>
      <c r="H61" s="334"/>
      <c r="I61" s="335">
        <v>7585111</v>
      </c>
      <c r="J61" s="336">
        <v>52272</v>
      </c>
      <c r="K61" s="337">
        <v>0.7</v>
      </c>
      <c r="L61" s="338">
        <v>57767</v>
      </c>
      <c r="M61" s="339">
        <v>3.9</v>
      </c>
      <c r="N61" s="324">
        <v>-3.2</v>
      </c>
    </row>
    <row r="62" spans="1:14" x14ac:dyDescent="0.15">
      <c r="A62" s="248"/>
      <c r="B62" s="244"/>
      <c r="C62" s="244"/>
      <c r="D62" s="244"/>
      <c r="E62" s="244"/>
      <c r="F62" s="244"/>
      <c r="G62" s="325"/>
      <c r="H62" s="326" t="s">
        <v>523</v>
      </c>
      <c r="I62" s="327">
        <v>5132010</v>
      </c>
      <c r="J62" s="328">
        <v>35356</v>
      </c>
      <c r="K62" s="329">
        <v>1.2</v>
      </c>
      <c r="L62" s="330">
        <v>34032</v>
      </c>
      <c r="M62" s="331">
        <v>4.2</v>
      </c>
      <c r="N62" s="332">
        <v>-3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39" t="s">
        <v>3</v>
      </c>
      <c r="D47" s="1139"/>
      <c r="E47" s="1140"/>
      <c r="F47" s="11">
        <v>7.34</v>
      </c>
      <c r="G47" s="12">
        <v>5.5</v>
      </c>
      <c r="H47" s="12">
        <v>6.63</v>
      </c>
      <c r="I47" s="12">
        <v>9.1999999999999993</v>
      </c>
      <c r="J47" s="13">
        <v>11.01</v>
      </c>
    </row>
    <row r="48" spans="2:10" ht="57.75" customHeight="1" x14ac:dyDescent="0.15">
      <c r="B48" s="14"/>
      <c r="C48" s="1141" t="s">
        <v>4</v>
      </c>
      <c r="D48" s="1141"/>
      <c r="E48" s="1142"/>
      <c r="F48" s="15">
        <v>3.3</v>
      </c>
      <c r="G48" s="16">
        <v>4.43</v>
      </c>
      <c r="H48" s="16">
        <v>3.64</v>
      </c>
      <c r="I48" s="16">
        <v>4.7699999999999996</v>
      </c>
      <c r="J48" s="17">
        <v>6.84</v>
      </c>
    </row>
    <row r="49" spans="2:10" ht="57.75" customHeight="1" thickBot="1" x14ac:dyDescent="0.2">
      <c r="B49" s="18"/>
      <c r="C49" s="1143" t="s">
        <v>5</v>
      </c>
      <c r="D49" s="1143"/>
      <c r="E49" s="1144"/>
      <c r="F49" s="19">
        <v>3.7</v>
      </c>
      <c r="G49" s="20" t="s">
        <v>535</v>
      </c>
      <c r="H49" s="20">
        <v>0.47</v>
      </c>
      <c r="I49" s="20">
        <v>3.96</v>
      </c>
      <c r="J49" s="21">
        <v>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51" t="s">
        <v>536</v>
      </c>
      <c r="D34" s="1151"/>
      <c r="E34" s="1152"/>
      <c r="F34" s="32">
        <v>5.93</v>
      </c>
      <c r="G34" s="33">
        <v>7.6</v>
      </c>
      <c r="H34" s="33">
        <v>8.48</v>
      </c>
      <c r="I34" s="33">
        <v>9.66</v>
      </c>
      <c r="J34" s="34">
        <v>9.77</v>
      </c>
      <c r="K34" s="22"/>
      <c r="L34" s="22"/>
      <c r="M34" s="22"/>
      <c r="N34" s="22"/>
      <c r="O34" s="22"/>
      <c r="P34" s="22"/>
    </row>
    <row r="35" spans="1:16" ht="39" customHeight="1" x14ac:dyDescent="0.15">
      <c r="A35" s="22"/>
      <c r="B35" s="35"/>
      <c r="C35" s="1145" t="s">
        <v>537</v>
      </c>
      <c r="D35" s="1146"/>
      <c r="E35" s="1147"/>
      <c r="F35" s="36">
        <v>3.23</v>
      </c>
      <c r="G35" s="37">
        <v>4.3600000000000003</v>
      </c>
      <c r="H35" s="37">
        <v>3.51</v>
      </c>
      <c r="I35" s="37">
        <v>4.59</v>
      </c>
      <c r="J35" s="38">
        <v>6.66</v>
      </c>
      <c r="K35" s="22"/>
      <c r="L35" s="22"/>
      <c r="M35" s="22"/>
      <c r="N35" s="22"/>
      <c r="O35" s="22"/>
      <c r="P35" s="22"/>
    </row>
    <row r="36" spans="1:16" ht="39" customHeight="1" x14ac:dyDescent="0.15">
      <c r="A36" s="22"/>
      <c r="B36" s="35"/>
      <c r="C36" s="1145" t="s">
        <v>538</v>
      </c>
      <c r="D36" s="1146"/>
      <c r="E36" s="1147"/>
      <c r="F36" s="36">
        <v>0.5</v>
      </c>
      <c r="G36" s="37">
        <v>0.41</v>
      </c>
      <c r="H36" s="37">
        <v>0.39</v>
      </c>
      <c r="I36" s="37">
        <v>0.39</v>
      </c>
      <c r="J36" s="38">
        <v>0.35</v>
      </c>
      <c r="K36" s="22"/>
      <c r="L36" s="22"/>
      <c r="M36" s="22"/>
      <c r="N36" s="22"/>
      <c r="O36" s="22"/>
      <c r="P36" s="22"/>
    </row>
    <row r="37" spans="1:16" ht="39" customHeight="1" x14ac:dyDescent="0.15">
      <c r="A37" s="22"/>
      <c r="B37" s="35"/>
      <c r="C37" s="1145" t="s">
        <v>539</v>
      </c>
      <c r="D37" s="1146"/>
      <c r="E37" s="1147"/>
      <c r="F37" s="36">
        <v>0.08</v>
      </c>
      <c r="G37" s="37">
        <v>0.47</v>
      </c>
      <c r="H37" s="37">
        <v>0.61</v>
      </c>
      <c r="I37" s="37">
        <v>0.5</v>
      </c>
      <c r="J37" s="38">
        <v>0.35</v>
      </c>
      <c r="K37" s="22"/>
      <c r="L37" s="22"/>
      <c r="M37" s="22"/>
      <c r="N37" s="22"/>
      <c r="O37" s="22"/>
      <c r="P37" s="22"/>
    </row>
    <row r="38" spans="1:16" ht="39" customHeight="1" x14ac:dyDescent="0.15">
      <c r="A38" s="22"/>
      <c r="B38" s="35"/>
      <c r="C38" s="1145" t="s">
        <v>540</v>
      </c>
      <c r="D38" s="1146"/>
      <c r="E38" s="1147"/>
      <c r="F38" s="36">
        <v>0.31</v>
      </c>
      <c r="G38" s="37">
        <v>0.45</v>
      </c>
      <c r="H38" s="37">
        <v>0.36</v>
      </c>
      <c r="I38" s="37">
        <v>0.31</v>
      </c>
      <c r="J38" s="38">
        <v>0.19</v>
      </c>
      <c r="K38" s="22"/>
      <c r="L38" s="22"/>
      <c r="M38" s="22"/>
      <c r="N38" s="22"/>
      <c r="O38" s="22"/>
      <c r="P38" s="22"/>
    </row>
    <row r="39" spans="1:16" ht="39" customHeight="1" x14ac:dyDescent="0.15">
      <c r="A39" s="22"/>
      <c r="B39" s="35"/>
      <c r="C39" s="1145" t="s">
        <v>541</v>
      </c>
      <c r="D39" s="1146"/>
      <c r="E39" s="1147"/>
      <c r="F39" s="36">
        <v>0.13</v>
      </c>
      <c r="G39" s="37">
        <v>0.02</v>
      </c>
      <c r="H39" s="37">
        <v>7.0000000000000007E-2</v>
      </c>
      <c r="I39" s="37">
        <v>7.0000000000000007E-2</v>
      </c>
      <c r="J39" s="38">
        <v>0.15</v>
      </c>
      <c r="K39" s="22"/>
      <c r="L39" s="22"/>
      <c r="M39" s="22"/>
      <c r="N39" s="22"/>
      <c r="O39" s="22"/>
      <c r="P39" s="22"/>
    </row>
    <row r="40" spans="1:16" ht="39" customHeight="1" x14ac:dyDescent="0.15">
      <c r="A40" s="22"/>
      <c r="B40" s="35"/>
      <c r="C40" s="1145" t="s">
        <v>542</v>
      </c>
      <c r="D40" s="1146"/>
      <c r="E40" s="1147"/>
      <c r="F40" s="36">
        <v>0</v>
      </c>
      <c r="G40" s="37">
        <v>0.01</v>
      </c>
      <c r="H40" s="37">
        <v>0.03</v>
      </c>
      <c r="I40" s="37">
        <v>0.04</v>
      </c>
      <c r="J40" s="38">
        <v>0.09</v>
      </c>
      <c r="K40" s="22"/>
      <c r="L40" s="22"/>
      <c r="M40" s="22"/>
      <c r="N40" s="22"/>
      <c r="O40" s="22"/>
      <c r="P40" s="22"/>
    </row>
    <row r="41" spans="1:16" ht="39" customHeight="1" x14ac:dyDescent="0.15">
      <c r="A41" s="22"/>
      <c r="B41" s="35"/>
      <c r="C41" s="1145" t="s">
        <v>543</v>
      </c>
      <c r="D41" s="1146"/>
      <c r="E41" s="1147"/>
      <c r="F41" s="36">
        <v>0</v>
      </c>
      <c r="G41" s="37">
        <v>0.05</v>
      </c>
      <c r="H41" s="37">
        <v>0.03</v>
      </c>
      <c r="I41" s="37">
        <v>7.0000000000000007E-2</v>
      </c>
      <c r="J41" s="38">
        <v>0.06</v>
      </c>
      <c r="K41" s="22"/>
      <c r="L41" s="22"/>
      <c r="M41" s="22"/>
      <c r="N41" s="22"/>
      <c r="O41" s="22"/>
      <c r="P41" s="22"/>
    </row>
    <row r="42" spans="1:16" ht="39" customHeight="1" x14ac:dyDescent="0.15">
      <c r="A42" s="22"/>
      <c r="B42" s="39"/>
      <c r="C42" s="1145" t="s">
        <v>544</v>
      </c>
      <c r="D42" s="1146"/>
      <c r="E42" s="1147"/>
      <c r="F42" s="36" t="s">
        <v>491</v>
      </c>
      <c r="G42" s="37" t="s">
        <v>491</v>
      </c>
      <c r="H42" s="37" t="s">
        <v>491</v>
      </c>
      <c r="I42" s="37" t="s">
        <v>491</v>
      </c>
      <c r="J42" s="38" t="s">
        <v>491</v>
      </c>
      <c r="K42" s="22"/>
      <c r="L42" s="22"/>
      <c r="M42" s="22"/>
      <c r="N42" s="22"/>
      <c r="O42" s="22"/>
      <c r="P42" s="22"/>
    </row>
    <row r="43" spans="1:16" ht="39" customHeight="1" thickBot="1" x14ac:dyDescent="0.2">
      <c r="A43" s="22"/>
      <c r="B43" s="40"/>
      <c r="C43" s="1148" t="s">
        <v>545</v>
      </c>
      <c r="D43" s="1149"/>
      <c r="E43" s="1150"/>
      <c r="F43" s="41">
        <v>0.17</v>
      </c>
      <c r="G43" s="42">
        <v>0.2</v>
      </c>
      <c r="H43" s="42">
        <v>0.2</v>
      </c>
      <c r="I43" s="42">
        <v>0.13</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4529</v>
      </c>
      <c r="L45" s="60">
        <v>4902</v>
      </c>
      <c r="M45" s="60">
        <v>4987</v>
      </c>
      <c r="N45" s="60">
        <v>5526</v>
      </c>
      <c r="O45" s="61">
        <v>5841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491</v>
      </c>
      <c r="L46" s="64" t="s">
        <v>491</v>
      </c>
      <c r="M46" s="64" t="s">
        <v>491</v>
      </c>
      <c r="N46" s="64" t="s">
        <v>491</v>
      </c>
      <c r="O46" s="65" t="s">
        <v>491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491</v>
      </c>
      <c r="L47" s="64" t="s">
        <v>491</v>
      </c>
      <c r="M47" s="64" t="s">
        <v>491</v>
      </c>
      <c r="N47" s="64" t="s">
        <v>491</v>
      </c>
      <c r="O47" s="65" t="s">
        <v>491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1958</v>
      </c>
      <c r="L48" s="64">
        <v>1929</v>
      </c>
      <c r="M48" s="64">
        <v>1782</v>
      </c>
      <c r="N48" s="64">
        <v>1859</v>
      </c>
      <c r="O48" s="65">
        <v>1699</v>
      </c>
      <c r="P48" s="48"/>
      <c r="Q48" s="48"/>
      <c r="R48" s="48"/>
      <c r="S48" s="48"/>
      <c r="T48" s="48"/>
      <c r="U48" s="48"/>
    </row>
    <row r="49" spans="1:21" ht="30.75" customHeight="1" x14ac:dyDescent="0.15">
      <c r="A49" s="48"/>
      <c r="B49" s="1163"/>
      <c r="C49" s="1164"/>
      <c r="D49" s="62"/>
      <c r="E49" s="1155" t="s">
        <v>16</v>
      </c>
      <c r="F49" s="1155"/>
      <c r="G49" s="1155"/>
      <c r="H49" s="1155"/>
      <c r="I49" s="1155"/>
      <c r="J49" s="1156"/>
      <c r="K49" s="63">
        <v>381</v>
      </c>
      <c r="L49" s="64">
        <v>452</v>
      </c>
      <c r="M49" s="64">
        <v>442</v>
      </c>
      <c r="N49" s="64">
        <v>418</v>
      </c>
      <c r="O49" s="65">
        <v>395</v>
      </c>
      <c r="P49" s="48"/>
      <c r="Q49" s="48"/>
      <c r="R49" s="48"/>
      <c r="S49" s="48"/>
      <c r="T49" s="48"/>
      <c r="U49" s="48"/>
    </row>
    <row r="50" spans="1:21" ht="30.75" customHeight="1" x14ac:dyDescent="0.15">
      <c r="A50" s="48"/>
      <c r="B50" s="1163"/>
      <c r="C50" s="1164"/>
      <c r="D50" s="62"/>
      <c r="E50" s="1155" t="s">
        <v>17</v>
      </c>
      <c r="F50" s="1155"/>
      <c r="G50" s="1155"/>
      <c r="H50" s="1155"/>
      <c r="I50" s="1155"/>
      <c r="J50" s="1156"/>
      <c r="K50" s="63">
        <v>235</v>
      </c>
      <c r="L50" s="64">
        <v>172</v>
      </c>
      <c r="M50" s="64">
        <v>91</v>
      </c>
      <c r="N50" s="64">
        <v>58</v>
      </c>
      <c r="O50" s="65">
        <v>53</v>
      </c>
      <c r="P50" s="48"/>
      <c r="Q50" s="48"/>
      <c r="R50" s="48"/>
      <c r="S50" s="48"/>
      <c r="T50" s="48"/>
      <c r="U50" s="48"/>
    </row>
    <row r="51" spans="1:21" ht="30.75" customHeight="1" x14ac:dyDescent="0.15">
      <c r="A51" s="48"/>
      <c r="B51" s="1165"/>
      <c r="C51" s="1166"/>
      <c r="D51" s="66"/>
      <c r="E51" s="1155" t="s">
        <v>18</v>
      </c>
      <c r="F51" s="1155"/>
      <c r="G51" s="1155"/>
      <c r="H51" s="1155"/>
      <c r="I51" s="1155"/>
      <c r="J51" s="1156"/>
      <c r="K51" s="63">
        <v>22</v>
      </c>
      <c r="L51" s="64">
        <v>3</v>
      </c>
      <c r="M51" s="64">
        <v>1</v>
      </c>
      <c r="N51" s="64">
        <v>1</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4680</v>
      </c>
      <c r="L52" s="64">
        <v>4841</v>
      </c>
      <c r="M52" s="64">
        <v>5105</v>
      </c>
      <c r="N52" s="64">
        <v>5569</v>
      </c>
      <c r="O52" s="65">
        <v>5882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2445</v>
      </c>
      <c r="L53" s="69">
        <v>2617</v>
      </c>
      <c r="M53" s="69">
        <v>2198</v>
      </c>
      <c r="N53" s="69">
        <v>2293</v>
      </c>
      <c r="O53" s="70">
        <v>2106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2016-04-28T02:35:51Z</cp:lastPrinted>
  <dcterms:created xsi:type="dcterms:W3CDTF">2016-02-15T00:48:56Z</dcterms:created>
  <dcterms:modified xsi:type="dcterms:W3CDTF">2016-05-06T06:28:27Z</dcterms:modified>
</cp:coreProperties>
</file>