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<sst xmlns="http://schemas.openxmlformats.org/spreadsheetml/2006/main" count="1013" uniqueCount="571">
  <si>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</si>
  <si>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</si>
  <si>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</si>
  <si>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</si>
  <si>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</si>
  <si>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</si>
  <si>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</si>
  <si>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</si>
  <si>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</si>
  <si>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</si>
  <si>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</si>
  <si>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</si>
  <si>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</si>
  <si>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</si>
  <si>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</si>
  <si>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</si>
  <si>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</si>
  <si>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</si>
  <si>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</si>
  <si>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</si>
  <si>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</si>
  <si>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</si>
  <si>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</si>
  <si>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</si>
  <si>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</si>
  <si>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</si>
  <si>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</si>
  <si>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</si>
  <si>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</si>
  <si>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</si>
  <si>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</si>
  <si>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</si>
  <si>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</si>
  <si>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</si>
  <si>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</si>
  <si>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</si>
  <si>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</si>
  <si>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</si>
  <si>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</si>
  <si>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</si>
  <si>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</si>
  <si>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</si>
  <si>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</si>
  <si>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</si>
  <si>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</si>
  <si>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</si>
  <si>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</si>
  <si>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</si>
  <si>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</si>
  <si>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</si>
  <si>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</si>
  <si>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</si>
  <si>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</si>
  <si>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</si>
  <si>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</si>
  <si>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</si>
  <si>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</si>
  <si>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</si>
  <si>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</si>
  <si>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</si>
  <si>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</si>
  <si>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</si>
  <si>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</si>
  <si>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</si>
  <si>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</si>
  <si>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</si>
  <si>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</si>
  <si>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</si>
  <si>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</si>
  <si>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</si>
  <si>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</si>
  <si>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</si>
  <si>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</si>
  <si>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</si>
  <si>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</si>
  <si>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</si>
  <si>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</si>
  <si>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</si>
  <si>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</si>
  <si>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</si>
  <si>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</si>
  <si>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</si>
  <si>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</si>
  <si>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</si>
  <si>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</si>
  <si>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</si>
  <si>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</si>
  <si>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</si>
  <si>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</si>
  <si>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</si>
  <si>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</si>
  <si>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</si>
  <si>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</si>
  <si>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</si>
  <si>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</si>
  <si>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</si>
  <si>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</si>
  <si>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</si>
  <si>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</si>
  <si>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</si>
  <si>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</si>
  <si>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</si>
  <si>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</si>
  <si>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</si>
  <si>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</si>
  <si>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</si>
  <si>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</si>
  <si>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</si>
  <si>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</si>
  <si>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</si>
  <si>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</si>
  <si>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</si>
  <si>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</si>
  <si>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</si>
  <si>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</si>
  <si>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</si>
  <si>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</si>
  <si>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</si>
  <si>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</si>
  <si>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</si>
  <si>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</si>
  <si>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</si>
  <si>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</si>
  <si>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</si>
  <si>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</si>
  <si>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</si>
  <si>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</si>
  <si>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</si>
  <si>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</si>
  <si>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</si>
  <si>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</si>
  <si>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</si>
  <si>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</si>
  <si>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</si>
  <si>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</si>
  <si>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</si>
  <si>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</si>
  <si>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</si>
  <si>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</si>
  <si>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</si>
  <si>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</si>
  <si>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</si>
  <si>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</si>
  <si>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</si>
  <si>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</si>
  <si>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</si>
  <si>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</si>
  <si>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</si>
  <si>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</si>
  <si>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</si>
  <si>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</si>
  <si>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</si>
  <si>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</si>
  <si>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</si>
  <si>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</si>
  <si>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</si>
  <si>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</si>
  <si>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</si>
  <si>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</si>
  <si>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</si>
  <si>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</si>
  <si>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</si>
  <si>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</si>
  <si>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</si>
  <si>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</si>
  <si>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</si>
  <si>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</si>
  <si>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</si>
  <si>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</si>
  <si>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</si>
  <si>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</si>
  <si>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</si>
  <si>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</si>
  <si>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</si>
  <si>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</si>
  <si>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</si>
  <si>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</si>
  <si>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</si>
  <si>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</si>
  <si>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</si>
  <si>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</si>
  <si>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</si>
  <si>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</si>
  <si>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</si>
  <si>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</si>
  <si>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</si>
  <si>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</si>
  <si>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</si>
  <si>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</si>
  <si>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</si>
  <si>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</si>
  <si>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</si>
  <si>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</si>
  <si>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</si>
  <si>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</si>
  <si>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茨城県下妻市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</si>
  <si>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</si>
  <si>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</si>
  <si>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</si>
  <si>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</si>
  <si>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</si>
  <si>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</si>
  <si>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</si>
  <si>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</si>
  <si>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</si>
  <si>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</si>
  <si>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</si>
  <si>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</si>
  <si>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</si>
  <si>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</si>
  <si>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</si>
  <si>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</si>
  <si>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</si>
  <si>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</si>
  <si>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</si>
  <si>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</si>
  <si>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</si>
  <si>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</si>
  <si>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</si>
  <si>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</si>
  <si>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</si>
  <si>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</si>
  <si>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</si>
  <si>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</si>
  <si>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</si>
  <si>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</si>
  <si>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</si>
  <si>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</si>
  <si>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</si>
  <si>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</si>
  <si>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</si>
  <si>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</si>
  <si>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</si>
  <si>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</si>
  <si>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</si>
  <si>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</si>
  <si>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</si>
  <si>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</si>
  <si>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</si>
  <si>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</si>
  <si>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</si>
  <si>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</si>
  <si>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</si>
  <si>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</si>
  <si>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</si>
  <si>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</si>
  <si>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</si>
  <si>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</si>
  <si>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</si>
  <si>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</si>
  <si>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</si>
  <si>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</si>
  <si>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</si>
  <si>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</si>
  <si>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</si>
  <si>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</si>
  <si>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</si>
  <si>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</si>
  <si>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</si>
  <si>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</si>
  <si>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</si>
  <si>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</si>
  <si>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</si>
  <si>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</si>
  <si>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</si>
  <si>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</si>
  <si>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</si>
  <si>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</si>
  <si>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</si>
  <si>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</si>
  <si>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</si>
  <si>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</si>
  <si>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</si>
  <si>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</si>
  <si>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</si>
  <si>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</si>
  <si>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</si>
  <si>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</si>
  <si>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</si>
  <si>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</si>
  <si>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</si>
  <si>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</si>
  <si>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</si>
  <si>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</si>
  <si>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</si>
  <si>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</si>
  <si>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</si>
  <si>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</si>
  <si>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</si>
  <si>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</si>
  <si>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</si>
  <si>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</si>
  <si>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</si>
  <si>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</si>
  <si>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</si>
  <si>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</si>
  <si>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</si>
  <si>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</si>
  <si>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</si>
  <si>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</si>
  <si>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</si>
  <si>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</si>
  <si>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</si>
  <si>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</si>
  <si>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</si>
  <si>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</si>
  <si>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</si>
  <si>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</si>
  <si>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</si>
  <si>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</si>
  <si>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</si>
  <si>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</si>
  <si>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</si>
  <si>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</si>
  <si>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</si>
  <si>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</si>
  <si>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</si>
  <si>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</si>
  <si>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</si>
  <si>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</si>
  <si>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</si>
  <si>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</si>
  <si>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</si>
  <si>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</si>
  <si>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</si>
  <si>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</si>
  <si>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</si>
  <si>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</si>
  <si>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</si>
  <si>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</si>
  <si>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</si>
  <si>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</si>
  <si>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</si>
  <si>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</si>
  <si>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</si>
  <si>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</si>
  <si>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</si>
  <si>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</si>
  <si>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</si>
  <si>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</si>
  <si>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</si>
  <si>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</si>
  <si>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</si>
  <si>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</si>
  <si>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</si>
  <si>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茨城県下妻市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</si>
  <si>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</si>
  <si>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</si>
  <si>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</si>
  <si>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</si>
  <si>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</si>
  <si>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</si>
  <si>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</si>
  <si>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</si>
  <si>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</si>
  <si>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</si>
  <si>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</si>
  <si>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</si>
  <si>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</si>
  <si>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</si>
  <si>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</si>
  <si>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</si>
  <si>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</si>
  <si>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</si>
  <si>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</si>
  <si>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</si>
  <si>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砂沼サンビーチ特別会計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</si>
  <si>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</si>
  <si>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</si>
  <si>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</si>
  <si>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</si>
  <si>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</si>
  <si>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</si>
  <si>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</si>
  <si>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</si>
  <si>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</si>
  <si>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</si>
  <si>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</si>
  <si>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</si>
  <si>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</si>
  <si>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</si>
  <si>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</si>
  <si>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</si>
  <si>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</si>
  <si>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</si>
  <si>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</si>
  <si>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</si>
  <si>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</si>
  <si>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</si>
  <si>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</si>
  <si>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</si>
  <si>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</si>
  <si>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</si>
  <si>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</si>
  <si>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</si>
  <si>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</si>
  <si>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</si>
  <si>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</si>
  <si>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</si>
  <si>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</si>
  <si>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</si>
  <si>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</si>
  <si>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</si>
  <si>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</si>
  <si>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</si>
  <si>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</si>
  <si>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</si>
  <si>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</si>
  <si>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</si>
  <si>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</si>
  <si>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</si>
  <si>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</si>
  <si>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</si>
  <si>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</si>
  <si>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</si>
  <si>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</si>
  <si>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</si>
  <si>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</si>
  <si>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</si>
  <si>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</si>
  <si>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</si>
  <si>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</si>
  <si>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</si>
  <si>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</si>
  <si>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</si>
  <si>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</si>
  <si>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</si>
  <si>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</si>
  <si>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</si>
  <si>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</si>
  <si>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</si>
  <si>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</si>
  <si>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</si>
  <si>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</si>
  <si>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</si>
  <si>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</si>
  <si>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</si>
  <si>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</si>
  <si>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</si>
  <si>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</si>
  <si>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</si>
  <si>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</si>
  <si>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</si>
  <si>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</si>
  <si>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</si>
  <si>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</si>
  <si>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</si>
  <si>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</si>
  <si>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</si>
  <si>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</si>
  <si>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</si>
  <si>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</si>
  <si>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</si>
  <si>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</si>
  <si>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</si>
  <si>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</si>
  <si>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</si>
  <si>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</si>
  <si>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</si>
  <si>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</si>
  <si>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</si>
  <si>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</si>
  <si>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</si>
  <si>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</si>
  <si>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</si>
  <si>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</si>
  <si>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</si>
  <si>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</si>
  <si>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</si>
  <si>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</si>
  <si>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</si>
  <si>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</si>
  <si>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</si>
  <si>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</si>
  <si>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</si>
  <si>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</si>
  <si>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</si>
  <si>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</si>
  <si>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</si>
  <si>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</si>
  <si>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</si>
  <si>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</si>
  <si>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</si>
  <si>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</si>
  <si>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</si>
  <si>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</si>
  <si>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</si>
  <si>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</si>
  <si>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</si>
  <si>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</si>
  <si>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</si>
  <si>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</si>
  <si>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</si>
  <si>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</si>
  <si>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</si>
  <si>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</si>
  <si>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</si>
  <si>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</si>
  <si>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</si>
  <si>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</si>
  <si>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</si>
  <si>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</si>
  <si>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</si>
  <si>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</si>
  <si>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</si>
  <si>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</si>
  <si>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</si>
  <si>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</si>
  <si>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</si>
  <si>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</si>
  <si>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</si>
  <si>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</si>
  <si>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</si>
  <si>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</si>
  <si>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</si>
  <si>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</si>
  <si>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</si>
  <si>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</si>
  <si>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</si>
  <si>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</si>
  <si>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</si>
  <si>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</si>
  <si>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</si>
  <si>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</si>
  <si>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</si>
  <si>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</si>
  <si>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</si>
  <si>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</si>
  <si>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</si>
  <si>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</si>
  <si>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</si>
  <si>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5.74</t>
  </si>
  <si>
    <t>一般会計</t>
  </si>
  <si>
    <t>国民健康保険特別会計（事業勘定）</t>
  </si>
  <si>
    <t>水道事業会計</t>
  </si>
  <si>
    <t>砂沼サンビーチ特別会計</t>
  </si>
  <si>
    <t>介護保険特別会計</t>
  </si>
  <si>
    <t>下水道事業特別会計</t>
  </si>
  <si>
    <t>後期高齢者医療特別会計</t>
  </si>
  <si>
    <t>介護サービス事業特別会計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</si>
  <si>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</si>
  <si>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</si>
  <si>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</si>
  <si>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</si>
  <si>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</si>
  <si>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</si>
  <si>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</si>
  <si>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</si>
  <si>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</si>
  <si>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茨城県市町村総合事務組合　一般会計</t>
    <rPh sb="0" eb="3">
      <t>イバラキケン</t>
    </rPh>
    <rPh sb="3" eb="4">
      <t>シ</t>
    </rPh>
    <rPh sb="4" eb="6">
      <t>チョウソン</t>
    </rPh>
    <rPh sb="6" eb="8">
      <t>ソウゴウ</t>
    </rPh>
    <rPh sb="8" eb="10">
      <t>ジム</t>
    </rPh>
    <rPh sb="10" eb="12">
      <t>クミアイ</t>
    </rPh>
    <rPh sb="13" eb="15">
      <t>イッパン</t>
    </rPh>
    <rPh sb="15" eb="17">
      <t>カイケイ</t>
    </rPh>
    <phoneticPr fontId="24"/>
  </si>
  <si>
    <t>茨城県市町村総合事務組合　県民交通災害共済事業特別会計</t>
    <rPh sb="0" eb="3">
      <t>イバラキケン</t>
    </rPh>
    <rPh sb="3" eb="4">
      <t>シ</t>
    </rPh>
    <rPh sb="4" eb="6">
      <t>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</si>
  <si>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茨城県租税債権管理機構　一般会計</t>
    <rPh sb="0" eb="3">
      <t>イバラキケン</t>
    </rPh>
    <rPh sb="3" eb="5">
      <t>ソゼイ</t>
    </rPh>
    <rPh sb="5" eb="7">
      <t>サイケン</t>
    </rPh>
    <rPh sb="7" eb="9">
      <t>カンリ</t>
    </rPh>
    <rPh sb="9" eb="11">
      <t>キコウ</t>
    </rPh>
    <rPh sb="12" eb="14">
      <t>イッパン</t>
    </rPh>
    <rPh sb="14" eb="16">
      <t>カイケイ</t>
    </rPh>
    <phoneticPr fontId="24"/>
  </si>
  <si>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</si>
  <si>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</si>
  <si>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4"/>
  </si>
  <si>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4"/>
  </si>
  <si>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0">
      <t>タタ</t>
    </rPh>
    <rPh sb="20" eb="22">
      <t>スイボウ</t>
    </rPh>
    <rPh sb="22" eb="23">
      <t>ジョ</t>
    </rPh>
    <rPh sb="23" eb="25">
      <t>ジギョウ</t>
    </rPh>
    <rPh sb="25" eb="27">
      <t>トクベツ</t>
    </rPh>
    <rPh sb="27" eb="29">
      <t>カイケイ</t>
    </rPh>
    <phoneticPr fontId="24"/>
  </si>
  <si>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4"/>
  </si>
  <si>
    <t>下妻地方広域事務組合　フィットネスパーク・きぬ</t>
    <rPh sb="0" eb="2">
      <t>シモツマ</t>
    </rPh>
    <rPh sb="2" eb="4">
      <t>チホウ</t>
    </rPh>
    <rPh sb="4" eb="6">
      <t>コウイキ</t>
    </rPh>
    <rPh sb="6" eb="8">
      <t>ジム</t>
    </rPh>
    <rPh sb="8" eb="10">
      <t>クミアイ</t>
    </rPh>
    <phoneticPr fontId="24"/>
  </si>
  <si>
    <t>下妻地方広域事務組合　城山公苑</t>
    <rPh sb="0" eb="2">
      <t>シモツマ</t>
    </rPh>
    <rPh sb="2" eb="4">
      <t>チホウ</t>
    </rPh>
    <rPh sb="4" eb="6">
      <t>コウイキ</t>
    </rPh>
    <rPh sb="6" eb="8">
      <t>ジム</t>
    </rPh>
    <rPh sb="8" eb="10">
      <t>クミアイ</t>
    </rPh>
    <rPh sb="11" eb="12">
      <t>シロ</t>
    </rPh>
    <rPh sb="12" eb="13">
      <t>ヤマ</t>
    </rPh>
    <rPh sb="13" eb="15">
      <t>コウエン</t>
    </rPh>
    <phoneticPr fontId="24"/>
  </si>
  <si>
    <t>下妻地方広域事務組合　クリーンポート・きぬ</t>
    <rPh sb="0" eb="2">
      <t>シモツマ</t>
    </rPh>
    <rPh sb="2" eb="4">
      <t>チホウ</t>
    </rPh>
    <rPh sb="4" eb="6">
      <t>コウイキ</t>
    </rPh>
    <rPh sb="6" eb="8">
      <t>ジム</t>
    </rPh>
    <rPh sb="8" eb="10">
      <t>クミアイ</t>
    </rPh>
    <phoneticPr fontId="24"/>
  </si>
  <si>
    <t>下妻地方広域事務組合　ヘキサホール・きぬ</t>
    <rPh sb="0" eb="2">
      <t>シモツマ</t>
    </rPh>
    <rPh sb="2" eb="4">
      <t>チホウ</t>
    </rPh>
    <rPh sb="4" eb="6">
      <t>コウイキ</t>
    </rPh>
    <rPh sb="6" eb="8">
      <t>ジム</t>
    </rPh>
    <rPh sb="8" eb="10">
      <t>クミアイ</t>
    </rPh>
    <phoneticPr fontId="24"/>
  </si>
  <si>
    <t>下妻地方広域事務組合　クリーンパーク・きぬ</t>
    <rPh sb="0" eb="2">
      <t>シモツマ</t>
    </rPh>
    <rPh sb="2" eb="4">
      <t>チホウ</t>
    </rPh>
    <rPh sb="4" eb="6">
      <t>コウイキ</t>
    </rPh>
    <rPh sb="6" eb="8">
      <t>ジム</t>
    </rPh>
    <rPh sb="8" eb="10">
      <t>クミアイ</t>
    </rPh>
    <phoneticPr fontId="24"/>
  </si>
  <si>
    <t>下妻地方広域事務組合　公共用地先行取得事業</t>
    <rPh sb="0" eb="2">
      <t>シモツマ</t>
    </rPh>
    <rPh sb="2" eb="4">
      <t>チホウ</t>
    </rPh>
    <rPh sb="4" eb="6">
      <t>コウイキ</t>
    </rPh>
    <rPh sb="6" eb="8">
      <t>ジム</t>
    </rPh>
    <rPh sb="8" eb="10">
      <t>クミアイ</t>
    </rPh>
    <rPh sb="11" eb="14">
      <t>コウキョウヨウ</t>
    </rPh>
    <rPh sb="14" eb="15">
      <t>チ</t>
    </rPh>
    <rPh sb="15" eb="17">
      <t>センコウ</t>
    </rPh>
    <rPh sb="17" eb="19">
      <t>シュトク</t>
    </rPh>
    <rPh sb="19" eb="21">
      <t>ジギョウ</t>
    </rPh>
    <phoneticPr fontId="24"/>
  </si>
  <si>
    <t>-</t>
    <phoneticPr fontId="2"/>
  </si>
  <si>
    <t>-</t>
    <phoneticPr fontId="2"/>
  </si>
  <si>
    <t>-</t>
    <phoneticPr fontId="2"/>
  </si>
  <si>
    <t>-</t>
    <phoneticPr fontId="2"/>
  </si>
  <si>
    <t>○</t>
    <phoneticPr fontId="2"/>
  </si>
  <si>
    <t>下妻市開発公社</t>
    <rPh sb="0" eb="3">
      <t>シモツマシ</t>
    </rPh>
    <rPh sb="3" eb="5">
      <t>カイハツ</t>
    </rPh>
    <rPh sb="5" eb="7">
      <t>コウシャ</t>
    </rPh>
    <phoneticPr fontId="2"/>
  </si>
  <si>
    <t>ふれあい下妻</t>
    <rPh sb="4" eb="6">
      <t>シモツマ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</si>
</sst>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29074</c:v>
                </c:pt>
                <c:pt idx="1">
                  <c:v>78792</c:v>
                </c:pt>
                <c:pt idx="2">
                  <c:v>43710</c:v>
                </c:pt>
                <c:pt idx="3">
                  <c:v>50507</c:v>
                </c:pt>
                <c:pt idx="4">
                  <c:v>68673</c:v>
                </c:pt>
              </c:numCache>
            </c:numRef>
          </c:val>
          <c:smooth val="0"/>
        </c:ser>
        <c:dLbls>
          <c:showLegendKey val="0"/>
          <c:showVal val="0"/>
          <c:showCatName val="0"/>
          <c:showSerName val="0"/>
          <c:showPercent val="0"/>
          <c:showBubbleSize val="0"/>
        </c:dLbls>
        <c:marker val="1"/>
        <c:smooth val="0"/>
        <c:axId val="159942144"/>
        <c:axId val="159944064"/>
      </c:lineChart>
      <c:catAx>
        <c:axId val="159942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944064"/>
        <c:crosses val="autoZero"/>
        <c:auto val="1"/>
        <c:lblAlgn val="ctr"/>
        <c:lblOffset val="100"/>
        <c:tickLblSkip val="1"/>
        <c:tickMarkSkip val="1"/>
        <c:noMultiLvlLbl val="0"/>
      </c:catAx>
      <c:valAx>
        <c:axId val="1599440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94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8.9700000000000006</c:v>
                </c:pt>
                <c:pt idx="1">
                  <c:v>13.53</c:v>
                </c:pt>
                <c:pt idx="2">
                  <c:v>12.45</c:v>
                </c:pt>
                <c:pt idx="3">
                  <c:v>12.21</c:v>
                </c:pt>
                <c:pt idx="4">
                  <c:v>8.02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6.38</c:v>
                </c:pt>
                <c:pt idx="1">
                  <c:v>9.2899999999999991</c:v>
                </c:pt>
                <c:pt idx="2">
                  <c:v>13.24</c:v>
                </c:pt>
                <c:pt idx="3">
                  <c:v>15.52</c:v>
                </c:pt>
                <c:pt idx="4">
                  <c:v>14.17</c:v>
                </c:pt>
              </c:numCache>
            </c:numRef>
          </c:val>
        </c:ser>
        <c:dLbls>
          <c:showLegendKey val="0"/>
          <c:showVal val="0"/>
          <c:showCatName val="0"/>
          <c:showSerName val="0"/>
          <c:showPercent val="0"/>
          <c:showBubbleSize val="0"/>
        </c:dLbls>
        <c:gapWidth val="250"/>
        <c:overlap val="100"/>
        <c:axId val="159686016"/>
        <c:axId val="15970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7.98</c:v>
                </c:pt>
                <c:pt idx="1">
                  <c:v>7.06</c:v>
                </c:pt>
                <c:pt idx="2">
                  <c:v>2.8</c:v>
                </c:pt>
                <c:pt idx="3">
                  <c:v>2.7</c:v>
                </c:pt>
                <c:pt idx="4">
                  <c:v>-5.74</c:v>
                </c:pt>
              </c:numCache>
            </c:numRef>
          </c:val>
          <c:smooth val="0"/>
        </c:ser>
        <c:dLbls>
          <c:showLegendKey val="0"/>
          <c:showVal val="0"/>
          <c:showCatName val="0"/>
          <c:showSerName val="0"/>
          <c:showPercent val="0"/>
          <c:showBubbleSize val="0"/>
        </c:dLbls>
        <c:marker val="1"/>
        <c:smooth val="0"/>
        <c:axId val="159686016"/>
        <c:axId val="159704576"/>
      </c:lineChart>
      <c:catAx>
        <c:axId val="1596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704576"/>
        <c:crosses val="autoZero"/>
        <c:auto val="1"/>
        <c:lblAlgn val="ctr"/>
        <c:lblOffset val="100"/>
        <c:tickLblSkip val="1"/>
        <c:tickMarkSkip val="1"/>
        <c:noMultiLvlLbl val="0"/>
      </c:catAx>
      <c:valAx>
        <c:axId val="15970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8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0.04</c:v>
                </c:pt>
                <c:pt idx="8">
                  <c:v>#N/A</c:v>
                </c:pt>
                <c:pt idx="9">
                  <c:v>0.03</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0.04</c:v>
                </c:pt>
                <c:pt idx="4">
                  <c:v>#N/A</c:v>
                </c:pt>
                <c:pt idx="5">
                  <c:v>0.11</c:v>
                </c:pt>
                <c:pt idx="6">
                  <c:v>#N/A</c:v>
                </c:pt>
                <c:pt idx="7">
                  <c:v>0.09</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0.35</c:v>
                </c:pt>
                <c:pt idx="2">
                  <c:v>#N/A</c:v>
                </c:pt>
                <c:pt idx="3">
                  <c:v>0.09</c:v>
                </c:pt>
                <c:pt idx="4">
                  <c:v>#N/A</c:v>
                </c:pt>
                <c:pt idx="5">
                  <c:v>0.67</c:v>
                </c:pt>
                <c:pt idx="6">
                  <c:v>#N/A</c:v>
                </c:pt>
                <c:pt idx="7">
                  <c:v>0.6</c:v>
                </c:pt>
                <c:pt idx="8">
                  <c:v>#N/A</c:v>
                </c:pt>
                <c:pt idx="9">
                  <c:v>0.6</c:v>
                </c:pt>
              </c:numCache>
            </c:numRef>
          </c:val>
        </c:ser>
        <c:ser>
          <c:idx val="6"/>
          <c:order val="6"/>
          <c:tx>
            <c:strRef>
              <c:f>データシート!$A$33</c:f>
              <c:strCache>
                <c:ptCount val="1"/>
                <c:pt idx="0">
                  <c:v>砂沼サンビーチ特別会計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0.57999999999999996</c:v>
                </c:pt>
                <c:pt idx="2">
                  <c:v>#N/A</c:v>
                </c:pt>
                <c:pt idx="3">
                  <c:v>0.8</c:v>
                </c:pt>
                <c:pt idx="4">
                  <c:v>#N/A</c:v>
                </c:pt>
                <c:pt idx="5">
                  <c:v>1</c:v>
                </c:pt>
                <c:pt idx="6">
                  <c:v>#N/A</c:v>
                </c:pt>
                <c:pt idx="7">
                  <c:v>1.17</c:v>
                </c:pt>
                <c:pt idx="8">
                  <c:v>#N/A</c:v>
                </c:pt>
                <c:pt idx="9">
                  <c:v>0.63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2.35</c:v>
                </c:pt>
                <c:pt idx="2">
                  <c:v>#N/A</c:v>
                </c:pt>
                <c:pt idx="3">
                  <c:v>3.06</c:v>
                </c:pt>
                <c:pt idx="4">
                  <c:v>#N/A</c:v>
                </c:pt>
                <c:pt idx="5">
                  <c:v>3.77</c:v>
                </c:pt>
                <c:pt idx="6">
                  <c:v>#N/A</c:v>
                </c:pt>
                <c:pt idx="7">
                  <c:v>4.2</c:v>
                </c:pt>
                <c:pt idx="8">
                  <c:v>#N/A</c:v>
                </c:pt>
                <c:pt idx="9">
                  <c:v>4.1399999999999997</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4.92</c:v>
                </c:pt>
                <c:pt idx="2">
                  <c:v>#N/A</c:v>
                </c:pt>
                <c:pt idx="3">
                  <c:v>4.79</c:v>
                </c:pt>
                <c:pt idx="4">
                  <c:v>#N/A</c:v>
                </c:pt>
                <c:pt idx="5">
                  <c:v>4.6100000000000003</c:v>
                </c:pt>
                <c:pt idx="6">
                  <c:v>#N/A</c:v>
                </c:pt>
                <c:pt idx="7">
                  <c:v>4.1900000000000004</c:v>
                </c:pt>
                <c:pt idx="8">
                  <c:v>#N/A</c:v>
                </c:pt>
                <c:pt idx="9">
                  <c:v>4.8499999999999996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8.3800000000000008</c:v>
                </c:pt>
                <c:pt idx="2">
                  <c:v>#N/A</c:v>
                </c:pt>
                <c:pt idx="3">
                  <c:v>12.73</c:v>
                </c:pt>
                <c:pt idx="4">
                  <c:v>#N/A</c:v>
                </c:pt>
                <c:pt idx="5">
                  <c:v>11.44</c:v>
                </c:pt>
                <c:pt idx="6">
                  <c:v>#N/A</c:v>
                </c:pt>
                <c:pt idx="7">
                  <c:v>11.03</c:v>
                </c:pt>
                <c:pt idx="8">
                  <c:v>#N/A</c:v>
                </c:pt>
                <c:pt idx="9">
                  <c:v>7.38</c:v>
                </c:pt>
              </c:numCache>
            </c:numRef>
          </c:val>
        </c:ser>
        <c:dLbls>
          <c:showLegendKey val="0"/>
          <c:showVal val="0"/>
          <c:showCatName val="0"/>
          <c:showSerName val="0"/>
          <c:showPercent val="0"/>
          <c:showBubbleSize val="0"/>
        </c:dLbls>
        <c:gapWidth val="150"/>
        <c:overlap val="100"/>
        <c:axId val="159856128"/>
        <c:axId val="159857664"/>
      </c:barChart>
      <c:catAx>
        <c:axId val="15985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857664"/>
        <c:crosses val="autoZero"/>
        <c:auto val="1"/>
        <c:lblAlgn val="ctr"/>
        <c:lblOffset val="100"/>
        <c:tickLblSkip val="1"/>
        <c:tickMarkSkip val="1"/>
        <c:noMultiLvlLbl val="0"/>
      </c:catAx>
      <c:valAx>
        <c:axId val="15985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56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1312</c:v>
                </c:pt>
                <c:pt idx="5">
                  <c:v>1273</c:v>
                </c:pt>
                <c:pt idx="8">
                  <c:v>1314</c:v>
                </c:pt>
                <c:pt idx="11">
                  <c:v>1341</c:v>
                </c:pt>
                <c:pt idx="14">
                  <c:v>1389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53</c:v>
                </c:pt>
                <c:pt idx="3">
                  <c:v>50</c:v>
                </c:pt>
                <c:pt idx="6">
                  <c:v>46</c:v>
                </c:pt>
                <c:pt idx="9">
                  <c:v>40</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640</c:v>
                </c:pt>
                <c:pt idx="3">
                  <c:v>436</c:v>
                </c:pt>
                <c:pt idx="6">
                  <c:v>298</c:v>
                </c:pt>
                <c:pt idx="9">
                  <c:v>243</c:v>
                </c:pt>
                <c:pt idx="12">
                  <c:v>135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499</c:v>
                </c:pt>
                <c:pt idx="3">
                  <c:v>468</c:v>
                </c:pt>
                <c:pt idx="6">
                  <c:v>442</c:v>
                </c:pt>
                <c:pt idx="9">
                  <c:v>391</c:v>
                </c:pt>
                <c:pt idx="12">
                  <c:v>348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1514</c:v>
                </c:pt>
                <c:pt idx="3">
                  <c:v>1582</c:v>
                </c:pt>
                <c:pt idx="6">
                  <c:v>1677</c:v>
                </c:pt>
                <c:pt idx="9">
                  <c:v>1739</c:v>
                </c:pt>
                <c:pt idx="12">
                  <c:v>1706</c:v>
                </c:pt>
              </c:numCache>
            </c:numRef>
          </c:val>
        </c:ser>
        <c:dLbls>
          <c:showLegendKey val="0"/>
          <c:showVal val="0"/>
          <c:showCatName val="0"/>
          <c:showSerName val="0"/>
          <c:showPercent val="0"/>
          <c:showBubbleSize val="0"/>
        </c:dLbls>
        <c:gapWidth val="100"/>
        <c:overlap val="100"/>
        <c:axId val="163271424"/>
        <c:axId val="16327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1394</c:v>
                </c:pt>
                <c:pt idx="2">
                  <c:v>#N/A</c:v>
                </c:pt>
                <c:pt idx="3">
                  <c:v>#N/A</c:v>
                </c:pt>
                <c:pt idx="4">
                  <c:v>1263</c:v>
                </c:pt>
                <c:pt idx="5">
                  <c:v>#N/A</c:v>
                </c:pt>
                <c:pt idx="6">
                  <c:v>#N/A</c:v>
                </c:pt>
                <c:pt idx="7">
                  <c:v>1149</c:v>
                </c:pt>
                <c:pt idx="8">
                  <c:v>#N/A</c:v>
                </c:pt>
                <c:pt idx="9">
                  <c:v>#N/A</c:v>
                </c:pt>
                <c:pt idx="10">
                  <c:v>1072</c:v>
                </c:pt>
                <c:pt idx="11">
                  <c:v>#N/A</c:v>
                </c:pt>
                <c:pt idx="12">
                  <c:v>#N/A</c:v>
                </c:pt>
                <c:pt idx="13">
                  <c:v>837</c:v>
                </c:pt>
                <c:pt idx="14">
                  <c:v>#N/A</c:v>
                </c:pt>
              </c:numCache>
            </c:numRef>
          </c:val>
          <c:smooth val="0"/>
        </c:ser>
        <c:dLbls>
          <c:showLegendKey val="0"/>
          <c:showVal val="0"/>
          <c:showCatName val="0"/>
          <c:showSerName val="0"/>
          <c:showPercent val="0"/>
          <c:showBubbleSize val="0"/>
        </c:dLbls>
        <c:marker val="1"/>
        <c:smooth val="0"/>
        <c:axId val="163271424"/>
        <c:axId val="163273344"/>
      </c:lineChart>
      <c:catAx>
        <c:axId val="1632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273344"/>
        <c:crosses val="autoZero"/>
        <c:auto val="1"/>
        <c:lblAlgn val="ctr"/>
        <c:lblOffset val="100"/>
        <c:tickLblSkip val="1"/>
        <c:tickMarkSkip val="1"/>
        <c:noMultiLvlLbl val="0"/>
      </c:catAx>
      <c:valAx>
        <c:axId val="16327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7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14450</c:v>
                </c:pt>
                <c:pt idx="5">
                  <c:v>15886</c:v>
                </c:pt>
                <c:pt idx="8">
                  <c:v>16523</c:v>
                </c:pt>
                <c:pt idx="11">
                  <c:v>17083</c:v>
                </c:pt>
                <c:pt idx="14">
                  <c:v>17251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350</c:v>
                </c:pt>
                <c:pt idx="5">
                  <c:v>957</c:v>
                </c:pt>
                <c:pt idx="8">
                  <c:v>1066</c:v>
                </c:pt>
                <c:pt idx="11">
                  <c:v>1127</c:v>
                </c:pt>
                <c:pt idx="14">
                  <c:v>1142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1939</c:v>
                </c:pt>
                <c:pt idx="5">
                  <c:v>1993</c:v>
                </c:pt>
                <c:pt idx="8">
                  <c:v>2608</c:v>
                </c:pt>
                <c:pt idx="11">
                  <c:v>3289</c:v>
                </c:pt>
                <c:pt idx="14">
                  <c:v>3048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125</c:v>
                </c:pt>
                <c:pt idx="6">
                  <c:v>22</c:v>
                </c:pt>
                <c:pt idx="9">
                  <c:v>60</c:v>
                </c:pt>
                <c:pt idx="12">
                  <c:v>172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3573</c:v>
                </c:pt>
                <c:pt idx="3">
                  <c:v>3860</c:v>
                </c:pt>
                <c:pt idx="6">
                  <c:v>3504</c:v>
                </c:pt>
                <c:pt idx="9">
                  <c:v>3403</c:v>
                </c:pt>
                <c:pt idx="12">
                  <c:v>2879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1202</c:v>
                </c:pt>
                <c:pt idx="3">
                  <c:v>773</c:v>
                </c:pt>
                <c:pt idx="6">
                  <c:v>503</c:v>
                </c:pt>
                <c:pt idx="9">
                  <c:v>323</c:v>
                </c:pt>
                <c:pt idx="12">
                  <c:v>241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6258</c:v>
                </c:pt>
                <c:pt idx="3">
                  <c:v>6342</c:v>
                </c:pt>
                <c:pt idx="6">
                  <c:v>6634</c:v>
                </c:pt>
                <c:pt idx="9">
                  <c:v>6641</c:v>
                </c:pt>
                <c:pt idx="12">
                  <c:v>6417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501</c:v>
                </c:pt>
                <c:pt idx="3">
                  <c:v>450</c:v>
                </c:pt>
                <c:pt idx="6">
                  <c:v>408</c:v>
                </c:pt>
                <c:pt idx="9">
                  <c:v>376</c:v>
                </c:pt>
                <c:pt idx="12">
                  <c:v>328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16037</c:v>
                </c:pt>
                <c:pt idx="3">
                  <c:v>17604</c:v>
                </c:pt>
                <c:pt idx="6">
                  <c:v>17941</c:v>
                </c:pt>
                <c:pt idx="9">
                  <c:v>18107</c:v>
                </c:pt>
                <c:pt idx="12">
                  <c:v>18683</c:v>
                </c:pt>
              </c:numCache>
            </c:numRef>
          </c:val>
        </c:ser>
        <c:dLbls>
          <c:showLegendKey val="0"/>
          <c:showVal val="0"/>
          <c:showCatName val="0"/>
          <c:showSerName val="0"/>
          <c:showPercent val="0"/>
          <c:showBubbleSize val="0"/>
        </c:dLbls>
        <c:gapWidth val="100"/>
        <c:overlap val="100"/>
        <c:axId val="159756672"/>
        <c:axId val="15975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10854</c:v>
                </c:pt>
                <c:pt idx="2">
                  <c:v>#N/A</c:v>
                </c:pt>
                <c:pt idx="3">
                  <c:v>#N/A</c:v>
                </c:pt>
                <c:pt idx="4">
                  <c:v>10318</c:v>
                </c:pt>
                <c:pt idx="5">
                  <c:v>#N/A</c:v>
                </c:pt>
                <c:pt idx="6">
                  <c:v>#N/A</c:v>
                </c:pt>
                <c:pt idx="7">
                  <c:v>8814</c:v>
                </c:pt>
                <c:pt idx="8">
                  <c:v>#N/A</c:v>
                </c:pt>
                <c:pt idx="9">
                  <c:v>#N/A</c:v>
                </c:pt>
                <c:pt idx="10">
                  <c:v>7411</c:v>
                </c:pt>
                <c:pt idx="11">
                  <c:v>#N/A</c:v>
                </c:pt>
                <c:pt idx="12">
                  <c:v>#N/A</c:v>
                </c:pt>
                <c:pt idx="13">
                  <c:v>7278</c:v>
                </c:pt>
                <c:pt idx="14">
                  <c:v>#N/A</c:v>
                </c:pt>
              </c:numCache>
            </c:numRef>
          </c:val>
          <c:smooth val="0"/>
        </c:ser>
        <c:dLbls>
          <c:showLegendKey val="0"/>
          <c:showVal val="0"/>
          <c:showCatName val="0"/>
          <c:showSerName val="0"/>
          <c:showPercent val="0"/>
          <c:showBubbleSize val="0"/>
        </c:dLbls>
        <c:marker val="1"/>
        <c:smooth val="0"/>
        <c:axId val="159756672"/>
        <c:axId val="159758592"/>
      </c:lineChart>
      <c:catAx>
        <c:axId val="15975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58592"/>
        <c:crosses val="autoZero"/>
        <c:auto val="1"/>
        <c:lblAlgn val="ctr"/>
        <c:lblOffset val="100"/>
        <c:tickLblSkip val="1"/>
        <c:tickMarkSkip val="1"/>
        <c:noMultiLvlLbl val="0"/>
      </c:catAx>
      <c:valAx>
        <c:axId val="15975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5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45,001
43,483
80.88
18,413,204
17,221,745
820,928
10,239,433
18,682,594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本市の財政力指数は類似団体を上回っているものの、基幹産業がなく自主財源が乏しいことから、県平均を下回っている。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年度は標準財政収入額が前年度より増となったため、単年度財政力指数が</a:t>
          </a:r>
          <a:r>
            <a:rPr kumimoji="1" lang="en-US" altLang="ja-JP" sz="1300">
              <a:latin typeface="ＭＳ Ｐゴシック"/>
            </a:rPr>
            <a:t>0.659</a:t>
          </a:r>
          <a:r>
            <a:rPr kumimoji="1" lang="ja-JP" altLang="en-US" sz="1300">
              <a:latin typeface="ＭＳ Ｐゴシック"/>
            </a:rPr>
            <a:t>と前年度（</a:t>
          </a:r>
          <a:r>
            <a:rPr kumimoji="1" lang="en-US" altLang="ja-JP" sz="1300">
              <a:latin typeface="ＭＳ Ｐゴシック"/>
            </a:rPr>
            <a:t>0.648</a:t>
          </a:r>
          <a:r>
            <a:rPr kumimoji="1" lang="ja-JP" altLang="en-US" sz="1300">
              <a:latin typeface="ＭＳ Ｐゴシック"/>
            </a:rPr>
            <a:t>）より増加し、</a:t>
          </a:r>
          <a:r>
            <a:rPr kumimoji="1" lang="en-US" altLang="ja-JP" sz="1300">
              <a:latin typeface="ＭＳ Ｐゴシック"/>
            </a:rPr>
            <a:t>3</a:t>
          </a:r>
          <a:r>
            <a:rPr kumimoji="1" lang="ja-JP" altLang="en-US" sz="1300">
              <a:latin typeface="ＭＳ Ｐゴシック"/>
            </a:rPr>
            <a:t>か年平均では増となった。</a:t>
          </a:r>
          <a:endParaRPr kumimoji="1" lang="en-US" altLang="ja-JP" sz="1300">
            <a:latin typeface="ＭＳ Ｐゴシック"/>
          </a:endParaRPr>
        </a:p>
        <a:p>
          <a:r>
            <a:rPr kumimoji="1" lang="ja-JP" altLang="en-US" sz="1300">
              <a:latin typeface="ＭＳ Ｐゴシック"/>
            </a:rPr>
            <a:t>今後も歳入の確保と徹底した歳出の削減に努め、財政基盤の強化を図る。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7" name="直線コネクタ 66"/>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0" name="直線コネクタ 69"/>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3" name="直線コネクタ 72"/>
        <xdr:cNvCxnSpPr/>
      </xdr:nvCxnSpPr>
      <xdr:spPr>
        <a:xfrm>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66675</xdr:rowOff>
    </xdr:to>
    <xdr:cxnSp macro="">
      <xdr:nvCxnSpPr>
        <xdr:cNvPr id="76" name="直線コネクタ 75"/>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6" name="円/楕円 85"/>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7"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8" name="円/楕円 87"/>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89" name="テキスト ボックス 88"/>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0" name="円/楕円 89"/>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1" name="テキスト ボックス 90"/>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2" name="円/楕円 91"/>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3" name="テキスト ボックス 92"/>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4" name="円/楕円 93"/>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5" name="テキスト ボックス 94"/>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本市は財政基盤が弱いことから財政が硬直化しており、類似団体平均よりも下回っている。平成</a:t>
          </a:r>
          <a:r>
            <a:rPr kumimoji="1" lang="en-US" altLang="ja-JP" sz="1300">
              <a:latin typeface="ＭＳ Ｐゴシック"/>
            </a:rPr>
            <a:t>22</a:t>
          </a:r>
          <a:r>
            <a:rPr kumimoji="1" lang="ja-JP" altLang="en-US" sz="1300">
              <a:latin typeface="ＭＳ Ｐゴシック"/>
            </a:rPr>
            <a:t>年度をピークに徐々に悪化しており、その要因としては一部事務組合への負担金が年々減少している反面、学校教育施設整備事業や道路整備事業等で公債費が増加していることがあげられる。合併算定特例期間終了後は普通交付税が段階的に減少していくことから、これに代わる財源の確保が急務となっており、当面は市税等の収納率の向上を図り、一般財源を確保していく。</a:t>
          </a:r>
          <a:endParaRPr kumimoji="1" lang="en-US" altLang="ja-JP" sz="1300">
            <a:latin typeface="ＭＳ Ｐゴシック"/>
          </a:endParaRPr>
        </a:p>
        <a:p>
          <a:r>
            <a:rPr kumimoji="1" lang="ja-JP" altLang="en-US" sz="1300">
              <a:latin typeface="ＭＳ Ｐゴシック"/>
            </a:rPr>
            <a:t>また、起債発行事業を厳選するなど、公債費負担の抑制を図っていく。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153035</xdr:rowOff>
    </xdr:from>
    <xdr:to>
      <xdr:col>7</xdr:col>
      <xdr:colOff>152400</xdr:colOff>
      <xdr:row>62</xdr:row>
      <xdr:rowOff>159068</xdr:rowOff>
    </xdr:to>
    <xdr:cxnSp macro="">
      <xdr:nvCxnSpPr>
        <xdr:cNvPr id="126" name="直線コネクタ 125"/>
        <xdr:cNvCxnSpPr/>
      </xdr:nvCxnSpPr>
      <xdr:spPr>
        <a:xfrm>
          <a:off x="4114800" y="107829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86678</xdr:rowOff>
    </xdr:from>
    <xdr:to>
      <xdr:col>6</xdr:col>
      <xdr:colOff>0</xdr:colOff>
      <xdr:row>62</xdr:row>
      <xdr:rowOff>153035</xdr:rowOff>
    </xdr:to>
    <xdr:cxnSp macro="">
      <xdr:nvCxnSpPr>
        <xdr:cNvPr id="129" name="直線コネクタ 128"/>
        <xdr:cNvCxnSpPr/>
      </xdr:nvCxnSpPr>
      <xdr:spPr>
        <a:xfrm>
          <a:off x="3225800" y="107165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26353</xdr:rowOff>
    </xdr:from>
    <xdr:to>
      <xdr:col>4</xdr:col>
      <xdr:colOff>482600</xdr:colOff>
      <xdr:row>62</xdr:row>
      <xdr:rowOff>86678</xdr:rowOff>
    </xdr:to>
    <xdr:cxnSp macro="">
      <xdr:nvCxnSpPr>
        <xdr:cNvPr id="132" name="直線コネクタ 131"/>
        <xdr:cNvCxnSpPr/>
      </xdr:nvCxnSpPr>
      <xdr:spPr>
        <a:xfrm>
          <a:off x="2336800" y="106562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26353</xdr:rowOff>
    </xdr:to>
    <xdr:cxnSp macro="">
      <xdr:nvCxnSpPr>
        <xdr:cNvPr id="135" name="直線コネクタ 134"/>
        <xdr:cNvCxnSpPr/>
      </xdr:nvCxnSpPr>
      <xdr:spPr>
        <a:xfrm>
          <a:off x="1447800" y="106260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108268</xdr:rowOff>
    </xdr:from>
    <xdr:to>
      <xdr:col>7</xdr:col>
      <xdr:colOff>203200</xdr:colOff>
      <xdr:row>63</xdr:row>
      <xdr:rowOff>38418</xdr:rowOff>
    </xdr:to>
    <xdr:sp macro="" textlink="">
      <xdr:nvSpPr>
        <xdr:cNvPr id="145" name="円/楕円 144"/>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80345</xdr:rowOff>
    </xdr:from>
    <xdr:ext cx="762000" cy="259045"/>
    <xdr:sp macro="" textlink="">
      <xdr:nvSpPr>
        <xdr:cNvPr id="146" name="財政構造の弾力性該当値テキスト"/>
        <xdr:cNvSpPr txBox="1"/>
      </xdr:nvSpPr>
      <xdr:spPr>
        <a:xfrm>
          <a:off x="5041900" y="1071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102235</xdr:rowOff>
    </xdr:from>
    <xdr:to>
      <xdr:col>6</xdr:col>
      <xdr:colOff>50800</xdr:colOff>
      <xdr:row>63</xdr:row>
      <xdr:rowOff>32385</xdr:rowOff>
    </xdr:to>
    <xdr:sp macro="" textlink="">
      <xdr:nvSpPr>
        <xdr:cNvPr id="147" name="円/楕円 146"/>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17162</xdr:rowOff>
    </xdr:from>
    <xdr:ext cx="736600" cy="259045"/>
    <xdr:sp macro="" textlink="">
      <xdr:nvSpPr>
        <xdr:cNvPr id="148" name="テキスト ボックス 147"/>
        <xdr:cNvSpPr txBox="1"/>
      </xdr:nvSpPr>
      <xdr:spPr>
        <a:xfrm>
          <a:off x="3733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35878</xdr:rowOff>
    </xdr:from>
    <xdr:to>
      <xdr:col>4</xdr:col>
      <xdr:colOff>533400</xdr:colOff>
      <xdr:row>62</xdr:row>
      <xdr:rowOff>137478</xdr:rowOff>
    </xdr:to>
    <xdr:sp macro="" textlink="">
      <xdr:nvSpPr>
        <xdr:cNvPr id="149" name="円/楕円 148"/>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122255</xdr:rowOff>
    </xdr:from>
    <xdr:ext cx="762000" cy="259045"/>
    <xdr:sp macro="" textlink="">
      <xdr:nvSpPr>
        <xdr:cNvPr id="150" name="テキスト ボックス 149"/>
        <xdr:cNvSpPr txBox="1"/>
      </xdr:nvSpPr>
      <xdr:spPr>
        <a:xfrm>
          <a:off x="2844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147003</xdr:rowOff>
    </xdr:from>
    <xdr:to>
      <xdr:col>3</xdr:col>
      <xdr:colOff>330200</xdr:colOff>
      <xdr:row>62</xdr:row>
      <xdr:rowOff>77153</xdr:rowOff>
    </xdr:to>
    <xdr:sp macro="" textlink="">
      <xdr:nvSpPr>
        <xdr:cNvPr id="151" name="円/楕円 150"/>
        <xdr:cNvSpPr/>
      </xdr:nvSpPr>
      <xdr:spPr>
        <a:xfrm>
          <a:off x="2286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61930</xdr:rowOff>
    </xdr:from>
    <xdr:ext cx="762000" cy="259045"/>
    <xdr:sp macro="" textlink="">
      <xdr:nvSpPr>
        <xdr:cNvPr id="152" name="テキスト ボックス 151"/>
        <xdr:cNvSpPr txBox="1"/>
      </xdr:nvSpPr>
      <xdr:spPr>
        <a:xfrm>
          <a:off x="1955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3" name="円/楕円 152"/>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31767</xdr:rowOff>
    </xdr:from>
    <xdr:ext cx="762000" cy="259045"/>
    <xdr:sp macro="" textlink="">
      <xdr:nvSpPr>
        <xdr:cNvPr id="154" name="テキスト ボックス 153"/>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類似団体平均を大きく下回っている。その要因の一つが、ごみ処理施設や消防に係る業務を一部事務組合で広域的に行っていることがあげられる。</a:t>
          </a:r>
          <a:endParaRPr kumimoji="1" lang="en-US" altLang="ja-JP" sz="1300">
            <a:latin typeface="ＭＳ Ｐゴシック"/>
          </a:endParaRPr>
        </a:p>
        <a:p>
          <a:r>
            <a:rPr kumimoji="1" lang="ja-JP" altLang="en-US" sz="1300">
              <a:latin typeface="ＭＳ Ｐゴシック"/>
            </a:rPr>
            <a:t>厳しい財政運営のなかで経費の削減に努めており、今後も健全な財政運営を維持していくために事務事業評価を行い、さらに歳出を抑制していく。</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79133</xdr:rowOff>
    </xdr:from>
    <xdr:to>
      <xdr:col>7</xdr:col>
      <xdr:colOff>152400</xdr:colOff>
      <xdr:row>80</xdr:row>
      <xdr:rowOff>97022</xdr:rowOff>
    </xdr:to>
    <xdr:cxnSp macro="">
      <xdr:nvCxnSpPr>
        <xdr:cNvPr id="189" name="直線コネクタ 188"/>
        <xdr:cNvCxnSpPr/>
      </xdr:nvCxnSpPr>
      <xdr:spPr>
        <a:xfrm>
          <a:off x="4114800" y="13795133"/>
          <a:ext cx="8382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79133</xdr:rowOff>
    </xdr:from>
    <xdr:to>
      <xdr:col>6</xdr:col>
      <xdr:colOff>0</xdr:colOff>
      <xdr:row>80</xdr:row>
      <xdr:rowOff>80054</xdr:rowOff>
    </xdr:to>
    <xdr:cxnSp macro="">
      <xdr:nvCxnSpPr>
        <xdr:cNvPr id="192" name="直線コネクタ 191"/>
        <xdr:cNvCxnSpPr/>
      </xdr:nvCxnSpPr>
      <xdr:spPr>
        <a:xfrm flipV="1">
          <a:off x="3225800" y="13795133"/>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80054</xdr:rowOff>
    </xdr:from>
    <xdr:to>
      <xdr:col>4</xdr:col>
      <xdr:colOff>482600</xdr:colOff>
      <xdr:row>80</xdr:row>
      <xdr:rowOff>98208</xdr:rowOff>
    </xdr:to>
    <xdr:cxnSp macro="">
      <xdr:nvCxnSpPr>
        <xdr:cNvPr id="195" name="直線コネクタ 194"/>
        <xdr:cNvCxnSpPr/>
      </xdr:nvCxnSpPr>
      <xdr:spPr>
        <a:xfrm flipV="1">
          <a:off x="2336800" y="13796054"/>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70317</xdr:rowOff>
    </xdr:from>
    <xdr:to>
      <xdr:col>3</xdr:col>
      <xdr:colOff>279400</xdr:colOff>
      <xdr:row>80</xdr:row>
      <xdr:rowOff>98208</xdr:rowOff>
    </xdr:to>
    <xdr:cxnSp macro="">
      <xdr:nvCxnSpPr>
        <xdr:cNvPr id="198" name="直線コネクタ 197"/>
        <xdr:cNvCxnSpPr/>
      </xdr:nvCxnSpPr>
      <xdr:spPr>
        <a:xfrm>
          <a:off x="1447800" y="13786317"/>
          <a:ext cx="889000" cy="2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46222</xdr:rowOff>
    </xdr:from>
    <xdr:to>
      <xdr:col>7</xdr:col>
      <xdr:colOff>203200</xdr:colOff>
      <xdr:row>80</xdr:row>
      <xdr:rowOff>147822</xdr:rowOff>
    </xdr:to>
    <xdr:sp macro="" textlink="">
      <xdr:nvSpPr>
        <xdr:cNvPr id="208" name="円/楕円 207"/>
        <xdr:cNvSpPr/>
      </xdr:nvSpPr>
      <xdr:spPr>
        <a:xfrm>
          <a:off x="4902200" y="13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138949</xdr:rowOff>
    </xdr:from>
    <xdr:ext cx="762000" cy="259045"/>
    <xdr:sp macro="" textlink="">
      <xdr:nvSpPr>
        <xdr:cNvPr id="209" name="人件費・物件費等の状況該当値テキスト"/>
        <xdr:cNvSpPr txBox="1"/>
      </xdr:nvSpPr>
      <xdr:spPr>
        <a:xfrm>
          <a:off x="5041900" y="1368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28333</xdr:rowOff>
    </xdr:from>
    <xdr:to>
      <xdr:col>6</xdr:col>
      <xdr:colOff>50800</xdr:colOff>
      <xdr:row>80</xdr:row>
      <xdr:rowOff>129933</xdr:rowOff>
    </xdr:to>
    <xdr:sp macro="" textlink="">
      <xdr:nvSpPr>
        <xdr:cNvPr id="210" name="円/楕円 209"/>
        <xdr:cNvSpPr/>
      </xdr:nvSpPr>
      <xdr:spPr>
        <a:xfrm>
          <a:off x="4064000" y="137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140110</xdr:rowOff>
    </xdr:from>
    <xdr:ext cx="736600" cy="259045"/>
    <xdr:sp macro="" textlink="">
      <xdr:nvSpPr>
        <xdr:cNvPr id="211" name="テキスト ボックス 210"/>
        <xdr:cNvSpPr txBox="1"/>
      </xdr:nvSpPr>
      <xdr:spPr>
        <a:xfrm>
          <a:off x="3733800" y="1351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29254</xdr:rowOff>
    </xdr:from>
    <xdr:to>
      <xdr:col>4</xdr:col>
      <xdr:colOff>533400</xdr:colOff>
      <xdr:row>80</xdr:row>
      <xdr:rowOff>130854</xdr:rowOff>
    </xdr:to>
    <xdr:sp macro="" textlink="">
      <xdr:nvSpPr>
        <xdr:cNvPr id="212" name="円/楕円 211"/>
        <xdr:cNvSpPr/>
      </xdr:nvSpPr>
      <xdr:spPr>
        <a:xfrm>
          <a:off x="3175000" y="137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141031</xdr:rowOff>
    </xdr:from>
    <xdr:ext cx="762000" cy="259045"/>
    <xdr:sp macro="" textlink="">
      <xdr:nvSpPr>
        <xdr:cNvPr id="213" name="テキスト ボックス 212"/>
        <xdr:cNvSpPr txBox="1"/>
      </xdr:nvSpPr>
      <xdr:spPr>
        <a:xfrm>
          <a:off x="2844800" y="1351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47408</xdr:rowOff>
    </xdr:from>
    <xdr:to>
      <xdr:col>3</xdr:col>
      <xdr:colOff>330200</xdr:colOff>
      <xdr:row>80</xdr:row>
      <xdr:rowOff>149008</xdr:rowOff>
    </xdr:to>
    <xdr:sp macro="" textlink="">
      <xdr:nvSpPr>
        <xdr:cNvPr id="214" name="円/楕円 213"/>
        <xdr:cNvSpPr/>
      </xdr:nvSpPr>
      <xdr:spPr>
        <a:xfrm>
          <a:off x="2286000" y="137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159185</xdr:rowOff>
    </xdr:from>
    <xdr:ext cx="762000" cy="259045"/>
    <xdr:sp macro="" textlink="">
      <xdr:nvSpPr>
        <xdr:cNvPr id="215" name="テキスト ボックス 214"/>
        <xdr:cNvSpPr txBox="1"/>
      </xdr:nvSpPr>
      <xdr:spPr>
        <a:xfrm>
          <a:off x="1955800" y="135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19517</xdr:rowOff>
    </xdr:from>
    <xdr:to>
      <xdr:col>2</xdr:col>
      <xdr:colOff>127000</xdr:colOff>
      <xdr:row>80</xdr:row>
      <xdr:rowOff>121117</xdr:rowOff>
    </xdr:to>
    <xdr:sp macro="" textlink="">
      <xdr:nvSpPr>
        <xdr:cNvPr id="216" name="円/楕円 215"/>
        <xdr:cNvSpPr/>
      </xdr:nvSpPr>
      <xdr:spPr>
        <a:xfrm>
          <a:off x="1397000" y="137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131294</xdr:rowOff>
    </xdr:from>
    <xdr:ext cx="762000" cy="259045"/>
    <xdr:sp macro="" textlink="">
      <xdr:nvSpPr>
        <xdr:cNvPr id="217" name="テキスト ボックス 216"/>
        <xdr:cNvSpPr txBox="1"/>
      </xdr:nvSpPr>
      <xdr:spPr>
        <a:xfrm>
          <a:off x="1066800" y="1350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1.6</a:t>
          </a:r>
          <a:r>
            <a:rPr kumimoji="1" lang="ja-JP" altLang="en-US" sz="1300">
              <a:latin typeface="ＭＳ Ｐゴシック"/>
            </a:rPr>
            <a:t>ポイント下がり、類似団体平均よりも</a:t>
          </a:r>
          <a:r>
            <a:rPr kumimoji="1" lang="en-US" altLang="ja-JP" sz="1300">
              <a:latin typeface="ＭＳ Ｐゴシック"/>
            </a:rPr>
            <a:t>0.6</a:t>
          </a:r>
          <a:r>
            <a:rPr kumimoji="1" lang="ja-JP" altLang="en-US" sz="1300">
              <a:latin typeface="ＭＳ Ｐゴシック"/>
            </a:rPr>
            <a:t>ポイント低い。</a:t>
          </a:r>
          <a:endParaRPr kumimoji="1" lang="en-US" altLang="ja-JP" sz="1300">
            <a:latin typeface="ＭＳ Ｐゴシック"/>
          </a:endParaRPr>
        </a:p>
        <a:p>
          <a:r>
            <a:rPr kumimoji="1" lang="ja-JP" altLang="en-US" sz="1300">
              <a:latin typeface="ＭＳ Ｐゴシック"/>
            </a:rPr>
            <a:t>国家公務員の給与構造改革をを踏まえ、平成</a:t>
          </a:r>
          <a:r>
            <a:rPr kumimoji="1" lang="en-US" altLang="ja-JP" sz="1300">
              <a:latin typeface="ＭＳ Ｐゴシック"/>
            </a:rPr>
            <a:t>18</a:t>
          </a:r>
          <a:r>
            <a:rPr kumimoji="1" lang="ja-JP" altLang="en-US" sz="1300">
              <a:latin typeface="ＭＳ Ｐゴシック"/>
            </a:rPr>
            <a:t>年度から国に準じた給与構造の見直しを行ってきたが、今後も引き続き見直しを行い、人事評価制度の実施などにより給与水準の適正化に努める。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85</xdr:row>
      <xdr:rowOff>77712</xdr:rowOff>
    </xdr:to>
    <xdr:cxnSp macro="">
      <xdr:nvCxnSpPr>
        <xdr:cNvPr id="253" name="直線コネクタ 252"/>
        <xdr:cNvCxnSpPr/>
      </xdr:nvCxnSpPr>
      <xdr:spPr>
        <a:xfrm flipV="1">
          <a:off x="16179800" y="14467114"/>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77712</xdr:rowOff>
    </xdr:from>
    <xdr:to>
      <xdr:col>23</xdr:col>
      <xdr:colOff>406400</xdr:colOff>
      <xdr:row>90</xdr:row>
      <xdr:rowOff>13305</xdr:rowOff>
    </xdr:to>
    <xdr:cxnSp macro="">
      <xdr:nvCxnSpPr>
        <xdr:cNvPr id="256" name="直線コネクタ 255"/>
        <xdr:cNvCxnSpPr/>
      </xdr:nvCxnSpPr>
      <xdr:spPr>
        <a:xfrm flipV="1">
          <a:off x="15290800" y="14650962"/>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13305</xdr:rowOff>
    </xdr:from>
    <xdr:to>
      <xdr:col>22</xdr:col>
      <xdr:colOff>203200</xdr:colOff>
      <xdr:row>90</xdr:row>
      <xdr:rowOff>24795</xdr:rowOff>
    </xdr:to>
    <xdr:cxnSp macro="">
      <xdr:nvCxnSpPr>
        <xdr:cNvPr id="259" name="直線コネクタ 258"/>
        <xdr:cNvCxnSpPr/>
      </xdr:nvCxnSpPr>
      <xdr:spPr>
        <a:xfrm flipV="1">
          <a:off x="14401800" y="154438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1" name="テキスト ボックス 260"/>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90</xdr:row>
      <xdr:rowOff>24795</xdr:rowOff>
    </xdr:to>
    <xdr:cxnSp macro="">
      <xdr:nvCxnSpPr>
        <xdr:cNvPr id="262" name="直線コネクタ 261"/>
        <xdr:cNvCxnSpPr/>
      </xdr:nvCxnSpPr>
      <xdr:spPr>
        <a:xfrm>
          <a:off x="13512800" y="14547548"/>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2" name="円/楕円 271"/>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31041</xdr:rowOff>
    </xdr:from>
    <xdr:ext cx="762000" cy="259045"/>
    <xdr:sp macro="" textlink="">
      <xdr:nvSpPr>
        <xdr:cNvPr id="273"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26912</xdr:rowOff>
    </xdr:from>
    <xdr:to>
      <xdr:col>23</xdr:col>
      <xdr:colOff>457200</xdr:colOff>
      <xdr:row>85</xdr:row>
      <xdr:rowOff>128512</xdr:rowOff>
    </xdr:to>
    <xdr:sp macro="" textlink="">
      <xdr:nvSpPr>
        <xdr:cNvPr id="274" name="円/楕円 273"/>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113289</xdr:rowOff>
    </xdr:from>
    <xdr:ext cx="736600" cy="259045"/>
    <xdr:sp macro="" textlink="">
      <xdr:nvSpPr>
        <xdr:cNvPr id="275" name="テキスト ボックス 27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133955</xdr:rowOff>
    </xdr:from>
    <xdr:to>
      <xdr:col>22</xdr:col>
      <xdr:colOff>254000</xdr:colOff>
      <xdr:row>90</xdr:row>
      <xdr:rowOff>64105</xdr:rowOff>
    </xdr:to>
    <xdr:sp macro="" textlink="">
      <xdr:nvSpPr>
        <xdr:cNvPr id="276" name="円/楕円 275"/>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77" name="テキスト ボックス 276"/>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145445</xdr:rowOff>
    </xdr:from>
    <xdr:to>
      <xdr:col>21</xdr:col>
      <xdr:colOff>50800</xdr:colOff>
      <xdr:row>90</xdr:row>
      <xdr:rowOff>75595</xdr:rowOff>
    </xdr:to>
    <xdr:sp macro="" textlink="">
      <xdr:nvSpPr>
        <xdr:cNvPr id="278" name="円/楕円 277"/>
        <xdr:cNvSpPr/>
      </xdr:nvSpPr>
      <xdr:spPr>
        <a:xfrm>
          <a:off x="14351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60372</xdr:rowOff>
    </xdr:from>
    <xdr:ext cx="762000" cy="259045"/>
    <xdr:sp macro="" textlink="">
      <xdr:nvSpPr>
        <xdr:cNvPr id="279" name="テキスト ボックス 278"/>
        <xdr:cNvSpPr txBox="1"/>
      </xdr:nvSpPr>
      <xdr:spPr>
        <a:xfrm>
          <a:off x="14020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94948</xdr:rowOff>
    </xdr:from>
    <xdr:to>
      <xdr:col>19</xdr:col>
      <xdr:colOff>533400</xdr:colOff>
      <xdr:row>85</xdr:row>
      <xdr:rowOff>25098</xdr:rowOff>
    </xdr:to>
    <xdr:sp macro="" textlink="">
      <xdr:nvSpPr>
        <xdr:cNvPr id="280" name="円/楕円 279"/>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9875</xdr:rowOff>
    </xdr:from>
    <xdr:ext cx="762000" cy="259045"/>
    <xdr:sp macro="" textlink="">
      <xdr:nvSpPr>
        <xdr:cNvPr id="281" name="テキスト ボックス 280"/>
        <xdr:cNvSpPr txBox="1"/>
      </xdr:nvSpPr>
      <xdr:spPr>
        <a:xfrm>
          <a:off x="13131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ごみ処理や消防に係る業務を一部事務組合で行っていることや、職員の新規採用を控えてきたこともあり、類似団体平均を大きく下回っている。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月時点で普通会計部門における職員数は</a:t>
          </a:r>
          <a:r>
            <a:rPr kumimoji="1" lang="en-US" altLang="ja-JP" sz="1300">
              <a:latin typeface="ＭＳ Ｐゴシック"/>
            </a:rPr>
            <a:t>272</a:t>
          </a:r>
          <a:r>
            <a:rPr kumimoji="1" lang="ja-JP" altLang="en-US" sz="1300">
              <a:latin typeface="ＭＳ Ｐゴシック"/>
            </a:rPr>
            <a:t>人と前年度と同数であるが、今後も行政サービスの質を低下させることなく、事務事業の見直しを図りながら、職員数の管理と資質の向上に努める。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82232</xdr:rowOff>
    </xdr:to>
    <xdr:cxnSp macro="">
      <xdr:nvCxnSpPr>
        <xdr:cNvPr id="320" name="直線コネクタ 319"/>
        <xdr:cNvCxnSpPr/>
      </xdr:nvCxnSpPr>
      <xdr:spPr>
        <a:xfrm>
          <a:off x="16179800" y="1019175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79216</xdr:rowOff>
    </xdr:to>
    <xdr:cxnSp macro="">
      <xdr:nvCxnSpPr>
        <xdr:cNvPr id="323" name="直線コネクタ 322"/>
        <xdr:cNvCxnSpPr/>
      </xdr:nvCxnSpPr>
      <xdr:spPr>
        <a:xfrm flipV="1">
          <a:off x="15290800" y="10191750"/>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79216</xdr:rowOff>
    </xdr:from>
    <xdr:to>
      <xdr:col>22</xdr:col>
      <xdr:colOff>203200</xdr:colOff>
      <xdr:row>59</xdr:row>
      <xdr:rowOff>101838</xdr:rowOff>
    </xdr:to>
    <xdr:cxnSp macro="">
      <xdr:nvCxnSpPr>
        <xdr:cNvPr id="326" name="直線コネクタ 325"/>
        <xdr:cNvCxnSpPr/>
      </xdr:nvCxnSpPr>
      <xdr:spPr>
        <a:xfrm flipV="1">
          <a:off x="14401800" y="10194766"/>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101838</xdr:rowOff>
    </xdr:from>
    <xdr:to>
      <xdr:col>21</xdr:col>
      <xdr:colOff>0</xdr:colOff>
      <xdr:row>59</xdr:row>
      <xdr:rowOff>136525</xdr:rowOff>
    </xdr:to>
    <xdr:cxnSp macro="">
      <xdr:nvCxnSpPr>
        <xdr:cNvPr id="329" name="直線コネクタ 328"/>
        <xdr:cNvCxnSpPr/>
      </xdr:nvCxnSpPr>
      <xdr:spPr>
        <a:xfrm flipV="1">
          <a:off x="13512800" y="10217388"/>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31432</xdr:rowOff>
    </xdr:from>
    <xdr:to>
      <xdr:col>24</xdr:col>
      <xdr:colOff>609600</xdr:colOff>
      <xdr:row>59</xdr:row>
      <xdr:rowOff>133032</xdr:rowOff>
    </xdr:to>
    <xdr:sp macro="" textlink="">
      <xdr:nvSpPr>
        <xdr:cNvPr id="339" name="円/楕円 338"/>
        <xdr:cNvSpPr/>
      </xdr:nvSpPr>
      <xdr:spPr>
        <a:xfrm>
          <a:off x="169672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47959</xdr:rowOff>
    </xdr:from>
    <xdr:ext cx="762000" cy="259045"/>
    <xdr:sp macro="" textlink="">
      <xdr:nvSpPr>
        <xdr:cNvPr id="340" name="定員管理の状況該当値テキスト"/>
        <xdr:cNvSpPr txBox="1"/>
      </xdr:nvSpPr>
      <xdr:spPr>
        <a:xfrm>
          <a:off x="17106900" y="99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41" name="円/楕円 340"/>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42" name="テキスト ボックス 341"/>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28416</xdr:rowOff>
    </xdr:from>
    <xdr:to>
      <xdr:col>22</xdr:col>
      <xdr:colOff>254000</xdr:colOff>
      <xdr:row>59</xdr:row>
      <xdr:rowOff>130016</xdr:rowOff>
    </xdr:to>
    <xdr:sp macro="" textlink="">
      <xdr:nvSpPr>
        <xdr:cNvPr id="343" name="円/楕円 342"/>
        <xdr:cNvSpPr/>
      </xdr:nvSpPr>
      <xdr:spPr>
        <a:xfrm>
          <a:off x="15240000" y="101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140193</xdr:rowOff>
    </xdr:from>
    <xdr:ext cx="762000" cy="259045"/>
    <xdr:sp macro="" textlink="">
      <xdr:nvSpPr>
        <xdr:cNvPr id="344" name="テキスト ボックス 343"/>
        <xdr:cNvSpPr txBox="1"/>
      </xdr:nvSpPr>
      <xdr:spPr>
        <a:xfrm>
          <a:off x="14909800" y="99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51038</xdr:rowOff>
    </xdr:from>
    <xdr:to>
      <xdr:col>21</xdr:col>
      <xdr:colOff>50800</xdr:colOff>
      <xdr:row>59</xdr:row>
      <xdr:rowOff>152638</xdr:rowOff>
    </xdr:to>
    <xdr:sp macro="" textlink="">
      <xdr:nvSpPr>
        <xdr:cNvPr id="345" name="円/楕円 344"/>
        <xdr:cNvSpPr/>
      </xdr:nvSpPr>
      <xdr:spPr>
        <a:xfrm>
          <a:off x="14351000" y="101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162815</xdr:rowOff>
    </xdr:from>
    <xdr:ext cx="762000" cy="259045"/>
    <xdr:sp macro="" textlink="">
      <xdr:nvSpPr>
        <xdr:cNvPr id="346" name="テキスト ボックス 345"/>
        <xdr:cNvSpPr txBox="1"/>
      </xdr:nvSpPr>
      <xdr:spPr>
        <a:xfrm>
          <a:off x="14020800" y="993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85725</xdr:rowOff>
    </xdr:from>
    <xdr:to>
      <xdr:col>19</xdr:col>
      <xdr:colOff>533400</xdr:colOff>
      <xdr:row>60</xdr:row>
      <xdr:rowOff>15875</xdr:rowOff>
    </xdr:to>
    <xdr:sp macro="" textlink="">
      <xdr:nvSpPr>
        <xdr:cNvPr id="347" name="円/楕円 346"/>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26052</xdr:rowOff>
    </xdr:from>
    <xdr:ext cx="762000" cy="259045"/>
    <xdr:sp macro="" textlink="">
      <xdr:nvSpPr>
        <xdr:cNvPr id="348" name="テキスト ボックス 347"/>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本市の実質公債費比率は</a:t>
          </a:r>
          <a:r>
            <a:rPr kumimoji="1" lang="en-US" altLang="ja-JP" sz="1300">
              <a:latin typeface="ＭＳ Ｐゴシック"/>
            </a:rPr>
            <a:t>11.3%</a:t>
          </a:r>
          <a:r>
            <a:rPr kumimoji="1" lang="ja-JP" altLang="en-US" sz="1300">
              <a:latin typeface="ＭＳ Ｐゴシック"/>
            </a:rPr>
            <a:t>と前年度より下回ったが、類似団体平均を上回っている。下妻地方広域事務組合への地方債償還に対する負担金は年々減少しているが、学校教育施設整備事業や道路整備事業等に係る起債償還と、上下水道事業への地方債償還の財源としての繰出金が大きい。今後、下妻中学校改築事業等により起債発行額は一時的に増加するが、合併特例事業債等の活用や、下妻地方広域事務組合の起債償還が順次終了していることから、抑制される見込みで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60113</xdr:rowOff>
    </xdr:from>
    <xdr:to>
      <xdr:col>24</xdr:col>
      <xdr:colOff>558800</xdr:colOff>
      <xdr:row>42</xdr:row>
      <xdr:rowOff>17356</xdr:rowOff>
    </xdr:to>
    <xdr:cxnSp macro="">
      <xdr:nvCxnSpPr>
        <xdr:cNvPr id="382" name="直線コネクタ 381"/>
        <xdr:cNvCxnSpPr/>
      </xdr:nvCxnSpPr>
      <xdr:spPr>
        <a:xfrm flipV="1">
          <a:off x="16179800" y="708956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105833</xdr:rowOff>
    </xdr:to>
    <xdr:cxnSp macro="">
      <xdr:nvCxnSpPr>
        <xdr:cNvPr id="385" name="直線コネクタ 384"/>
        <xdr:cNvCxnSpPr/>
      </xdr:nvCxnSpPr>
      <xdr:spPr>
        <a:xfrm flipV="1">
          <a:off x="15290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46990</xdr:rowOff>
    </xdr:to>
    <xdr:cxnSp macro="">
      <xdr:nvCxnSpPr>
        <xdr:cNvPr id="388" name="直線コネクタ 387"/>
        <xdr:cNvCxnSpPr/>
      </xdr:nvCxnSpPr>
      <xdr:spPr>
        <a:xfrm flipV="1">
          <a:off x="14401800" y="73067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135467</xdr:rowOff>
    </xdr:to>
    <xdr:cxnSp macro="">
      <xdr:nvCxnSpPr>
        <xdr:cNvPr id="391" name="直線コネクタ 390"/>
        <xdr:cNvCxnSpPr/>
      </xdr:nvCxnSpPr>
      <xdr:spPr>
        <a:xfrm flipV="1">
          <a:off x="13512800" y="74193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401" name="円/楕円 400"/>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152840</xdr:rowOff>
    </xdr:from>
    <xdr:ext cx="762000" cy="259045"/>
    <xdr:sp macro="" textlink="">
      <xdr:nvSpPr>
        <xdr:cNvPr id="402"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3" name="円/楕円 402"/>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4" name="テキスト ボックス 403"/>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5" name="円/楕円 404"/>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6" name="テキスト ボックス 405"/>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7" name="円/楕円 406"/>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8" name="テキスト ボックス 407"/>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9" name="円/楕円 408"/>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10" name="テキスト ボックス 409"/>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将来負担比率は年々低下しているものの類似団体を大きく上回っている。これは、地方債残高が年々増加傾向にあることが主な要因である。今後も下妻中学校改築事業や道路整備事業等により地方債残高が増加する見込みであるが、下妻地方広域事務組合への負担金が減少していることから、将来負担額はある程度抑制されていくものと思われる。また、合併特例事業債等を活用することにより、算入公債費等の増加を図り、将来負担比率の抑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113961</xdr:rowOff>
    </xdr:from>
    <xdr:to>
      <xdr:col>24</xdr:col>
      <xdr:colOff>558800</xdr:colOff>
      <xdr:row>17</xdr:row>
      <xdr:rowOff>116374</xdr:rowOff>
    </xdr:to>
    <xdr:cxnSp macro="">
      <xdr:nvCxnSpPr>
        <xdr:cNvPr id="444" name="直線コネクタ 443"/>
        <xdr:cNvCxnSpPr/>
      </xdr:nvCxnSpPr>
      <xdr:spPr>
        <a:xfrm flipV="1">
          <a:off x="16179800" y="302861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116374</xdr:rowOff>
    </xdr:from>
    <xdr:to>
      <xdr:col>23</xdr:col>
      <xdr:colOff>406400</xdr:colOff>
      <xdr:row>18</xdr:row>
      <xdr:rowOff>79248</xdr:rowOff>
    </xdr:to>
    <xdr:cxnSp macro="">
      <xdr:nvCxnSpPr>
        <xdr:cNvPr id="447" name="直線コネクタ 446"/>
        <xdr:cNvCxnSpPr/>
      </xdr:nvCxnSpPr>
      <xdr:spPr>
        <a:xfrm flipV="1">
          <a:off x="15290800" y="3031024"/>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79248</xdr:rowOff>
    </xdr:from>
    <xdr:to>
      <xdr:col>22</xdr:col>
      <xdr:colOff>203200</xdr:colOff>
      <xdr:row>19</xdr:row>
      <xdr:rowOff>34883</xdr:rowOff>
    </xdr:to>
    <xdr:cxnSp macro="">
      <xdr:nvCxnSpPr>
        <xdr:cNvPr id="450" name="直線コネクタ 449"/>
        <xdr:cNvCxnSpPr/>
      </xdr:nvCxnSpPr>
      <xdr:spPr>
        <a:xfrm flipV="1">
          <a:off x="14401800" y="3165348"/>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34883</xdr:rowOff>
    </xdr:from>
    <xdr:to>
      <xdr:col>21</xdr:col>
      <xdr:colOff>0</xdr:colOff>
      <xdr:row>19</xdr:row>
      <xdr:rowOff>59013</xdr:rowOff>
    </xdr:to>
    <xdr:cxnSp macro="">
      <xdr:nvCxnSpPr>
        <xdr:cNvPr id="453" name="直線コネクタ 452"/>
        <xdr:cNvCxnSpPr/>
      </xdr:nvCxnSpPr>
      <xdr:spPr>
        <a:xfrm flipV="1">
          <a:off x="13512800" y="3292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63161</xdr:rowOff>
    </xdr:from>
    <xdr:to>
      <xdr:col>24</xdr:col>
      <xdr:colOff>609600</xdr:colOff>
      <xdr:row>17</xdr:row>
      <xdr:rowOff>164761</xdr:rowOff>
    </xdr:to>
    <xdr:sp macro="" textlink="">
      <xdr:nvSpPr>
        <xdr:cNvPr id="463" name="円/楕円 462"/>
        <xdr:cNvSpPr/>
      </xdr:nvSpPr>
      <xdr:spPr>
        <a:xfrm>
          <a:off x="169672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35238</xdr:rowOff>
    </xdr:from>
    <xdr:ext cx="762000" cy="259045"/>
    <xdr:sp macro="" textlink="">
      <xdr:nvSpPr>
        <xdr:cNvPr id="464" name="将来負担の状況該当値テキスト"/>
        <xdr:cNvSpPr txBox="1"/>
      </xdr:nvSpPr>
      <xdr:spPr>
        <a:xfrm>
          <a:off x="17106900" y="29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65574</xdr:rowOff>
    </xdr:from>
    <xdr:to>
      <xdr:col>23</xdr:col>
      <xdr:colOff>457200</xdr:colOff>
      <xdr:row>17</xdr:row>
      <xdr:rowOff>167174</xdr:rowOff>
    </xdr:to>
    <xdr:sp macro="" textlink="">
      <xdr:nvSpPr>
        <xdr:cNvPr id="465" name="円/楕円 464"/>
        <xdr:cNvSpPr/>
      </xdr:nvSpPr>
      <xdr:spPr>
        <a:xfrm>
          <a:off x="16129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151951</xdr:rowOff>
    </xdr:from>
    <xdr:ext cx="736600" cy="259045"/>
    <xdr:sp macro="" textlink="">
      <xdr:nvSpPr>
        <xdr:cNvPr id="466" name="テキスト ボックス 465"/>
        <xdr:cNvSpPr txBox="1"/>
      </xdr:nvSpPr>
      <xdr:spPr>
        <a:xfrm>
          <a:off x="15798800" y="306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28448</xdr:rowOff>
    </xdr:from>
    <xdr:to>
      <xdr:col>22</xdr:col>
      <xdr:colOff>254000</xdr:colOff>
      <xdr:row>18</xdr:row>
      <xdr:rowOff>130048</xdr:rowOff>
    </xdr:to>
    <xdr:sp macro="" textlink="">
      <xdr:nvSpPr>
        <xdr:cNvPr id="467" name="円/楕円 466"/>
        <xdr:cNvSpPr/>
      </xdr:nvSpPr>
      <xdr:spPr>
        <a:xfrm>
          <a:off x="15240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114825</xdr:rowOff>
    </xdr:from>
    <xdr:ext cx="762000" cy="259045"/>
    <xdr:sp macro="" textlink="">
      <xdr:nvSpPr>
        <xdr:cNvPr id="468" name="テキスト ボックス 467"/>
        <xdr:cNvSpPr txBox="1"/>
      </xdr:nvSpPr>
      <xdr:spPr>
        <a:xfrm>
          <a:off x="14909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155533</xdr:rowOff>
    </xdr:from>
    <xdr:to>
      <xdr:col>21</xdr:col>
      <xdr:colOff>50800</xdr:colOff>
      <xdr:row>19</xdr:row>
      <xdr:rowOff>85683</xdr:rowOff>
    </xdr:to>
    <xdr:sp macro="" textlink="">
      <xdr:nvSpPr>
        <xdr:cNvPr id="469" name="円/楕円 468"/>
        <xdr:cNvSpPr/>
      </xdr:nvSpPr>
      <xdr:spPr>
        <a:xfrm>
          <a:off x="14351000" y="324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70460</xdr:rowOff>
    </xdr:from>
    <xdr:ext cx="762000" cy="259045"/>
    <xdr:sp macro="" textlink="">
      <xdr:nvSpPr>
        <xdr:cNvPr id="470" name="テキスト ボックス 469"/>
        <xdr:cNvSpPr txBox="1"/>
      </xdr:nvSpPr>
      <xdr:spPr>
        <a:xfrm>
          <a:off x="14020800" y="33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8213</xdr:rowOff>
    </xdr:from>
    <xdr:to>
      <xdr:col>19</xdr:col>
      <xdr:colOff>533400</xdr:colOff>
      <xdr:row>19</xdr:row>
      <xdr:rowOff>109813</xdr:rowOff>
    </xdr:to>
    <xdr:sp macro="" textlink="">
      <xdr:nvSpPr>
        <xdr:cNvPr id="471" name="円/楕円 470"/>
        <xdr:cNvSpPr/>
      </xdr:nvSpPr>
      <xdr:spPr>
        <a:xfrm>
          <a:off x="13462000" y="32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94590</xdr:rowOff>
    </xdr:from>
    <xdr:ext cx="762000" cy="259045"/>
    <xdr:sp macro="" textlink="">
      <xdr:nvSpPr>
        <xdr:cNvPr id="472" name="テキスト ボックス 471"/>
        <xdr:cNvSpPr txBox="1"/>
      </xdr:nvSpPr>
      <xdr:spPr>
        <a:xfrm>
          <a:off x="13131800" y="33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45,001
43,483
80.88
18,413,204
17,221,745
820,928
10,239,433
18,682,594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人件費の占める割合は、</a:t>
          </a:r>
          <a:r>
            <a:rPr kumimoji="1" lang="en-US" altLang="ja-JP" sz="1300">
              <a:latin typeface="ＭＳ Ｐゴシック"/>
            </a:rPr>
            <a:t>19.4%</a:t>
          </a:r>
          <a:r>
            <a:rPr kumimoji="1" lang="ja-JP" altLang="en-US" sz="1300">
              <a:latin typeface="ＭＳ Ｐゴシック"/>
            </a:rPr>
            <a:t>と</a:t>
          </a:r>
          <a:r>
            <a:rPr kumimoji="1" lang="en-US" altLang="ja-JP" sz="1300">
              <a:latin typeface="ＭＳ Ｐゴシック"/>
            </a:rPr>
            <a:t>0.5</a:t>
          </a:r>
          <a:r>
            <a:rPr kumimoji="1" lang="ja-JP" altLang="en-US" sz="1300">
              <a:latin typeface="ＭＳ Ｐゴシック"/>
            </a:rPr>
            <a:t>ポイント低下し、類似団体平均を下回っている。これは、ごみ処理施設や消防に係る業務を一部事務組合で行っていることが主な要因である。また、</a:t>
          </a:r>
          <a:r>
            <a:rPr kumimoji="1" lang="en-US" altLang="ja-JP" sz="1300">
              <a:latin typeface="ＭＳ Ｐゴシック"/>
            </a:rPr>
            <a:t>26</a:t>
          </a:r>
          <a:r>
            <a:rPr kumimoji="1" lang="ja-JP" altLang="en-US" sz="1300">
              <a:latin typeface="ＭＳ Ｐゴシック"/>
            </a:rPr>
            <a:t>年度では負担率の改定による退職手当組合負担金の減も低下の要因の一つである。</a:t>
          </a:r>
          <a:endParaRPr kumimoji="1" lang="en-US" altLang="ja-JP" sz="1300">
            <a:latin typeface="ＭＳ Ｐゴシック"/>
          </a:endParaRPr>
        </a:p>
        <a:p>
          <a:r>
            <a:rPr kumimoji="1" lang="ja-JP" altLang="en-US" sz="1300">
              <a:latin typeface="ＭＳ Ｐゴシック"/>
            </a:rPr>
            <a:t>今後も定員適正化計画を踏まえ、さらに人事評価制度の実施により給与水準の適正化に努める。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75293</xdr:rowOff>
    </xdr:from>
    <xdr:to>
      <xdr:col>7</xdr:col>
      <xdr:colOff>15875</xdr:colOff>
      <xdr:row>35</xdr:row>
      <xdr:rowOff>129722</xdr:rowOff>
    </xdr:to>
    <xdr:cxnSp macro="">
      <xdr:nvCxnSpPr>
        <xdr:cNvPr id="66" name="直線コネクタ 65"/>
        <xdr:cNvCxnSpPr/>
      </xdr:nvCxnSpPr>
      <xdr:spPr>
        <a:xfrm flipV="1">
          <a:off x="3987800" y="6076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129722</xdr:rowOff>
    </xdr:from>
    <xdr:to>
      <xdr:col>5</xdr:col>
      <xdr:colOff>549275</xdr:colOff>
      <xdr:row>36</xdr:row>
      <xdr:rowOff>34472</xdr:rowOff>
    </xdr:to>
    <xdr:cxnSp macro="">
      <xdr:nvCxnSpPr>
        <xdr:cNvPr id="69" name="直線コネクタ 68"/>
        <xdr:cNvCxnSpPr/>
      </xdr:nvCxnSpPr>
      <xdr:spPr>
        <a:xfrm flipV="1">
          <a:off x="3098800" y="613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34472</xdr:rowOff>
    </xdr:from>
    <xdr:to>
      <xdr:col>4</xdr:col>
      <xdr:colOff>346075</xdr:colOff>
      <xdr:row>37</xdr:row>
      <xdr:rowOff>4536</xdr:rowOff>
    </xdr:to>
    <xdr:cxnSp macro="">
      <xdr:nvCxnSpPr>
        <xdr:cNvPr id="72" name="直線コネクタ 71"/>
        <xdr:cNvCxnSpPr/>
      </xdr:nvCxnSpPr>
      <xdr:spPr>
        <a:xfrm flipV="1">
          <a:off x="2209800" y="62066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37</xdr:row>
      <xdr:rowOff>4536</xdr:rowOff>
    </xdr:to>
    <xdr:cxnSp macro="">
      <xdr:nvCxnSpPr>
        <xdr:cNvPr id="75" name="直線コネクタ 74"/>
        <xdr:cNvCxnSpPr/>
      </xdr:nvCxnSpPr>
      <xdr:spPr>
        <a:xfrm>
          <a:off x="1320800" y="630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24493</xdr:rowOff>
    </xdr:from>
    <xdr:to>
      <xdr:col>7</xdr:col>
      <xdr:colOff>66675</xdr:colOff>
      <xdr:row>35</xdr:row>
      <xdr:rowOff>126093</xdr:rowOff>
    </xdr:to>
    <xdr:sp macro="" textlink="">
      <xdr:nvSpPr>
        <xdr:cNvPr id="85" name="円/楕円 84"/>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41020</xdr:rowOff>
    </xdr:from>
    <xdr:ext cx="762000" cy="259045"/>
    <xdr:sp macro="" textlink="">
      <xdr:nvSpPr>
        <xdr:cNvPr id="86"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7" name="円/楕円 86"/>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88" name="テキスト ボックス 87"/>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155122</xdr:rowOff>
    </xdr:from>
    <xdr:to>
      <xdr:col>4</xdr:col>
      <xdr:colOff>396875</xdr:colOff>
      <xdr:row>36</xdr:row>
      <xdr:rowOff>85272</xdr:rowOff>
    </xdr:to>
    <xdr:sp macro="" textlink="">
      <xdr:nvSpPr>
        <xdr:cNvPr id="89" name="円/楕円 88"/>
        <xdr:cNvSpPr/>
      </xdr:nvSpPr>
      <xdr:spPr>
        <a:xfrm>
          <a:off x="3048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95449</xdr:rowOff>
    </xdr:from>
    <xdr:ext cx="762000" cy="259045"/>
    <xdr:sp macro="" textlink="">
      <xdr:nvSpPr>
        <xdr:cNvPr id="90" name="テキスト ボックス 89"/>
        <xdr:cNvSpPr txBox="1"/>
      </xdr:nvSpPr>
      <xdr:spPr>
        <a:xfrm>
          <a:off x="2717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1" name="円/楕円 90"/>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2" name="テキスト ボックス 91"/>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3" name="円/楕円 92"/>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94" name="テキスト ボックス 93"/>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占める割合は、類似団体平均を上回っている。職員数を抑制してきたため、人件費の割合は類似団体平均を下回っているものの、臨時職員等の賃金が大きく、物件費を押し上げているためである。特に教育費における学校給食調理員などの賃金が大きい。また、</a:t>
          </a:r>
          <a:r>
            <a:rPr kumimoji="1" lang="en-US" altLang="ja-JP" sz="1300">
              <a:latin typeface="ＭＳ Ｐゴシック"/>
            </a:rPr>
            <a:t>26</a:t>
          </a:r>
          <a:r>
            <a:rPr kumimoji="1" lang="ja-JP" altLang="en-US" sz="1300">
              <a:latin typeface="ＭＳ Ｐゴシック"/>
            </a:rPr>
            <a:t>年度は施設管理委託料の増も要因の一つである。今後、施設の適正管理の徹底や臨時職員数の適正な管理に努める。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83457</xdr:rowOff>
    </xdr:to>
    <xdr:cxnSp macro="">
      <xdr:nvCxnSpPr>
        <xdr:cNvPr id="129" name="直線コネクタ 128"/>
        <xdr:cNvCxnSpPr/>
      </xdr:nvCxnSpPr>
      <xdr:spPr>
        <a:xfrm>
          <a:off x="15671800" y="3093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80736</xdr:rowOff>
    </xdr:from>
    <xdr:to>
      <xdr:col>22</xdr:col>
      <xdr:colOff>565150</xdr:colOff>
      <xdr:row>18</xdr:row>
      <xdr:rowOff>7257</xdr:rowOff>
    </xdr:to>
    <xdr:cxnSp macro="">
      <xdr:nvCxnSpPr>
        <xdr:cNvPr id="132" name="直線コネクタ 131"/>
        <xdr:cNvCxnSpPr/>
      </xdr:nvCxnSpPr>
      <xdr:spPr>
        <a:xfrm>
          <a:off x="14782800" y="2995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80736</xdr:rowOff>
    </xdr:to>
    <xdr:cxnSp macro="">
      <xdr:nvCxnSpPr>
        <xdr:cNvPr id="135" name="直線コネクタ 134"/>
        <xdr:cNvCxnSpPr/>
      </xdr:nvCxnSpPr>
      <xdr:spPr>
        <a:xfrm>
          <a:off x="13893800" y="2886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16</xdr:row>
      <xdr:rowOff>154214</xdr:rowOff>
    </xdr:to>
    <xdr:cxnSp macro="">
      <xdr:nvCxnSpPr>
        <xdr:cNvPr id="138" name="直線コネクタ 137"/>
        <xdr:cNvCxnSpPr/>
      </xdr:nvCxnSpPr>
      <xdr:spPr>
        <a:xfrm flipV="1">
          <a:off x="13004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8" name="円/楕円 147"/>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9"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50" name="円/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29936</xdr:rowOff>
    </xdr:from>
    <xdr:to>
      <xdr:col>21</xdr:col>
      <xdr:colOff>412750</xdr:colOff>
      <xdr:row>17</xdr:row>
      <xdr:rowOff>131536</xdr:rowOff>
    </xdr:to>
    <xdr:sp macro="" textlink="">
      <xdr:nvSpPr>
        <xdr:cNvPr id="152" name="円/楕円 151"/>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116313</xdr:rowOff>
    </xdr:from>
    <xdr:ext cx="762000" cy="259045"/>
    <xdr:sp macro="" textlink="">
      <xdr:nvSpPr>
        <xdr:cNvPr id="153" name="テキスト ボックス 152"/>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扶助費の占める割合は、類似団体平均を上回り、かつ上昇傾向にある。</a:t>
          </a:r>
          <a:r>
            <a:rPr kumimoji="1" lang="en-US" altLang="ja-JP" sz="1300">
              <a:latin typeface="ＭＳ Ｐゴシック"/>
            </a:rPr>
            <a:t>26</a:t>
          </a:r>
          <a:r>
            <a:rPr kumimoji="1" lang="ja-JP" altLang="en-US" sz="1300">
              <a:latin typeface="ＭＳ Ｐゴシック"/>
            </a:rPr>
            <a:t>年度は前年度より</a:t>
          </a:r>
          <a:r>
            <a:rPr kumimoji="1" lang="en-US" altLang="ja-JP" sz="1300">
              <a:latin typeface="ＭＳ Ｐゴシック"/>
            </a:rPr>
            <a:t>0.1</a:t>
          </a:r>
          <a:r>
            <a:rPr kumimoji="1" lang="ja-JP" altLang="en-US" sz="1300">
              <a:latin typeface="ＭＳ Ｐゴシック"/>
            </a:rPr>
            <a:t>ポイントの増となったが、要因としては民間保育所委託料、障害者訓練等給付費の増によるものである。今後も各事業の見直し等、上昇傾向に歯止めをかけるよう努める。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92" name="直線コネクタ 191"/>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61685</xdr:rowOff>
    </xdr:to>
    <xdr:cxnSp macro="">
      <xdr:nvCxnSpPr>
        <xdr:cNvPr id="195" name="直線コネクタ 194"/>
        <xdr:cNvCxnSpPr/>
      </xdr:nvCxnSpPr>
      <xdr:spPr>
        <a:xfrm>
          <a:off x="3098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29028</xdr:rowOff>
    </xdr:to>
    <xdr:cxnSp macro="">
      <xdr:nvCxnSpPr>
        <xdr:cNvPr id="198" name="直線コネクタ 197"/>
        <xdr:cNvCxnSpPr/>
      </xdr:nvCxnSpPr>
      <xdr:spPr>
        <a:xfrm flipV="1">
          <a:off x="2209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29028</xdr:rowOff>
    </xdr:to>
    <xdr:cxnSp macro="">
      <xdr:nvCxnSpPr>
        <xdr:cNvPr id="201" name="直線コネクタ 200"/>
        <xdr:cNvCxnSpPr/>
      </xdr:nvCxnSpPr>
      <xdr:spPr>
        <a:xfrm>
          <a:off x="1320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1" name="円/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3" name="円/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4" name="テキスト ボックス 213"/>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5" name="円/楕円 214"/>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6" name="テキスト ボックス 215"/>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7" name="円/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その他の占める割合は、類似団体平均と同等であるが、前年度と比較すると</a:t>
          </a:r>
          <a:r>
            <a:rPr kumimoji="1" lang="en-US" altLang="ja-JP" sz="1300">
              <a:latin typeface="ＭＳ Ｐゴシック"/>
            </a:rPr>
            <a:t>0.4</a:t>
          </a:r>
          <a:r>
            <a:rPr kumimoji="1" lang="ja-JP" altLang="en-US" sz="1300">
              <a:latin typeface="ＭＳ Ｐゴシック"/>
            </a:rPr>
            <a:t>ポイント上昇している。これは特別会計等への繰出金が増加したことによるもので、下水道事業では公債費負担分、国民健康保険特別会計では保険基盤安定分が増となったためである。今後は、事務経費の削減や財源確保に努め、普通会計の負担を減らしていく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39370</xdr:rowOff>
    </xdr:to>
    <xdr:cxnSp macro="">
      <xdr:nvCxnSpPr>
        <xdr:cNvPr id="253" name="直線コネクタ 252"/>
        <xdr:cNvCxnSpPr/>
      </xdr:nvCxnSpPr>
      <xdr:spPr>
        <a:xfrm>
          <a:off x="15671800" y="978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57</xdr:row>
      <xdr:rowOff>8890</xdr:rowOff>
    </xdr:to>
    <xdr:cxnSp macro="">
      <xdr:nvCxnSpPr>
        <xdr:cNvPr id="256" name="直線コネクタ 255"/>
        <xdr:cNvCxnSpPr/>
      </xdr:nvCxnSpPr>
      <xdr:spPr>
        <a:xfrm>
          <a:off x="14782800" y="9720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119380</xdr:rowOff>
    </xdr:to>
    <xdr:cxnSp macro="">
      <xdr:nvCxnSpPr>
        <xdr:cNvPr id="259" name="直線コネクタ 258"/>
        <xdr:cNvCxnSpPr/>
      </xdr:nvCxnSpPr>
      <xdr:spPr>
        <a:xfrm>
          <a:off x="13893800" y="9636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35560</xdr:rowOff>
    </xdr:to>
    <xdr:cxnSp macro="">
      <xdr:nvCxnSpPr>
        <xdr:cNvPr id="262" name="直線コネクタ 261"/>
        <xdr:cNvCxnSpPr/>
      </xdr:nvCxnSpPr>
      <xdr:spPr>
        <a:xfrm>
          <a:off x="13004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2" name="円/楕円 271"/>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73"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4" name="円/楕円 273"/>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5" name="テキスト ボックス 27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6" name="円/楕円 275"/>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7" name="テキスト ボックス 276"/>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8" name="円/楕円 277"/>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9" name="テキスト ボックス 278"/>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80" name="円/楕円 279"/>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81" name="テキスト ボックス 280"/>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占める割合は、類似団体を大きく上回っている。この比率を押し上げている要因は、下妻地方広域事務組合など一部事務組合への負担金が大きいことによる。事務組合への負担金のうち、公債費に対する負担金は順次償還が終了していることから減少傾向にあるが、今後、施設改修の費用負担が見込まれるため、補助金等の見直しを行い歳出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20320</xdr:rowOff>
    </xdr:from>
    <xdr:to>
      <xdr:col>24</xdr:col>
      <xdr:colOff>31750</xdr:colOff>
      <xdr:row>38</xdr:row>
      <xdr:rowOff>58420</xdr:rowOff>
    </xdr:to>
    <xdr:cxnSp macro="">
      <xdr:nvCxnSpPr>
        <xdr:cNvPr id="314" name="直線コネクタ 313"/>
        <xdr:cNvCxnSpPr/>
      </xdr:nvCxnSpPr>
      <xdr:spPr>
        <a:xfrm flipV="1">
          <a:off x="15671800" y="6535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119380</xdr:rowOff>
    </xdr:to>
    <xdr:cxnSp macro="">
      <xdr:nvCxnSpPr>
        <xdr:cNvPr id="317" name="直線コネクタ 316"/>
        <xdr:cNvCxnSpPr/>
      </xdr:nvCxnSpPr>
      <xdr:spPr>
        <a:xfrm flipV="1">
          <a:off x="14782800" y="657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119380</xdr:rowOff>
    </xdr:from>
    <xdr:to>
      <xdr:col>21</xdr:col>
      <xdr:colOff>361950</xdr:colOff>
      <xdr:row>39</xdr:row>
      <xdr:rowOff>24130</xdr:rowOff>
    </xdr:to>
    <xdr:cxnSp macro="">
      <xdr:nvCxnSpPr>
        <xdr:cNvPr id="320" name="直線コネクタ 319"/>
        <xdr:cNvCxnSpPr/>
      </xdr:nvCxnSpPr>
      <xdr:spPr>
        <a:xfrm flipV="1">
          <a:off x="13893800" y="663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24130</xdr:rowOff>
    </xdr:from>
    <xdr:to>
      <xdr:col>20</xdr:col>
      <xdr:colOff>158750</xdr:colOff>
      <xdr:row>39</xdr:row>
      <xdr:rowOff>161290</xdr:rowOff>
    </xdr:to>
    <xdr:cxnSp macro="">
      <xdr:nvCxnSpPr>
        <xdr:cNvPr id="323" name="直線コネクタ 322"/>
        <xdr:cNvCxnSpPr/>
      </xdr:nvCxnSpPr>
      <xdr:spPr>
        <a:xfrm flipV="1">
          <a:off x="13004800" y="6710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140970</xdr:rowOff>
    </xdr:from>
    <xdr:to>
      <xdr:col>24</xdr:col>
      <xdr:colOff>82550</xdr:colOff>
      <xdr:row>38</xdr:row>
      <xdr:rowOff>71120</xdr:rowOff>
    </xdr:to>
    <xdr:sp macro="" textlink="">
      <xdr:nvSpPr>
        <xdr:cNvPr id="333" name="円/楕円 332"/>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113047</xdr:rowOff>
    </xdr:from>
    <xdr:ext cx="762000" cy="259045"/>
    <xdr:sp macro="" textlink="">
      <xdr:nvSpPr>
        <xdr:cNvPr id="334"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35" name="円/楕円 334"/>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36" name="テキスト ボックス 335"/>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68580</xdr:rowOff>
    </xdr:from>
    <xdr:to>
      <xdr:col>21</xdr:col>
      <xdr:colOff>412750</xdr:colOff>
      <xdr:row>38</xdr:row>
      <xdr:rowOff>170180</xdr:rowOff>
    </xdr:to>
    <xdr:sp macro="" textlink="">
      <xdr:nvSpPr>
        <xdr:cNvPr id="337" name="円/楕円 336"/>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154957</xdr:rowOff>
    </xdr:from>
    <xdr:ext cx="762000" cy="259045"/>
    <xdr:sp macro="" textlink="">
      <xdr:nvSpPr>
        <xdr:cNvPr id="338" name="テキスト ボックス 337"/>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144780</xdr:rowOff>
    </xdr:from>
    <xdr:to>
      <xdr:col>20</xdr:col>
      <xdr:colOff>209550</xdr:colOff>
      <xdr:row>39</xdr:row>
      <xdr:rowOff>74930</xdr:rowOff>
    </xdr:to>
    <xdr:sp macro="" textlink="">
      <xdr:nvSpPr>
        <xdr:cNvPr id="339" name="円/楕円 338"/>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59707</xdr:rowOff>
    </xdr:from>
    <xdr:ext cx="762000" cy="259045"/>
    <xdr:sp macro="" textlink="">
      <xdr:nvSpPr>
        <xdr:cNvPr id="340" name="テキスト ボックス 339"/>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110490</xdr:rowOff>
    </xdr:from>
    <xdr:to>
      <xdr:col>19</xdr:col>
      <xdr:colOff>6350</xdr:colOff>
      <xdr:row>40</xdr:row>
      <xdr:rowOff>40640</xdr:rowOff>
    </xdr:to>
    <xdr:sp macro="" textlink="">
      <xdr:nvSpPr>
        <xdr:cNvPr id="341" name="円/楕円 340"/>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25417</xdr:rowOff>
    </xdr:from>
    <xdr:ext cx="762000" cy="259045"/>
    <xdr:sp macro="" textlink="">
      <xdr:nvSpPr>
        <xdr:cNvPr id="342" name="テキスト ボックス 341"/>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公債費の占める割合は、類似団体平均を下回っており、また前年度よりも</a:t>
          </a:r>
          <a:r>
            <a:rPr kumimoji="1" lang="en-US" altLang="ja-JP" sz="1300">
              <a:latin typeface="ＭＳ Ｐゴシック"/>
            </a:rPr>
            <a:t>0.1</a:t>
          </a:r>
          <a:r>
            <a:rPr kumimoji="1" lang="ja-JP" altLang="en-US" sz="1300">
              <a:latin typeface="ＭＳ Ｐゴシック"/>
            </a:rPr>
            <a:t>ポイント低下はしているが、合併特例債事業や臨時財政対策債の元利償還額は年々増加し、また、下妻中学校改築事業や道路整備事業等の地方債の発行が見込まれるため、今後、起債事業を厳選するなど、公債費負担の抑制を図っ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124713</xdr:rowOff>
    </xdr:to>
    <xdr:cxnSp macro="">
      <xdr:nvCxnSpPr>
        <xdr:cNvPr id="372" name="直線コネクタ 371"/>
        <xdr:cNvCxnSpPr/>
      </xdr:nvCxnSpPr>
      <xdr:spPr>
        <a:xfrm flipV="1">
          <a:off x="3987800" y="13321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124713</xdr:rowOff>
    </xdr:to>
    <xdr:cxnSp macro="">
      <xdr:nvCxnSpPr>
        <xdr:cNvPr id="375" name="直線コネクタ 374"/>
        <xdr:cNvCxnSpPr/>
      </xdr:nvCxnSpPr>
      <xdr:spPr>
        <a:xfrm>
          <a:off x="3098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101854</xdr:rowOff>
    </xdr:to>
    <xdr:cxnSp macro="">
      <xdr:nvCxnSpPr>
        <xdr:cNvPr id="378" name="直線コネクタ 377"/>
        <xdr:cNvCxnSpPr/>
      </xdr:nvCxnSpPr>
      <xdr:spPr>
        <a:xfrm>
          <a:off x="2209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37846</xdr:rowOff>
    </xdr:to>
    <xdr:cxnSp macro="">
      <xdr:nvCxnSpPr>
        <xdr:cNvPr id="381" name="直線コネクタ 380"/>
        <xdr:cNvCxnSpPr/>
      </xdr:nvCxnSpPr>
      <xdr:spPr>
        <a:xfrm>
          <a:off x="1320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91" name="円/楕円 390"/>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92"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93" name="円/楕円 392"/>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94" name="テキスト ボックス 393"/>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95" name="円/楕円 394"/>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96" name="テキスト ボックス 395"/>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97" name="円/楕円 396"/>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8" name="テキスト ボックス 397"/>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9" name="円/楕円 398"/>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400" name="テキスト ボックス 399"/>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公債費以外の占める割合は、</a:t>
          </a:r>
          <a:r>
            <a:rPr kumimoji="1" lang="en-US" altLang="ja-JP" sz="1300">
              <a:latin typeface="ＭＳ Ｐゴシック"/>
            </a:rPr>
            <a:t>73.8%</a:t>
          </a:r>
          <a:r>
            <a:rPr kumimoji="1" lang="ja-JP" altLang="en-US" sz="1300">
              <a:latin typeface="ＭＳ Ｐゴシック"/>
            </a:rPr>
            <a:t>と類似団体平均を上回っている。補助費の比率が類似団体平均より高いことが主な要因であるが、この比率は年々低下してきている。また、物件費の比率は年々上昇傾向にあるため、公債費以外の比率が上昇した。</a:t>
          </a:r>
          <a:endParaRPr kumimoji="1" lang="en-US" altLang="ja-JP" sz="1300">
            <a:latin typeface="ＭＳ Ｐゴシック"/>
          </a:endParaRPr>
        </a:p>
        <a:p>
          <a:r>
            <a:rPr kumimoji="1" lang="ja-JP" altLang="en-US" sz="1300">
              <a:latin typeface="ＭＳ Ｐゴシック"/>
            </a:rPr>
            <a:t>今後も市税の収納率の向上を図るなど、一般財源を確保するとともに、事務事業の厳選等でさらなる経費の削減に努める。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43180</xdr:rowOff>
    </xdr:to>
    <xdr:cxnSp macro="">
      <xdr:nvCxnSpPr>
        <xdr:cNvPr id="433" name="直線コネクタ 432"/>
        <xdr:cNvCxnSpPr/>
      </xdr:nvCxnSpPr>
      <xdr:spPr>
        <a:xfrm>
          <a:off x="15671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35561</xdr:rowOff>
    </xdr:to>
    <xdr:cxnSp macro="">
      <xdr:nvCxnSpPr>
        <xdr:cNvPr id="436" name="直線コネクタ 435"/>
        <xdr:cNvCxnSpPr/>
      </xdr:nvCxnSpPr>
      <xdr:spPr>
        <a:xfrm>
          <a:off x="14782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27939</xdr:rowOff>
    </xdr:to>
    <xdr:cxnSp macro="">
      <xdr:nvCxnSpPr>
        <xdr:cNvPr id="439" name="直線コネクタ 438"/>
        <xdr:cNvCxnSpPr/>
      </xdr:nvCxnSpPr>
      <xdr:spPr>
        <a:xfrm flipV="1">
          <a:off x="13893800" y="13385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78</xdr:row>
      <xdr:rowOff>31750</xdr:rowOff>
    </xdr:to>
    <xdr:cxnSp macro="">
      <xdr:nvCxnSpPr>
        <xdr:cNvPr id="442" name="直線コネクタ 441"/>
        <xdr:cNvCxnSpPr/>
      </xdr:nvCxnSpPr>
      <xdr:spPr>
        <a:xfrm flipV="1">
          <a:off x="13004800" y="13401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52" name="円/楕円 451"/>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53"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54" name="円/楕円 453"/>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55" name="テキスト ボックス 454"/>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6" name="円/楕円 455"/>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7" name="テキスト ボックス 456"/>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58" name="円/楕円 457"/>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59" name="テキスト ボックス 458"/>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152400</xdr:rowOff>
    </xdr:from>
    <xdr:to>
      <xdr:col>19</xdr:col>
      <xdr:colOff>6350</xdr:colOff>
      <xdr:row>78</xdr:row>
      <xdr:rowOff>82550</xdr:rowOff>
    </xdr:to>
    <xdr:sp macro="" textlink="">
      <xdr:nvSpPr>
        <xdr:cNvPr id="460" name="円/楕円 459"/>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67327</xdr:rowOff>
    </xdr:from>
    <xdr:ext cx="762000" cy="259045"/>
    <xdr:sp macro="" textlink="">
      <xdr:nvSpPr>
        <xdr:cNvPr id="461" name="テキスト ボックス 460"/>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茨城県下妻市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52638</xdr:rowOff>
    </xdr:from>
    <xdr:to>
      <xdr:col>4</xdr:col>
      <xdr:colOff>1117600</xdr:colOff>
      <xdr:row>18</xdr:row>
      <xdr:rowOff>71655</xdr:rowOff>
    </xdr:to>
    <xdr:cxnSp macro="">
      <xdr:nvCxnSpPr>
        <xdr:cNvPr id="54" name="直線コネクタ 53"/>
        <xdr:cNvCxnSpPr/>
      </xdr:nvCxnSpPr>
      <xdr:spPr bwMode="auto">
        <a:xfrm flipV="1">
          <a:off x="5003800" y="3186363"/>
          <a:ext cx="647700" cy="19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48281</xdr:rowOff>
    </xdr:from>
    <xdr:to>
      <xdr:col>4</xdr:col>
      <xdr:colOff>469900</xdr:colOff>
      <xdr:row>18</xdr:row>
      <xdr:rowOff>71655</xdr:rowOff>
    </xdr:to>
    <xdr:cxnSp macro="">
      <xdr:nvCxnSpPr>
        <xdr:cNvPr id="57" name="直線コネクタ 56"/>
        <xdr:cNvCxnSpPr/>
      </xdr:nvCxnSpPr>
      <xdr:spPr bwMode="auto">
        <a:xfrm>
          <a:off x="4305300" y="3182006"/>
          <a:ext cx="698500" cy="2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145607</xdr:rowOff>
    </xdr:from>
    <xdr:to>
      <xdr:col>3</xdr:col>
      <xdr:colOff>904875</xdr:colOff>
      <xdr:row>18</xdr:row>
      <xdr:rowOff>48281</xdr:rowOff>
    </xdr:to>
    <xdr:cxnSp macro="">
      <xdr:nvCxnSpPr>
        <xdr:cNvPr id="60" name="直線コネクタ 59"/>
        <xdr:cNvCxnSpPr/>
      </xdr:nvCxnSpPr>
      <xdr:spPr bwMode="auto">
        <a:xfrm>
          <a:off x="3606800" y="3107882"/>
          <a:ext cx="698500" cy="7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145607</xdr:rowOff>
    </xdr:from>
    <xdr:to>
      <xdr:col>3</xdr:col>
      <xdr:colOff>206375</xdr:colOff>
      <xdr:row>17</xdr:row>
      <xdr:rowOff>157180</xdr:rowOff>
    </xdr:to>
    <xdr:cxnSp macro="">
      <xdr:nvCxnSpPr>
        <xdr:cNvPr id="63" name="直線コネクタ 62"/>
        <xdr:cNvCxnSpPr/>
      </xdr:nvCxnSpPr>
      <xdr:spPr bwMode="auto">
        <a:xfrm flipV="1">
          <a:off x="2908300" y="3107882"/>
          <a:ext cx="698500" cy="11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1838</xdr:rowOff>
    </xdr:from>
    <xdr:to>
      <xdr:col>5</xdr:col>
      <xdr:colOff>34925</xdr:colOff>
      <xdr:row>18</xdr:row>
      <xdr:rowOff>103438</xdr:rowOff>
    </xdr:to>
    <xdr:sp macro="" textlink="">
      <xdr:nvSpPr>
        <xdr:cNvPr id="73" name="円/楕円 72"/>
        <xdr:cNvSpPr/>
      </xdr:nvSpPr>
      <xdr:spPr bwMode="auto">
        <a:xfrm>
          <a:off x="5600700" y="313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145365</xdr:rowOff>
    </xdr:from>
    <xdr:ext cx="762000" cy="259045"/>
    <xdr:sp macro="" textlink="">
      <xdr:nvSpPr>
        <xdr:cNvPr id="74" name="人口1人当たり決算額の推移該当値テキスト130"/>
        <xdr:cNvSpPr txBox="1"/>
      </xdr:nvSpPr>
      <xdr:spPr>
        <a:xfrm>
          <a:off x="5740400" y="31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20855</xdr:rowOff>
    </xdr:from>
    <xdr:to>
      <xdr:col>4</xdr:col>
      <xdr:colOff>520700</xdr:colOff>
      <xdr:row>18</xdr:row>
      <xdr:rowOff>122455</xdr:rowOff>
    </xdr:to>
    <xdr:sp macro="" textlink="">
      <xdr:nvSpPr>
        <xdr:cNvPr id="75" name="円/楕円 74"/>
        <xdr:cNvSpPr/>
      </xdr:nvSpPr>
      <xdr:spPr bwMode="auto">
        <a:xfrm>
          <a:off x="4953000" y="3154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107232</xdr:rowOff>
    </xdr:from>
    <xdr:ext cx="736600" cy="259045"/>
    <xdr:sp macro="" textlink="">
      <xdr:nvSpPr>
        <xdr:cNvPr id="76" name="テキスト ボックス 75"/>
        <xdr:cNvSpPr txBox="1"/>
      </xdr:nvSpPr>
      <xdr:spPr>
        <a:xfrm>
          <a:off x="4622800" y="324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168931</xdr:rowOff>
    </xdr:from>
    <xdr:to>
      <xdr:col>3</xdr:col>
      <xdr:colOff>955675</xdr:colOff>
      <xdr:row>18</xdr:row>
      <xdr:rowOff>99081</xdr:rowOff>
    </xdr:to>
    <xdr:sp macro="" textlink="">
      <xdr:nvSpPr>
        <xdr:cNvPr id="77" name="円/楕円 76"/>
        <xdr:cNvSpPr/>
      </xdr:nvSpPr>
      <xdr:spPr bwMode="auto">
        <a:xfrm>
          <a:off x="4254500" y="3131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83858</xdr:rowOff>
    </xdr:from>
    <xdr:ext cx="762000" cy="259045"/>
    <xdr:sp macro="" textlink="">
      <xdr:nvSpPr>
        <xdr:cNvPr id="78" name="テキスト ボックス 77"/>
        <xdr:cNvSpPr txBox="1"/>
      </xdr:nvSpPr>
      <xdr:spPr>
        <a:xfrm>
          <a:off x="3924300" y="321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94807</xdr:rowOff>
    </xdr:from>
    <xdr:to>
      <xdr:col>3</xdr:col>
      <xdr:colOff>257175</xdr:colOff>
      <xdr:row>18</xdr:row>
      <xdr:rowOff>24957</xdr:rowOff>
    </xdr:to>
    <xdr:sp macro="" textlink="">
      <xdr:nvSpPr>
        <xdr:cNvPr id="79" name="円/楕円 78"/>
        <xdr:cNvSpPr/>
      </xdr:nvSpPr>
      <xdr:spPr bwMode="auto">
        <a:xfrm>
          <a:off x="3556000" y="305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9734</xdr:rowOff>
    </xdr:from>
    <xdr:ext cx="762000" cy="259045"/>
    <xdr:sp macro="" textlink="">
      <xdr:nvSpPr>
        <xdr:cNvPr id="80" name="テキスト ボックス 79"/>
        <xdr:cNvSpPr txBox="1"/>
      </xdr:nvSpPr>
      <xdr:spPr>
        <a:xfrm>
          <a:off x="3225800" y="31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106380</xdr:rowOff>
    </xdr:from>
    <xdr:to>
      <xdr:col>2</xdr:col>
      <xdr:colOff>692150</xdr:colOff>
      <xdr:row>18</xdr:row>
      <xdr:rowOff>36530</xdr:rowOff>
    </xdr:to>
    <xdr:sp macro="" textlink="">
      <xdr:nvSpPr>
        <xdr:cNvPr id="81" name="円/楕円 80"/>
        <xdr:cNvSpPr/>
      </xdr:nvSpPr>
      <xdr:spPr bwMode="auto">
        <a:xfrm>
          <a:off x="2857500" y="306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21307</xdr:rowOff>
    </xdr:from>
    <xdr:ext cx="762000" cy="259045"/>
    <xdr:sp macro="" textlink="">
      <xdr:nvSpPr>
        <xdr:cNvPr id="82" name="テキスト ボックス 81"/>
        <xdr:cNvSpPr txBox="1"/>
      </xdr:nvSpPr>
      <xdr:spPr>
        <a:xfrm>
          <a:off x="2527300" y="315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228466</xdr:rowOff>
    </xdr:from>
    <xdr:to>
      <xdr:col>4</xdr:col>
      <xdr:colOff>1117600</xdr:colOff>
      <xdr:row>36</xdr:row>
      <xdr:rowOff>49930</xdr:rowOff>
    </xdr:to>
    <xdr:cxnSp macro="">
      <xdr:nvCxnSpPr>
        <xdr:cNvPr id="118" name="直線コネクタ 117"/>
        <xdr:cNvCxnSpPr/>
      </xdr:nvCxnSpPr>
      <xdr:spPr bwMode="auto">
        <a:xfrm>
          <a:off x="5003800" y="6838816"/>
          <a:ext cx="647700" cy="164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178664</xdr:rowOff>
    </xdr:from>
    <xdr:to>
      <xdr:col>4</xdr:col>
      <xdr:colOff>469900</xdr:colOff>
      <xdr:row>35</xdr:row>
      <xdr:rowOff>228466</xdr:rowOff>
    </xdr:to>
    <xdr:cxnSp macro="">
      <xdr:nvCxnSpPr>
        <xdr:cNvPr id="121" name="直線コネクタ 120"/>
        <xdr:cNvCxnSpPr/>
      </xdr:nvCxnSpPr>
      <xdr:spPr bwMode="auto">
        <a:xfrm>
          <a:off x="4305300" y="6789014"/>
          <a:ext cx="698500" cy="4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70340</xdr:rowOff>
    </xdr:from>
    <xdr:to>
      <xdr:col>3</xdr:col>
      <xdr:colOff>904875</xdr:colOff>
      <xdr:row>35</xdr:row>
      <xdr:rowOff>178664</xdr:rowOff>
    </xdr:to>
    <xdr:cxnSp macro="">
      <xdr:nvCxnSpPr>
        <xdr:cNvPr id="124" name="直線コネクタ 123"/>
        <xdr:cNvCxnSpPr/>
      </xdr:nvCxnSpPr>
      <xdr:spPr bwMode="auto">
        <a:xfrm>
          <a:off x="3606800" y="6680690"/>
          <a:ext cx="698500" cy="10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323694</xdr:rowOff>
    </xdr:from>
    <xdr:to>
      <xdr:col>3</xdr:col>
      <xdr:colOff>206375</xdr:colOff>
      <xdr:row>35</xdr:row>
      <xdr:rowOff>70340</xdr:rowOff>
    </xdr:to>
    <xdr:cxnSp macro="">
      <xdr:nvCxnSpPr>
        <xdr:cNvPr id="127" name="直線コネクタ 126"/>
        <xdr:cNvCxnSpPr/>
      </xdr:nvCxnSpPr>
      <xdr:spPr bwMode="auto">
        <a:xfrm>
          <a:off x="2908300" y="6591144"/>
          <a:ext cx="698500" cy="89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342030</xdr:rowOff>
    </xdr:from>
    <xdr:to>
      <xdr:col>5</xdr:col>
      <xdr:colOff>34925</xdr:colOff>
      <xdr:row>36</xdr:row>
      <xdr:rowOff>100730</xdr:rowOff>
    </xdr:to>
    <xdr:sp macro="" textlink="">
      <xdr:nvSpPr>
        <xdr:cNvPr id="137" name="円/楕円 136"/>
        <xdr:cNvSpPr/>
      </xdr:nvSpPr>
      <xdr:spPr bwMode="auto">
        <a:xfrm>
          <a:off x="5600700" y="695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314107</xdr:rowOff>
    </xdr:from>
    <xdr:ext cx="762000" cy="259045"/>
    <xdr:sp macro="" textlink="">
      <xdr:nvSpPr>
        <xdr:cNvPr id="138" name="人口1人当たり決算額の推移該当値テキスト445"/>
        <xdr:cNvSpPr txBox="1"/>
      </xdr:nvSpPr>
      <xdr:spPr>
        <a:xfrm>
          <a:off x="5740400" y="69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177666</xdr:rowOff>
    </xdr:from>
    <xdr:to>
      <xdr:col>4</xdr:col>
      <xdr:colOff>520700</xdr:colOff>
      <xdr:row>35</xdr:row>
      <xdr:rowOff>279266</xdr:rowOff>
    </xdr:to>
    <xdr:sp macro="" textlink="">
      <xdr:nvSpPr>
        <xdr:cNvPr id="139" name="円/楕円 138"/>
        <xdr:cNvSpPr/>
      </xdr:nvSpPr>
      <xdr:spPr bwMode="auto">
        <a:xfrm>
          <a:off x="4953000" y="678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264043</xdr:rowOff>
    </xdr:from>
    <xdr:ext cx="736600" cy="259045"/>
    <xdr:sp macro="" textlink="">
      <xdr:nvSpPr>
        <xdr:cNvPr id="140" name="テキスト ボックス 139"/>
        <xdr:cNvSpPr txBox="1"/>
      </xdr:nvSpPr>
      <xdr:spPr>
        <a:xfrm>
          <a:off x="4622800" y="6874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127864</xdr:rowOff>
    </xdr:from>
    <xdr:to>
      <xdr:col>3</xdr:col>
      <xdr:colOff>955675</xdr:colOff>
      <xdr:row>35</xdr:row>
      <xdr:rowOff>229464</xdr:rowOff>
    </xdr:to>
    <xdr:sp macro="" textlink="">
      <xdr:nvSpPr>
        <xdr:cNvPr id="141" name="円/楕円 140"/>
        <xdr:cNvSpPr/>
      </xdr:nvSpPr>
      <xdr:spPr bwMode="auto">
        <a:xfrm>
          <a:off x="4254500" y="673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214241</xdr:rowOff>
    </xdr:from>
    <xdr:ext cx="762000" cy="259045"/>
    <xdr:sp macro="" textlink="">
      <xdr:nvSpPr>
        <xdr:cNvPr id="142" name="テキスト ボックス 141"/>
        <xdr:cNvSpPr txBox="1"/>
      </xdr:nvSpPr>
      <xdr:spPr>
        <a:xfrm>
          <a:off x="3924300" y="68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19540</xdr:rowOff>
    </xdr:from>
    <xdr:to>
      <xdr:col>3</xdr:col>
      <xdr:colOff>257175</xdr:colOff>
      <xdr:row>35</xdr:row>
      <xdr:rowOff>121140</xdr:rowOff>
    </xdr:to>
    <xdr:sp macro="" textlink="">
      <xdr:nvSpPr>
        <xdr:cNvPr id="143" name="円/楕円 142"/>
        <xdr:cNvSpPr/>
      </xdr:nvSpPr>
      <xdr:spPr bwMode="auto">
        <a:xfrm>
          <a:off x="3556000" y="66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105917</xdr:rowOff>
    </xdr:from>
    <xdr:ext cx="762000" cy="259045"/>
    <xdr:sp macro="" textlink="">
      <xdr:nvSpPr>
        <xdr:cNvPr id="144" name="テキスト ボックス 143"/>
        <xdr:cNvSpPr txBox="1"/>
      </xdr:nvSpPr>
      <xdr:spPr>
        <a:xfrm>
          <a:off x="3225800" y="67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272894</xdr:rowOff>
    </xdr:from>
    <xdr:to>
      <xdr:col>2</xdr:col>
      <xdr:colOff>692150</xdr:colOff>
      <xdr:row>35</xdr:row>
      <xdr:rowOff>31594</xdr:rowOff>
    </xdr:to>
    <xdr:sp macro="" textlink="">
      <xdr:nvSpPr>
        <xdr:cNvPr id="145" name="円/楕円 144"/>
        <xdr:cNvSpPr/>
      </xdr:nvSpPr>
      <xdr:spPr bwMode="auto">
        <a:xfrm>
          <a:off x="2857500" y="654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16371</xdr:rowOff>
    </xdr:from>
    <xdr:ext cx="762000" cy="259045"/>
    <xdr:sp macro="" textlink="">
      <xdr:nvSpPr>
        <xdr:cNvPr id="146" name="テキスト ボックス 145"/>
        <xdr:cNvSpPr txBox="1"/>
      </xdr:nvSpPr>
      <xdr:spPr>
        <a:xfrm>
          <a:off x="2527300" y="662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年度の実質収支比率は前年度比△</a:t>
          </a:r>
          <a:r>
            <a:rPr kumimoji="1" lang="en-US" altLang="ja-JP" sz="1300">
              <a:latin typeface="ＭＳ ゴシック" pitchFamily="49" charset="-128"/>
              <a:ea typeface="ＭＳ ゴシック" pitchFamily="49" charset="-128"/>
            </a:rPr>
            <a:t>4.19</a:t>
          </a:r>
          <a:r>
            <a:rPr kumimoji="1" lang="ja-JP" altLang="en-US" sz="1300">
              <a:latin typeface="ＭＳ ゴシック" pitchFamily="49" charset="-128"/>
              <a:ea typeface="ＭＳ ゴシック" pitchFamily="49" charset="-128"/>
            </a:rPr>
            <a:t>ポイントとなっている。歳入では企業誘致等により法人市民税が増加し市税が</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百万円の増となったものの、学校施設の耐震補強改修事業や砂沼周辺地区都市再生整備計画事業、民間社会福祉施設整備補助金等による普通建設事業費の歳出が約</a:t>
          </a:r>
          <a:r>
            <a:rPr kumimoji="1" lang="en-US" altLang="ja-JP" sz="1300">
              <a:latin typeface="ＭＳ ゴシック" pitchFamily="49" charset="-128"/>
              <a:ea typeface="ＭＳ ゴシック" pitchFamily="49" charset="-128"/>
            </a:rPr>
            <a:t>800</a:t>
          </a:r>
          <a:r>
            <a:rPr kumimoji="1" lang="ja-JP" altLang="en-US" sz="1300">
              <a:latin typeface="ＭＳ ゴシック" pitchFamily="49" charset="-128"/>
              <a:ea typeface="ＭＳ ゴシック" pitchFamily="49" charset="-128"/>
            </a:rPr>
            <a:t>百万円の増となったことが要因である。単年度収支もマイナスとなり、</a:t>
          </a:r>
          <a:r>
            <a:rPr kumimoji="1" lang="en-US" altLang="ja-JP" sz="1300">
              <a:latin typeface="ＭＳ ゴシック" pitchFamily="49" charset="-128"/>
              <a:ea typeface="ＭＳ ゴシック" pitchFamily="49" charset="-128"/>
            </a:rPr>
            <a:t>150</a:t>
          </a:r>
          <a:r>
            <a:rPr kumimoji="1" lang="ja-JP" altLang="en-US" sz="1300">
              <a:latin typeface="ＭＳ ゴシック" pitchFamily="49" charset="-128"/>
              <a:ea typeface="ＭＳ ゴシック" pitchFamily="49" charset="-128"/>
            </a:rPr>
            <a:t>百万円の財政調整基金の取崩しをしたため、実質単年度収支比率は前年度比△</a:t>
          </a:r>
          <a:r>
            <a:rPr kumimoji="1" lang="en-US" altLang="ja-JP" sz="1300">
              <a:latin typeface="ＭＳ ゴシック" pitchFamily="49" charset="-128"/>
              <a:ea typeface="ＭＳ ゴシック" pitchFamily="49" charset="-128"/>
            </a:rPr>
            <a:t>8.44</a:t>
          </a:r>
          <a:r>
            <a:rPr kumimoji="1" lang="ja-JP" altLang="en-US" sz="1300">
              <a:latin typeface="ＭＳ ゴシック" pitchFamily="49" charset="-128"/>
              <a:ea typeface="ＭＳ ゴシック" pitchFamily="49" charset="-128"/>
            </a:rPr>
            <a:t>ポイントとなった。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本市の連結実質比率を算出するための実質収支額は、各会計とも資金不足は生じておらず、平成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年度の連結実質収支は</a:t>
          </a:r>
          <a:r>
            <a:rPr kumimoji="1" lang="en-US" altLang="ja-JP" sz="1400">
              <a:latin typeface="ＭＳ ゴシック" pitchFamily="49" charset="-128"/>
              <a:ea typeface="ＭＳ ゴシック" pitchFamily="49" charset="-128"/>
            </a:rPr>
            <a:t>17.82%</a:t>
          </a:r>
          <a:r>
            <a:rPr kumimoji="1" lang="ja-JP" altLang="en-US" sz="1400">
              <a:latin typeface="ＭＳ ゴシック" pitchFamily="49" charset="-128"/>
              <a:ea typeface="ＭＳ ゴシック" pitchFamily="49" charset="-128"/>
            </a:rPr>
            <a:t>の黒字である。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一般会計においては、実質収支額の減により</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ポイント、砂沼サンビーチ特別会計においては施設改修の歳出増により</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ポイント低下した。また、国民健康保険特別会計においては、前期高齢者交付金や一般会計からの繰入金の歳入増により実質収支額が</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ポイント増加した。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本市の実質公債費比率は年々低下している。分子要因で見ると元利償還金（△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百万円）一部事務組合の地方債の元利償還金に対する負担金（△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百万円）公営企業債の元利償還金に対する繰入金（△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百万円）が減少しており、うち上水道事業会計への繰入金は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百万円の減となっている。また算入公債費等も災害復旧等に係る需要額（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百万円増）が増加したことにより実質公債費比率の分子は前年度より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、学校施設の耐震化事業等の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元利償還金の増が見込まれ、また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、下妻中学校改築事業や道路整備事業等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の地方債発行が見込まれることから、事業を厳選し公債費の管理に努める。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本市の将来負担比率は年々減少しているが、地方債の現在高は年々増加傾向である。平成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年度においては、地方債の現在高が、学校施設の耐震補強・改修事業や道路整備事業等の地方債の発行があり、前年度より</a:t>
          </a:r>
          <a:r>
            <a:rPr kumimoji="1" lang="en-US" altLang="ja-JP" sz="1400">
              <a:latin typeface="ＭＳ ゴシック" pitchFamily="49" charset="-128"/>
              <a:ea typeface="ＭＳ ゴシック" pitchFamily="49" charset="-128"/>
            </a:rPr>
            <a:t>576</a:t>
          </a:r>
          <a:r>
            <a:rPr kumimoji="1" lang="ja-JP" altLang="en-US" sz="1400">
              <a:latin typeface="ＭＳ ゴシック" pitchFamily="49" charset="-128"/>
              <a:ea typeface="ＭＳ ゴシック" pitchFamily="49" charset="-128"/>
            </a:rPr>
            <a:t>百万円の増となったが、公営企業債等繰入見込額（△</a:t>
          </a:r>
          <a:r>
            <a:rPr kumimoji="1" lang="en-US" altLang="ja-JP" sz="1400">
              <a:latin typeface="ＭＳ ゴシック" pitchFamily="49" charset="-128"/>
              <a:ea typeface="ＭＳ ゴシック" pitchFamily="49" charset="-128"/>
            </a:rPr>
            <a:t>224</a:t>
          </a:r>
          <a:r>
            <a:rPr kumimoji="1" lang="ja-JP" altLang="en-US" sz="1400">
              <a:latin typeface="ＭＳ ゴシック" pitchFamily="49" charset="-128"/>
              <a:ea typeface="ＭＳ ゴシック" pitchFamily="49" charset="-128"/>
            </a:rPr>
            <a:t>百万円）や退職手当負担見込額（△</a:t>
          </a:r>
          <a:r>
            <a:rPr kumimoji="1" lang="en-US" altLang="ja-JP" sz="1400">
              <a:latin typeface="ＭＳ ゴシック" pitchFamily="49" charset="-128"/>
              <a:ea typeface="ＭＳ ゴシック" pitchFamily="49" charset="-128"/>
            </a:rPr>
            <a:t>524</a:t>
          </a:r>
          <a:r>
            <a:rPr kumimoji="1" lang="ja-JP" altLang="en-US" sz="1400">
              <a:latin typeface="ＭＳ ゴシック" pitchFamily="49" charset="-128"/>
              <a:ea typeface="ＭＳ ゴシック" pitchFamily="49" charset="-128"/>
            </a:rPr>
            <a:t>百万円）の減、また、充当可能財源等では合併特例事業債等の算入見込需要額（</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百万円増）が増加したことから、将来負担比率の分子が前年度より</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の減となった。今後も、下妻中学校改築事業や道路整備事業等の地方債発行があることから、地方債残高は増加する見込みであるため、起債事業については合併特例事業債を活用し将来負担比率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18413204</v>
      </c>
      <c r="BO4" s="379"/>
      <c r="BP4" s="379"/>
      <c r="BQ4" s="379"/>
      <c r="BR4" s="379"/>
      <c r="BS4" s="379"/>
      <c r="BT4" s="379"/>
      <c r="BU4" s="380"/>
      <c r="BV4" s="378">
        <v>17722295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v>
      </c>
      <c r="CU4" s="556"/>
      <c r="CV4" s="556"/>
      <c r="CW4" s="556"/>
      <c r="CX4" s="556"/>
      <c r="CY4" s="556"/>
      <c r="CZ4" s="556"/>
      <c r="DA4" s="557"/>
      <c r="DB4" s="555">
        <v>12.2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17221745</v>
      </c>
      <c r="BO5" s="384"/>
      <c r="BP5" s="384"/>
      <c r="BQ5" s="384"/>
      <c r="BR5" s="384"/>
      <c r="BS5" s="384"/>
      <c r="BT5" s="384"/>
      <c r="BU5" s="385"/>
      <c r="BV5" s="383">
        <v>16312702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1191459</v>
      </c>
      <c r="BO6" s="384"/>
      <c r="BP6" s="384"/>
      <c r="BQ6" s="384"/>
      <c r="BR6" s="384"/>
      <c r="BS6" s="384"/>
      <c r="BT6" s="384"/>
      <c r="BU6" s="385"/>
      <c r="BV6" s="383">
        <v>1409593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97.1</v>
      </c>
      <c r="CU6" s="530"/>
      <c r="CV6" s="530"/>
      <c r="CW6" s="530"/>
      <c r="CX6" s="530"/>
      <c r="CY6" s="530"/>
      <c r="CZ6" s="530"/>
      <c r="DA6" s="531"/>
      <c r="DB6" s="529">
        <v>97.4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370531</v>
      </c>
      <c r="BO7" s="384"/>
      <c r="BP7" s="384"/>
      <c r="BQ7" s="384"/>
      <c r="BR7" s="384"/>
      <c r="BS7" s="384"/>
      <c r="BT7" s="384"/>
      <c r="BU7" s="385"/>
      <c r="BV7" s="383">
        <v>150524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10239433</v>
      </c>
      <c r="CU7" s="384"/>
      <c r="CV7" s="384"/>
      <c r="CW7" s="384"/>
      <c r="CX7" s="384"/>
      <c r="CY7" s="384"/>
      <c r="CZ7" s="384"/>
      <c r="DA7" s="385"/>
      <c r="DB7" s="383">
        <v>10315224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820928</v>
      </c>
      <c r="BO8" s="384"/>
      <c r="BP8" s="384"/>
      <c r="BQ8" s="384"/>
      <c r="BR8" s="384"/>
      <c r="BS8" s="384"/>
      <c r="BT8" s="384"/>
      <c r="BU8" s="385"/>
      <c r="BV8" s="383">
        <v>1259069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0.64</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44987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-438141</v>
      </c>
      <c r="BO9" s="384"/>
      <c r="BP9" s="384"/>
      <c r="BQ9" s="384"/>
      <c r="BR9" s="384"/>
      <c r="BS9" s="384"/>
      <c r="BT9" s="384"/>
      <c r="BU9" s="385"/>
      <c r="BV9" s="383">
        <v>-10590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13.4</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46435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627</v>
      </c>
      <c r="BO10" s="384"/>
      <c r="BP10" s="384"/>
      <c r="BQ10" s="384"/>
      <c r="BR10" s="384"/>
      <c r="BS10" s="384"/>
      <c r="BT10" s="384"/>
      <c r="BU10" s="385"/>
      <c r="BV10" s="383">
        <v>250504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38234</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45001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150000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43483</v>
      </c>
      <c r="S13" s="485"/>
      <c r="T13" s="485"/>
      <c r="U13" s="485"/>
      <c r="V13" s="486"/>
      <c r="W13" s="472" t="s">
        <v>124</v>
      </c>
      <c r="X13" s="396"/>
      <c r="Y13" s="396"/>
      <c r="Z13" s="396"/>
      <c r="AA13" s="396"/>
      <c r="AB13" s="397"/>
      <c r="AC13" s="359">
        <v>1446</v>
      </c>
      <c r="AD13" s="360"/>
      <c r="AE13" s="360"/>
      <c r="AF13" s="360"/>
      <c r="AG13" s="361"/>
      <c r="AH13" s="359">
        <v>1838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-587514</v>
      </c>
      <c r="BO13" s="384"/>
      <c r="BP13" s="384"/>
      <c r="BQ13" s="384"/>
      <c r="BR13" s="384"/>
      <c r="BS13" s="384"/>
      <c r="BT13" s="384"/>
      <c r="BU13" s="385"/>
      <c r="BV13" s="383">
        <v>278148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11.3</v>
      </c>
      <c r="CU13" s="354"/>
      <c r="CV13" s="354"/>
      <c r="CW13" s="354"/>
      <c r="CX13" s="354"/>
      <c r="CY13" s="354"/>
      <c r="CZ13" s="354"/>
      <c r="DA13" s="355"/>
      <c r="DB13" s="353">
        <v>12.9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45352</v>
      </c>
      <c r="S14" s="485"/>
      <c r="T14" s="485"/>
      <c r="U14" s="485"/>
      <c r="V14" s="486"/>
      <c r="W14" s="487"/>
      <c r="X14" s="399"/>
      <c r="Y14" s="399"/>
      <c r="Z14" s="399"/>
      <c r="AA14" s="399"/>
      <c r="AB14" s="400"/>
      <c r="AC14" s="477">
        <v>6.6</v>
      </c>
      <c r="AD14" s="478"/>
      <c r="AE14" s="478"/>
      <c r="AF14" s="478"/>
      <c r="AG14" s="479"/>
      <c r="AH14" s="477">
        <v>7.6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81.8</v>
      </c>
      <c r="CU14" s="456"/>
      <c r="CV14" s="456"/>
      <c r="CW14" s="456"/>
      <c r="CX14" s="456"/>
      <c r="CY14" s="456"/>
      <c r="CZ14" s="456"/>
      <c r="DA14" s="457"/>
      <c r="DB14" s="488">
        <v>82.1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43843</v>
      </c>
      <c r="S15" s="485"/>
      <c r="T15" s="485"/>
      <c r="U15" s="485"/>
      <c r="V15" s="486"/>
      <c r="W15" s="472" t="s">
        <v>131</v>
      </c>
      <c r="X15" s="396"/>
      <c r="Y15" s="396"/>
      <c r="Z15" s="396"/>
      <c r="AA15" s="396"/>
      <c r="AB15" s="397"/>
      <c r="AC15" s="359">
        <v>8103</v>
      </c>
      <c r="AD15" s="360"/>
      <c r="AE15" s="360"/>
      <c r="AF15" s="360"/>
      <c r="AG15" s="361"/>
      <c r="AH15" s="359">
        <v>9028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4935870</v>
      </c>
      <c r="BO15" s="379"/>
      <c r="BP15" s="379"/>
      <c r="BQ15" s="379"/>
      <c r="BR15" s="379"/>
      <c r="BS15" s="379"/>
      <c r="BT15" s="379"/>
      <c r="BU15" s="380"/>
      <c r="BV15" s="378">
        <v>4834404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37</v>
      </c>
      <c r="AD16" s="478"/>
      <c r="AE16" s="478"/>
      <c r="AF16" s="478"/>
      <c r="AG16" s="479"/>
      <c r="AH16" s="477">
        <v>37.5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7489091</v>
      </c>
      <c r="BO16" s="384"/>
      <c r="BP16" s="384"/>
      <c r="BQ16" s="384"/>
      <c r="BR16" s="384"/>
      <c r="BS16" s="384"/>
      <c r="BT16" s="384"/>
      <c r="BU16" s="385"/>
      <c r="BV16" s="383">
        <v>7461145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12379</v>
      </c>
      <c r="AD17" s="360"/>
      <c r="AE17" s="360"/>
      <c r="AF17" s="360"/>
      <c r="AG17" s="361"/>
      <c r="AH17" s="359">
        <v>12914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6308211</v>
      </c>
      <c r="BO17" s="384"/>
      <c r="BP17" s="384"/>
      <c r="BQ17" s="384"/>
      <c r="BR17" s="384"/>
      <c r="BS17" s="384"/>
      <c r="BT17" s="384"/>
      <c r="BU17" s="385"/>
      <c r="BV17" s="383">
        <v>6210816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80.88</v>
      </c>
      <c r="M18" s="448"/>
      <c r="N18" s="448"/>
      <c r="O18" s="448"/>
      <c r="P18" s="448"/>
      <c r="Q18" s="448"/>
      <c r="R18" s="449"/>
      <c r="S18" s="449"/>
      <c r="T18" s="449"/>
      <c r="U18" s="449"/>
      <c r="V18" s="450"/>
      <c r="W18" s="464"/>
      <c r="X18" s="465"/>
      <c r="Y18" s="465"/>
      <c r="Z18" s="465"/>
      <c r="AA18" s="465"/>
      <c r="AB18" s="473"/>
      <c r="AC18" s="347">
        <v>56.5</v>
      </c>
      <c r="AD18" s="348"/>
      <c r="AE18" s="348"/>
      <c r="AF18" s="348"/>
      <c r="AG18" s="451"/>
      <c r="AH18" s="347">
        <v>53.6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9301180</v>
      </c>
      <c r="BO18" s="384"/>
      <c r="BP18" s="384"/>
      <c r="BQ18" s="384"/>
      <c r="BR18" s="384"/>
      <c r="BS18" s="384"/>
      <c r="BT18" s="384"/>
      <c r="BU18" s="385"/>
      <c r="BV18" s="383">
        <v>9316999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556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12397079</v>
      </c>
      <c r="BO19" s="384"/>
      <c r="BP19" s="384"/>
      <c r="BQ19" s="384"/>
      <c r="BR19" s="384"/>
      <c r="BS19" s="384"/>
      <c r="BT19" s="384"/>
      <c r="BU19" s="385"/>
      <c r="BV19" s="383">
        <v>12663110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14890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18682594</v>
      </c>
      <c r="BO23" s="384"/>
      <c r="BP23" s="384"/>
      <c r="BQ23" s="384"/>
      <c r="BR23" s="384"/>
      <c r="BS23" s="384"/>
      <c r="BT23" s="384"/>
      <c r="BU23" s="385"/>
      <c r="BV23" s="383">
        <v>18106590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7470</v>
      </c>
      <c r="R24" s="360"/>
      <c r="S24" s="360"/>
      <c r="T24" s="360"/>
      <c r="U24" s="360"/>
      <c r="V24" s="361"/>
      <c r="W24" s="425"/>
      <c r="X24" s="416"/>
      <c r="Y24" s="417"/>
      <c r="Z24" s="356" t="s">
        <v>154</v>
      </c>
      <c r="AA24" s="357"/>
      <c r="AB24" s="357"/>
      <c r="AC24" s="357"/>
      <c r="AD24" s="357"/>
      <c r="AE24" s="357"/>
      <c r="AF24" s="357"/>
      <c r="AG24" s="358"/>
      <c r="AH24" s="359">
        <v>263</v>
      </c>
      <c r="AI24" s="360"/>
      <c r="AJ24" s="360"/>
      <c r="AK24" s="360"/>
      <c r="AL24" s="361"/>
      <c r="AM24" s="359">
        <v>810040</v>
      </c>
      <c r="AN24" s="360"/>
      <c r="AO24" s="360"/>
      <c r="AP24" s="360"/>
      <c r="AQ24" s="360"/>
      <c r="AR24" s="361"/>
      <c r="AS24" s="359">
        <v>3080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14853988</v>
      </c>
      <c r="BO24" s="384"/>
      <c r="BP24" s="384"/>
      <c r="BQ24" s="384"/>
      <c r="BR24" s="384"/>
      <c r="BS24" s="384"/>
      <c r="BT24" s="384"/>
      <c r="BU24" s="385"/>
      <c r="BV24" s="383">
        <v>13987516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6030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698327</v>
      </c>
      <c r="BO25" s="379"/>
      <c r="BP25" s="379"/>
      <c r="BQ25" s="379"/>
      <c r="BR25" s="379"/>
      <c r="BS25" s="379"/>
      <c r="BT25" s="379"/>
      <c r="BU25" s="380"/>
      <c r="BV25" s="378">
        <v>846432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5670</v>
      </c>
      <c r="R26" s="360"/>
      <c r="S26" s="360"/>
      <c r="T26" s="360"/>
      <c r="U26" s="360"/>
      <c r="V26" s="361"/>
      <c r="W26" s="425"/>
      <c r="X26" s="416"/>
      <c r="Y26" s="417"/>
      <c r="Z26" s="356" t="s">
        <v>160</v>
      </c>
      <c r="AA26" s="438"/>
      <c r="AB26" s="438"/>
      <c r="AC26" s="438"/>
      <c r="AD26" s="438"/>
      <c r="AE26" s="438"/>
      <c r="AF26" s="438"/>
      <c r="AG26" s="439"/>
      <c r="AH26" s="359">
        <v>6</v>
      </c>
      <c r="AI26" s="360"/>
      <c r="AJ26" s="360"/>
      <c r="AK26" s="360"/>
      <c r="AL26" s="361"/>
      <c r="AM26" s="359">
        <v>20562</v>
      </c>
      <c r="AN26" s="360"/>
      <c r="AO26" s="360"/>
      <c r="AP26" s="360"/>
      <c r="AQ26" s="360"/>
      <c r="AR26" s="361"/>
      <c r="AS26" s="359">
        <v>3427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4200</v>
      </c>
      <c r="R27" s="360"/>
      <c r="S27" s="360"/>
      <c r="T27" s="360"/>
      <c r="U27" s="360"/>
      <c r="V27" s="361"/>
      <c r="W27" s="425"/>
      <c r="X27" s="416"/>
      <c r="Y27" s="417"/>
      <c r="Z27" s="356" t="s">
        <v>163</v>
      </c>
      <c r="AA27" s="357"/>
      <c r="AB27" s="357"/>
      <c r="AC27" s="357"/>
      <c r="AD27" s="357"/>
      <c r="AE27" s="357"/>
      <c r="AF27" s="357"/>
      <c r="AG27" s="358"/>
      <c r="AH27" s="359">
        <v>9</v>
      </c>
      <c r="AI27" s="360"/>
      <c r="AJ27" s="360"/>
      <c r="AK27" s="360"/>
      <c r="AL27" s="361"/>
      <c r="AM27" s="359">
        <v>25047</v>
      </c>
      <c r="AN27" s="360"/>
      <c r="AO27" s="360"/>
      <c r="AP27" s="360"/>
      <c r="AQ27" s="360"/>
      <c r="AR27" s="361"/>
      <c r="AS27" s="359">
        <v>2783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150000</v>
      </c>
      <c r="BO27" s="387"/>
      <c r="BP27" s="387"/>
      <c r="BQ27" s="387"/>
      <c r="BR27" s="387"/>
      <c r="BS27" s="387"/>
      <c r="BT27" s="387"/>
      <c r="BU27" s="388"/>
      <c r="BV27" s="386">
        <v>150000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1451145</v>
      </c>
      <c r="BO28" s="379"/>
      <c r="BP28" s="379"/>
      <c r="BQ28" s="379"/>
      <c r="BR28" s="379"/>
      <c r="BS28" s="379"/>
      <c r="BT28" s="379"/>
      <c r="BU28" s="380"/>
      <c r="BV28" s="378">
        <v>1600518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18</v>
      </c>
      <c r="M29" s="360"/>
      <c r="N29" s="360"/>
      <c r="O29" s="360"/>
      <c r="P29" s="361"/>
      <c r="Q29" s="359">
        <v>3600</v>
      </c>
      <c r="R29" s="360"/>
      <c r="S29" s="360"/>
      <c r="T29" s="360"/>
      <c r="U29" s="360"/>
      <c r="V29" s="361"/>
      <c r="W29" s="426"/>
      <c r="X29" s="427"/>
      <c r="Y29" s="428"/>
      <c r="Z29" s="356" t="s">
        <v>170</v>
      </c>
      <c r="AA29" s="357"/>
      <c r="AB29" s="357"/>
      <c r="AC29" s="357"/>
      <c r="AD29" s="357"/>
      <c r="AE29" s="357"/>
      <c r="AF29" s="357"/>
      <c r="AG29" s="358"/>
      <c r="AH29" s="359">
        <v>272</v>
      </c>
      <c r="AI29" s="360"/>
      <c r="AJ29" s="360"/>
      <c r="AK29" s="360"/>
      <c r="AL29" s="361"/>
      <c r="AM29" s="359">
        <v>835087</v>
      </c>
      <c r="AN29" s="360"/>
      <c r="AO29" s="360"/>
      <c r="AP29" s="360"/>
      <c r="AQ29" s="360"/>
      <c r="AR29" s="361"/>
      <c r="AS29" s="359">
        <v>3070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145631</v>
      </c>
      <c r="BO29" s="384"/>
      <c r="BP29" s="384"/>
      <c r="BQ29" s="384"/>
      <c r="BR29" s="384"/>
      <c r="BS29" s="384"/>
      <c r="BT29" s="384"/>
      <c r="BU29" s="385"/>
      <c r="BV29" s="383">
        <v>145552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2176991</v>
      </c>
      <c r="BO30" s="387"/>
      <c r="BP30" s="387"/>
      <c r="BQ30" s="387"/>
      <c r="BR30" s="387"/>
      <c r="BS30" s="387"/>
      <c r="BT30" s="387"/>
      <c r="BU30" s="388"/>
      <c r="BV30" s="386">
        <v>2263601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下妻市開発公社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砂沼サンビーチ特別会計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　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ふれあい下妻</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　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茨城西南地方広域市町村圏事務組合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茨城西南地方広域市町村圏事務組合　利根老人ホーム事業特別会計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茨城西南地方広域市町村圏事務組合　特殊湛水防除事業特別会計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下妻地方広域事務組合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下妻地方広域事務組合　フィットネスパーク・きぬ</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81" t="s">
        <v>24</v>
      </c>
      <c r="C41" s="1182"/>
      <c r="D41" s="81"/>
      <c r="E41" s="1183" t="s">
        <v>25</v>
      </c>
      <c r="F41" s="1183"/>
      <c r="G41" s="1183"/>
      <c r="H41" s="1184"/>
      <c r="I41" s="82">
        <v>16037</v>
      </c>
      <c r="J41" s="83">
        <v>17604</v>
      </c>
      <c r="K41" s="83">
        <v>17941</v>
      </c>
      <c r="L41" s="83">
        <v>18107</v>
      </c>
      <c r="M41" s="84">
        <v>18683</v>
      </c>
    </row>
    <row r="42" spans="2:13" ht="27.75" customHeight="1" x14ac:dyDescent="0.15">
      <c r="B42" s="1171"/>
      <c r="C42" s="1172"/>
      <c r="D42" s="85"/>
      <c r="E42" s="1175" t="s">
        <v>26</v>
      </c>
      <c r="F42" s="1175"/>
      <c r="G42" s="1175"/>
      <c r="H42" s="1176"/>
      <c r="I42" s="86">
        <v>501</v>
      </c>
      <c r="J42" s="87">
        <v>450</v>
      </c>
      <c r="K42" s="87">
        <v>408</v>
      </c>
      <c r="L42" s="87">
        <v>376</v>
      </c>
      <c r="M42" s="88">
        <v>328</v>
      </c>
    </row>
    <row r="43" spans="2:13" ht="27.75" customHeight="1" x14ac:dyDescent="0.15">
      <c r="B43" s="1171"/>
      <c r="C43" s="1172"/>
      <c r="D43" s="85"/>
      <c r="E43" s="1175" t="s">
        <v>27</v>
      </c>
      <c r="F43" s="1175"/>
      <c r="G43" s="1175"/>
      <c r="H43" s="1176"/>
      <c r="I43" s="86">
        <v>6258</v>
      </c>
      <c r="J43" s="87">
        <v>6342</v>
      </c>
      <c r="K43" s="87">
        <v>6634</v>
      </c>
      <c r="L43" s="87">
        <v>6641</v>
      </c>
      <c r="M43" s="88">
        <v>6417</v>
      </c>
    </row>
    <row r="44" spans="2:13" ht="27.75" customHeight="1" x14ac:dyDescent="0.15">
      <c r="B44" s="1171"/>
      <c r="C44" s="1172"/>
      <c r="D44" s="85"/>
      <c r="E44" s="1175" t="s">
        <v>28</v>
      </c>
      <c r="F44" s="1175"/>
      <c r="G44" s="1175"/>
      <c r="H44" s="1176"/>
      <c r="I44" s="86">
        <v>1202</v>
      </c>
      <c r="J44" s="87">
        <v>773</v>
      </c>
      <c r="K44" s="87">
        <v>503</v>
      </c>
      <c r="L44" s="87">
        <v>323</v>
      </c>
      <c r="M44" s="88">
        <v>241</v>
      </c>
    </row>
    <row r="45" spans="2:13" ht="27.75" customHeight="1" x14ac:dyDescent="0.15">
      <c r="B45" s="1171"/>
      <c r="C45" s="1172"/>
      <c r="D45" s="85"/>
      <c r="E45" s="1175" t="s">
        <v>29</v>
      </c>
      <c r="F45" s="1175"/>
      <c r="G45" s="1175"/>
      <c r="H45" s="1176"/>
      <c r="I45" s="86">
        <v>3573</v>
      </c>
      <c r="J45" s="87">
        <v>3860</v>
      </c>
      <c r="K45" s="87">
        <v>3504</v>
      </c>
      <c r="L45" s="87">
        <v>3403</v>
      </c>
      <c r="M45" s="88">
        <v>2879</v>
      </c>
    </row>
    <row r="46" spans="2:13" ht="27.75" customHeight="1" x14ac:dyDescent="0.15">
      <c r="B46" s="1171"/>
      <c r="C46" s="1172"/>
      <c r="D46" s="85"/>
      <c r="E46" s="1175" t="s">
        <v>30</v>
      </c>
      <c r="F46" s="1175"/>
      <c r="G46" s="1175"/>
      <c r="H46" s="1176"/>
      <c r="I46" s="86">
        <v>23</v>
      </c>
      <c r="J46" s="87">
        <v>125</v>
      </c>
      <c r="K46" s="87">
        <v>22</v>
      </c>
      <c r="L46" s="87">
        <v>60</v>
      </c>
      <c r="M46" s="88">
        <v>172</v>
      </c>
    </row>
    <row r="47" spans="2:13" ht="27.75" customHeight="1" x14ac:dyDescent="0.15">
      <c r="B47" s="1171"/>
      <c r="C47" s="1172"/>
      <c r="D47" s="85"/>
      <c r="E47" s="1175" t="s">
        <v>31</v>
      </c>
      <c r="F47" s="1175"/>
      <c r="G47" s="1175"/>
      <c r="H47" s="1176"/>
      <c r="I47" s="86" t="s">
        <v>487</v>
      </c>
      <c r="J47" s="87" t="s">
        <v>487</v>
      </c>
      <c r="K47" s="87" t="s">
        <v>487</v>
      </c>
      <c r="L47" s="87" t="s">
        <v>487</v>
      </c>
      <c r="M47" s="88" t="s">
        <v>487</v>
      </c>
    </row>
    <row r="48" spans="2:13" ht="27.75" customHeight="1" x14ac:dyDescent="0.15">
      <c r="B48" s="1173"/>
      <c r="C48" s="1174"/>
      <c r="D48" s="85"/>
      <c r="E48" s="1175" t="s">
        <v>32</v>
      </c>
      <c r="F48" s="1175"/>
      <c r="G48" s="1175"/>
      <c r="H48" s="1176"/>
      <c r="I48" s="86" t="s">
        <v>487</v>
      </c>
      <c r="J48" s="87" t="s">
        <v>487</v>
      </c>
      <c r="K48" s="87" t="s">
        <v>487</v>
      </c>
      <c r="L48" s="87" t="s">
        <v>487</v>
      </c>
      <c r="M48" s="88" t="s">
        <v>487</v>
      </c>
    </row>
    <row r="49" spans="2:13" ht="27.75" customHeight="1" x14ac:dyDescent="0.15">
      <c r="B49" s="1169" t="s">
        <v>33</v>
      </c>
      <c r="C49" s="1170"/>
      <c r="D49" s="89"/>
      <c r="E49" s="1175" t="s">
        <v>34</v>
      </c>
      <c r="F49" s="1175"/>
      <c r="G49" s="1175"/>
      <c r="H49" s="1176"/>
      <c r="I49" s="86">
        <v>1939</v>
      </c>
      <c r="J49" s="87">
        <v>1993</v>
      </c>
      <c r="K49" s="87">
        <v>2608</v>
      </c>
      <c r="L49" s="87">
        <v>3289</v>
      </c>
      <c r="M49" s="88">
        <v>3048</v>
      </c>
    </row>
    <row r="50" spans="2:13" ht="27.75" customHeight="1" x14ac:dyDescent="0.15">
      <c r="B50" s="1171"/>
      <c r="C50" s="1172"/>
      <c r="D50" s="85"/>
      <c r="E50" s="1175" t="s">
        <v>35</v>
      </c>
      <c r="F50" s="1175"/>
      <c r="G50" s="1175"/>
      <c r="H50" s="1176"/>
      <c r="I50" s="86">
        <v>350</v>
      </c>
      <c r="J50" s="87">
        <v>957</v>
      </c>
      <c r="K50" s="87">
        <v>1066</v>
      </c>
      <c r="L50" s="87">
        <v>1127</v>
      </c>
      <c r="M50" s="88">
        <v>1142</v>
      </c>
    </row>
    <row r="51" spans="2:13" ht="27.75" customHeight="1" x14ac:dyDescent="0.15">
      <c r="B51" s="1173"/>
      <c r="C51" s="1174"/>
      <c r="D51" s="85"/>
      <c r="E51" s="1175" t="s">
        <v>36</v>
      </c>
      <c r="F51" s="1175"/>
      <c r="G51" s="1175"/>
      <c r="H51" s="1176"/>
      <c r="I51" s="86">
        <v>14450</v>
      </c>
      <c r="J51" s="87">
        <v>15886</v>
      </c>
      <c r="K51" s="87">
        <v>16523</v>
      </c>
      <c r="L51" s="87">
        <v>17083</v>
      </c>
      <c r="M51" s="88">
        <v>17251</v>
      </c>
    </row>
    <row r="52" spans="2:13" ht="27.75" customHeight="1" thickBot="1" x14ac:dyDescent="0.2">
      <c r="B52" s="1177" t="s">
        <v>37</v>
      </c>
      <c r="C52" s="1178"/>
      <c r="D52" s="90"/>
      <c r="E52" s="1179" t="s">
        <v>38</v>
      </c>
      <c r="F52" s="1179"/>
      <c r="G52" s="1179"/>
      <c r="H52" s="1180"/>
      <c r="I52" s="91">
        <v>10854</v>
      </c>
      <c r="J52" s="92">
        <v>10318</v>
      </c>
      <c r="K52" s="92">
        <v>8814</v>
      </c>
      <c r="L52" s="92">
        <v>7411</v>
      </c>
      <c r="M52" s="93">
        <v>7278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29074</v>
      </c>
      <c r="E3" s="116"/>
      <c r="F3" s="117">
        <v>86381</v>
      </c>
      <c r="G3" s="118"/>
      <c r="H3" s="119"/>
    </row>
    <row r="4" spans="1:8" x14ac:dyDescent="0.15">
      <c r="A4" s="120"/>
      <c r="B4" s="121"/>
      <c r="C4" s="122"/>
      <c r="D4" s="123">
        <v>15200</v>
      </c>
      <c r="E4" s="124"/>
      <c r="F4" s="125">
        <v>41242</v>
      </c>
      <c r="G4" s="126"/>
      <c r="H4" s="127"/>
    </row>
    <row r="5" spans="1:8" x14ac:dyDescent="0.15">
      <c r="A5" s="108" t="s">
        <v>520</v>
      </c>
      <c r="B5" s="113"/>
      <c r="C5" s="114"/>
      <c r="D5" s="115">
        <v>78792</v>
      </c>
      <c r="E5" s="116"/>
      <c r="F5" s="117">
        <v>67088</v>
      </c>
      <c r="G5" s="118"/>
      <c r="H5" s="119"/>
    </row>
    <row r="6" spans="1:8" x14ac:dyDescent="0.15">
      <c r="A6" s="120"/>
      <c r="B6" s="121"/>
      <c r="C6" s="122"/>
      <c r="D6" s="123">
        <v>28112</v>
      </c>
      <c r="E6" s="124"/>
      <c r="F6" s="125">
        <v>37146</v>
      </c>
      <c r="G6" s="126"/>
      <c r="H6" s="127"/>
    </row>
    <row r="7" spans="1:8" x14ac:dyDescent="0.15">
      <c r="A7" s="108" t="s">
        <v>521</v>
      </c>
      <c r="B7" s="113"/>
      <c r="C7" s="114"/>
      <c r="D7" s="115">
        <v>43710</v>
      </c>
      <c r="E7" s="116"/>
      <c r="F7" s="117">
        <v>70489</v>
      </c>
      <c r="G7" s="118"/>
      <c r="H7" s="119"/>
    </row>
    <row r="8" spans="1:8" x14ac:dyDescent="0.15">
      <c r="A8" s="120"/>
      <c r="B8" s="121"/>
      <c r="C8" s="122"/>
      <c r="D8" s="123">
        <v>27939</v>
      </c>
      <c r="E8" s="124"/>
      <c r="F8" s="125">
        <v>37817</v>
      </c>
      <c r="G8" s="126"/>
      <c r="H8" s="127"/>
    </row>
    <row r="9" spans="1:8" x14ac:dyDescent="0.15">
      <c r="A9" s="108" t="s">
        <v>522</v>
      </c>
      <c r="B9" s="113"/>
      <c r="C9" s="114"/>
      <c r="D9" s="115">
        <v>50507</v>
      </c>
      <c r="E9" s="116"/>
      <c r="F9" s="117">
        <v>84389</v>
      </c>
      <c r="G9" s="118"/>
      <c r="H9" s="119"/>
    </row>
    <row r="10" spans="1:8" x14ac:dyDescent="0.15">
      <c r="A10" s="120"/>
      <c r="B10" s="121"/>
      <c r="C10" s="122"/>
      <c r="D10" s="123">
        <v>21789</v>
      </c>
      <c r="E10" s="124"/>
      <c r="F10" s="125">
        <v>44339</v>
      </c>
      <c r="G10" s="126"/>
      <c r="H10" s="127"/>
    </row>
    <row r="11" spans="1:8" x14ac:dyDescent="0.15">
      <c r="A11" s="108" t="s">
        <v>523</v>
      </c>
      <c r="B11" s="113"/>
      <c r="C11" s="114"/>
      <c r="D11" s="115">
        <v>68673</v>
      </c>
      <c r="E11" s="116"/>
      <c r="F11" s="117">
        <v>83623</v>
      </c>
      <c r="G11" s="118"/>
      <c r="H11" s="119"/>
    </row>
    <row r="12" spans="1:8" x14ac:dyDescent="0.15">
      <c r="A12" s="120"/>
      <c r="B12" s="121"/>
      <c r="C12" s="128"/>
      <c r="D12" s="123">
        <v>24091</v>
      </c>
      <c r="E12" s="124"/>
      <c r="F12" s="125">
        <v>48787</v>
      </c>
      <c r="G12" s="126"/>
      <c r="H12" s="127"/>
    </row>
    <row r="13" spans="1:8" x14ac:dyDescent="0.15">
      <c r="A13" s="108"/>
      <c r="B13" s="113"/>
      <c r="C13" s="129"/>
      <c r="D13" s="130">
        <v>54151</v>
      </c>
      <c r="E13" s="131"/>
      <c r="F13" s="132">
        <v>78394</v>
      </c>
      <c r="G13" s="133"/>
      <c r="H13" s="119"/>
    </row>
    <row r="14" spans="1:8" x14ac:dyDescent="0.15">
      <c r="A14" s="120"/>
      <c r="B14" s="121"/>
      <c r="C14" s="122"/>
      <c r="D14" s="123">
        <v>23426</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8.9700000000000006</v>
      </c>
      <c r="C19" s="134">
        <f>ROUND(VALUE(SUBSTITUTE(実質収支比率等に係る経年分析!G$48,"▲","-")),2)</f>
        <v>13.53</v>
      </c>
      <c r="D19" s="134">
        <f>ROUND(VALUE(SUBSTITUTE(実質収支比率等に係る経年分析!H$48,"▲","-")),2)</f>
        <v>12.45</v>
      </c>
      <c r="E19" s="134">
        <f>ROUND(VALUE(SUBSTITUTE(実質収支比率等に係る経年分析!I$48,"▲","-")),2)</f>
        <v>12.21</v>
      </c>
      <c r="F19" s="134">
        <f>ROUND(VALUE(SUBSTITUTE(実質収支比率等に係る経年分析!J$48,"▲","-")),2)</f>
        <v>8.02</v>
      </c>
    </row>
    <row r="20" spans="1:11" x14ac:dyDescent="0.15">
      <c r="A20" s="134" t="s">
        <v>43</v>
      </c>
      <c r="B20" s="134">
        <f>ROUND(VALUE(SUBSTITUTE(実質収支比率等に係る経年分析!F$47,"▲","-")),2)</f>
        <v>6.38</v>
      </c>
      <c r="C20" s="134">
        <f>ROUND(VALUE(SUBSTITUTE(実質収支比率等に係る経年分析!G$47,"▲","-")),2)</f>
        <v>9.2899999999999991</v>
      </c>
      <c r="D20" s="134">
        <f>ROUND(VALUE(SUBSTITUTE(実質収支比率等に係る経年分析!H$47,"▲","-")),2)</f>
        <v>13.24</v>
      </c>
      <c r="E20" s="134">
        <f>ROUND(VALUE(SUBSTITUTE(実質収支比率等に係る経年分析!I$47,"▲","-")),2)</f>
        <v>15.52</v>
      </c>
      <c r="F20" s="134">
        <f>ROUND(VALUE(SUBSTITUTE(実質収支比率等に係る経年分析!J$47,"▲","-")),2)</f>
        <v>14.17</v>
      </c>
    </row>
    <row r="21" spans="1:11" x14ac:dyDescent="0.15">
      <c r="A21" s="134" t="s">
        <v>44</v>
      </c>
      <c r="B21" s="134">
        <f>IF(ISNUMBER(VALUE(SUBSTITUTE(実質収支比率等に係る経年分析!F$49,"▲","-"))),ROUND(VALUE(SUBSTITUTE(実質収支比率等に係る経年分析!F$49,"▲","-")),2),NA())</f>
        <v>7.98</v>
      </c>
      <c r="C21" s="134">
        <f>IF(ISNUMBER(VALUE(SUBSTITUTE(実質収支比率等に係る経年分析!G$49,"▲","-"))),ROUND(VALUE(SUBSTITUTE(実質収支比率等に係る経年分析!G$49,"▲","-")),2),NA())</f>
        <v>7.06</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2.7</v>
      </c>
      <c r="F21" s="134">
        <f>IF(ISNUMBER(VALUE(SUBSTITUTE(実質収支比率等に係る経年分析!J$49,"▲","-"))),ROUND(VALUE(SUBSTITUTE(実質収支比率等に係る経年分析!J$49,"▲","-")),2),NA())</f>
        <v>-5.74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x14ac:dyDescent="0.15">
      <c r="A33" s="135" t="str">
        <f>IF(連結実質赤字比率に係る赤字・黒字の構成分析!C$37="",NA(),連結実質赤字比率に係る赤字・黒字の構成分析!C$37)</f>
        <v>砂沼サンビーチ特別会計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4.1399999999999997</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4.1900000000000004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4.8499999999999996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8.3800000000000008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1312</v>
      </c>
      <c r="E42" s="136"/>
      <c r="F42" s="136"/>
      <c r="G42" s="136">
        <f>'実質公債費比率（分子）の構造'!L$52</f>
        <v>1273</v>
      </c>
      <c r="H42" s="136"/>
      <c r="I42" s="136"/>
      <c r="J42" s="136">
        <f>'実質公債費比率（分子）の構造'!M$52</f>
        <v>1314</v>
      </c>
      <c r="K42" s="136"/>
      <c r="L42" s="136"/>
      <c r="M42" s="136">
        <f>'実質公債費比率（分子）の構造'!N$52</f>
        <v>1341</v>
      </c>
      <c r="N42" s="136"/>
      <c r="O42" s="136"/>
      <c r="P42" s="136">
        <f>'実質公債費比率（分子）の構造'!O$52</f>
        <v>1389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53</v>
      </c>
      <c r="C44" s="136"/>
      <c r="D44" s="136"/>
      <c r="E44" s="136">
        <f>'実質公債費比率（分子）の構造'!L$50</f>
        <v>50</v>
      </c>
      <c r="F44" s="136"/>
      <c r="G44" s="136"/>
      <c r="H44" s="136">
        <f>'実質公債費比率（分子）の構造'!M$50</f>
        <v>46</v>
      </c>
      <c r="I44" s="136"/>
      <c r="J44" s="136"/>
      <c r="K44" s="136">
        <f>'実質公債費比率（分子）の構造'!N$50</f>
        <v>40</v>
      </c>
      <c r="L44" s="136"/>
      <c r="M44" s="136"/>
      <c r="N44" s="136">
        <f>'実質公債費比率（分子）の構造'!O$50</f>
        <v>37</v>
      </c>
      <c r="O44" s="136"/>
      <c r="P44" s="136"/>
    </row>
    <row r="45" spans="1:16" x14ac:dyDescent="0.15">
      <c r="A45" s="136" t="s">
        <v>54</v>
      </c>
      <c r="B45" s="136">
        <f>'実質公債費比率（分子）の構造'!K$49</f>
        <v>640</v>
      </c>
      <c r="C45" s="136"/>
      <c r="D45" s="136"/>
      <c r="E45" s="136">
        <f>'実質公債費比率（分子）の構造'!L$49</f>
        <v>436</v>
      </c>
      <c r="F45" s="136"/>
      <c r="G45" s="136"/>
      <c r="H45" s="136">
        <f>'実質公債費比率（分子）の構造'!M$49</f>
        <v>298</v>
      </c>
      <c r="I45" s="136"/>
      <c r="J45" s="136"/>
      <c r="K45" s="136">
        <f>'実質公債費比率（分子）の構造'!N$49</f>
        <v>243</v>
      </c>
      <c r="L45" s="136"/>
      <c r="M45" s="136"/>
      <c r="N45" s="136">
        <f>'実質公債費比率（分子）の構造'!O$49</f>
        <v>135</v>
      </c>
      <c r="O45" s="136"/>
      <c r="P45" s="136"/>
    </row>
    <row r="46" spans="1:16" x14ac:dyDescent="0.15">
      <c r="A46" s="136" t="s">
        <v>55</v>
      </c>
      <c r="B46" s="136">
        <f>'実質公債費比率（分子）の構造'!K$48</f>
        <v>499</v>
      </c>
      <c r="C46" s="136"/>
      <c r="D46" s="136"/>
      <c r="E46" s="136">
        <f>'実質公債費比率（分子）の構造'!L$48</f>
        <v>468</v>
      </c>
      <c r="F46" s="136"/>
      <c r="G46" s="136"/>
      <c r="H46" s="136">
        <f>'実質公債費比率（分子）の構造'!M$48</f>
        <v>442</v>
      </c>
      <c r="I46" s="136"/>
      <c r="J46" s="136"/>
      <c r="K46" s="136">
        <f>'実質公債費比率（分子）の構造'!N$48</f>
        <v>391</v>
      </c>
      <c r="L46" s="136"/>
      <c r="M46" s="136"/>
      <c r="N46" s="136">
        <f>'実質公債費比率（分子）の構造'!O$48</f>
        <v>348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1514</v>
      </c>
      <c r="C49" s="136"/>
      <c r="D49" s="136"/>
      <c r="E49" s="136">
        <f>'実質公債費比率（分子）の構造'!L$45</f>
        <v>1582</v>
      </c>
      <c r="F49" s="136"/>
      <c r="G49" s="136"/>
      <c r="H49" s="136">
        <f>'実質公債費比率（分子）の構造'!M$45</f>
        <v>1677</v>
      </c>
      <c r="I49" s="136"/>
      <c r="J49" s="136"/>
      <c r="K49" s="136">
        <f>'実質公債費比率（分子）の構造'!N$45</f>
        <v>1739</v>
      </c>
      <c r="L49" s="136"/>
      <c r="M49" s="136"/>
      <c r="N49" s="136">
        <f>'実質公債費比率（分子）の構造'!O$45</f>
        <v>1706</v>
      </c>
      <c r="O49" s="136"/>
      <c r="P49" s="136"/>
    </row>
    <row r="50" spans="1:16" x14ac:dyDescent="0.15">
      <c r="A50" s="136" t="s">
        <v>59</v>
      </c>
      <c r="B50" s="136" t="e">
        <f>NA()</f>
        <v>#N/A</v>
      </c>
      <c r="C50" s="136">
        <f>IF(ISNUMBER('実質公債費比率（分子）の構造'!K$53),'実質公債費比率（分子）の構造'!K$53,NA())</f>
        <v>1394</v>
      </c>
      <c r="D50" s="136" t="e">
        <f>NA()</f>
        <v>#N/A</v>
      </c>
      <c r="E50" s="136" t="e">
        <f>NA()</f>
        <v>#N/A</v>
      </c>
      <c r="F50" s="136">
        <f>IF(ISNUMBER('実質公債費比率（分子）の構造'!L$53),'実質公債費比率（分子）の構造'!L$53,NA())</f>
        <v>1263</v>
      </c>
      <c r="G50" s="136" t="e">
        <f>NA()</f>
        <v>#N/A</v>
      </c>
      <c r="H50" s="136" t="e">
        <f>NA()</f>
        <v>#N/A</v>
      </c>
      <c r="I50" s="136">
        <f>IF(ISNUMBER('実質公債費比率（分子）の構造'!M$53),'実質公債費比率（分子）の構造'!M$53,NA())</f>
        <v>1149</v>
      </c>
      <c r="J50" s="136" t="e">
        <f>NA()</f>
        <v>#N/A</v>
      </c>
      <c r="K50" s="136" t="e">
        <f>NA()</f>
        <v>#N/A</v>
      </c>
      <c r="L50" s="136">
        <f>IF(ISNUMBER('実質公債費比率（分子）の構造'!N$53),'実質公債費比率（分子）の構造'!N$53,NA())</f>
        <v>1072</v>
      </c>
      <c r="M50" s="136" t="e">
        <f>NA()</f>
        <v>#N/A</v>
      </c>
      <c r="N50" s="136" t="e">
        <f>NA()</f>
        <v>#N/A</v>
      </c>
      <c r="O50" s="136">
        <f>IF(ISNUMBER('実質公債費比率（分子）の構造'!O$53),'実質公債費比率（分子）の構造'!O$53,NA())</f>
        <v>837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14450</v>
      </c>
      <c r="E56" s="135"/>
      <c r="F56" s="135"/>
      <c r="G56" s="135">
        <f>'将来負担比率（分子）の構造'!J$51</f>
        <v>15886</v>
      </c>
      <c r="H56" s="135"/>
      <c r="I56" s="135"/>
      <c r="J56" s="135">
        <f>'将来負担比率（分子）の構造'!K$51</f>
        <v>16523</v>
      </c>
      <c r="K56" s="135"/>
      <c r="L56" s="135"/>
      <c r="M56" s="135">
        <f>'将来負担比率（分子）の構造'!L$51</f>
        <v>17083</v>
      </c>
      <c r="N56" s="135"/>
      <c r="O56" s="135"/>
      <c r="P56" s="135">
        <f>'将来負担比率（分子）の構造'!M$51</f>
        <v>17251</v>
      </c>
    </row>
    <row r="57" spans="1:16" x14ac:dyDescent="0.15">
      <c r="A57" s="135" t="s">
        <v>35</v>
      </c>
      <c r="B57" s="135"/>
      <c r="C57" s="135"/>
      <c r="D57" s="135">
        <f>'将来負担比率（分子）の構造'!I$50</f>
        <v>350</v>
      </c>
      <c r="E57" s="135"/>
      <c r="F57" s="135"/>
      <c r="G57" s="135">
        <f>'将来負担比率（分子）の構造'!J$50</f>
        <v>957</v>
      </c>
      <c r="H57" s="135"/>
      <c r="I57" s="135"/>
      <c r="J57" s="135">
        <f>'将来負担比率（分子）の構造'!K$50</f>
        <v>1066</v>
      </c>
      <c r="K57" s="135"/>
      <c r="L57" s="135"/>
      <c r="M57" s="135">
        <f>'将来負担比率（分子）の構造'!L$50</f>
        <v>1127</v>
      </c>
      <c r="N57" s="135"/>
      <c r="O57" s="135"/>
      <c r="P57" s="135">
        <f>'将来負担比率（分子）の構造'!M$50</f>
        <v>1142</v>
      </c>
    </row>
    <row r="58" spans="1:16" x14ac:dyDescent="0.15">
      <c r="A58" s="135" t="s">
        <v>34</v>
      </c>
      <c r="B58" s="135"/>
      <c r="C58" s="135"/>
      <c r="D58" s="135">
        <f>'将来負担比率（分子）の構造'!I$49</f>
        <v>1939</v>
      </c>
      <c r="E58" s="135"/>
      <c r="F58" s="135"/>
      <c r="G58" s="135">
        <f>'将来負担比率（分子）の構造'!J$49</f>
        <v>1993</v>
      </c>
      <c r="H58" s="135"/>
      <c r="I58" s="135"/>
      <c r="J58" s="135">
        <f>'将来負担比率（分子）の構造'!K$49</f>
        <v>2608</v>
      </c>
      <c r="K58" s="135"/>
      <c r="L58" s="135"/>
      <c r="M58" s="135">
        <f>'将来負担比率（分子）の構造'!L$49</f>
        <v>3289</v>
      </c>
      <c r="N58" s="135"/>
      <c r="O58" s="135"/>
      <c r="P58" s="135">
        <f>'将来負担比率（分子）の構造'!M$49</f>
        <v>3048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23</v>
      </c>
      <c r="C61" s="135"/>
      <c r="D61" s="135"/>
      <c r="E61" s="135">
        <f>'将来負担比率（分子）の構造'!J$46</f>
        <v>125</v>
      </c>
      <c r="F61" s="135"/>
      <c r="G61" s="135"/>
      <c r="H61" s="135">
        <f>'将来負担比率（分子）の構造'!K$46</f>
        <v>22</v>
      </c>
      <c r="I61" s="135"/>
      <c r="J61" s="135"/>
      <c r="K61" s="135">
        <f>'将来負担比率（分子）の構造'!L$46</f>
        <v>60</v>
      </c>
      <c r="L61" s="135"/>
      <c r="M61" s="135"/>
      <c r="N61" s="135">
        <f>'将来負担比率（分子）の構造'!M$46</f>
        <v>172</v>
      </c>
      <c r="O61" s="135"/>
      <c r="P61" s="135"/>
    </row>
    <row r="62" spans="1:16" x14ac:dyDescent="0.15">
      <c r="A62" s="135" t="s">
        <v>29</v>
      </c>
      <c r="B62" s="135">
        <f>'将来負担比率（分子）の構造'!I$45</f>
        <v>3573</v>
      </c>
      <c r="C62" s="135"/>
      <c r="D62" s="135"/>
      <c r="E62" s="135">
        <f>'将来負担比率（分子）の構造'!J$45</f>
        <v>3860</v>
      </c>
      <c r="F62" s="135"/>
      <c r="G62" s="135"/>
      <c r="H62" s="135">
        <f>'将来負担比率（分子）の構造'!K$45</f>
        <v>3504</v>
      </c>
      <c r="I62" s="135"/>
      <c r="J62" s="135"/>
      <c r="K62" s="135">
        <f>'将来負担比率（分子）の構造'!L$45</f>
        <v>3403</v>
      </c>
      <c r="L62" s="135"/>
      <c r="M62" s="135"/>
      <c r="N62" s="135">
        <f>'将来負担比率（分子）の構造'!M$45</f>
        <v>2879</v>
      </c>
      <c r="O62" s="135"/>
      <c r="P62" s="135"/>
    </row>
    <row r="63" spans="1:16" x14ac:dyDescent="0.15">
      <c r="A63" s="135" t="s">
        <v>28</v>
      </c>
      <c r="B63" s="135">
        <f>'将来負担比率（分子）の構造'!I$44</f>
        <v>1202</v>
      </c>
      <c r="C63" s="135"/>
      <c r="D63" s="135"/>
      <c r="E63" s="135">
        <f>'将来負担比率（分子）の構造'!J$44</f>
        <v>773</v>
      </c>
      <c r="F63" s="135"/>
      <c r="G63" s="135"/>
      <c r="H63" s="135">
        <f>'将来負担比率（分子）の構造'!K$44</f>
        <v>503</v>
      </c>
      <c r="I63" s="135"/>
      <c r="J63" s="135"/>
      <c r="K63" s="135">
        <f>'将来負担比率（分子）の構造'!L$44</f>
        <v>323</v>
      </c>
      <c r="L63" s="135"/>
      <c r="M63" s="135"/>
      <c r="N63" s="135">
        <f>'将来負担比率（分子）の構造'!M$44</f>
        <v>241</v>
      </c>
      <c r="O63" s="135"/>
      <c r="P63" s="135"/>
    </row>
    <row r="64" spans="1:16" x14ac:dyDescent="0.15">
      <c r="A64" s="135" t="s">
        <v>27</v>
      </c>
      <c r="B64" s="135">
        <f>'将来負担比率（分子）の構造'!I$43</f>
        <v>6258</v>
      </c>
      <c r="C64" s="135"/>
      <c r="D64" s="135"/>
      <c r="E64" s="135">
        <f>'将来負担比率（分子）の構造'!J$43</f>
        <v>6342</v>
      </c>
      <c r="F64" s="135"/>
      <c r="G64" s="135"/>
      <c r="H64" s="135">
        <f>'将来負担比率（分子）の構造'!K$43</f>
        <v>6634</v>
      </c>
      <c r="I64" s="135"/>
      <c r="J64" s="135"/>
      <c r="K64" s="135">
        <f>'将来負担比率（分子）の構造'!L$43</f>
        <v>6641</v>
      </c>
      <c r="L64" s="135"/>
      <c r="M64" s="135"/>
      <c r="N64" s="135">
        <f>'将来負担比率（分子）の構造'!M$43</f>
        <v>6417</v>
      </c>
      <c r="O64" s="135"/>
      <c r="P64" s="135"/>
    </row>
    <row r="65" spans="1:16" x14ac:dyDescent="0.15">
      <c r="A65" s="135" t="s">
        <v>26</v>
      </c>
      <c r="B65" s="135">
        <f>'将来負担比率（分子）の構造'!I$42</f>
        <v>501</v>
      </c>
      <c r="C65" s="135"/>
      <c r="D65" s="135"/>
      <c r="E65" s="135">
        <f>'将来負担比率（分子）の構造'!J$42</f>
        <v>450</v>
      </c>
      <c r="F65" s="135"/>
      <c r="G65" s="135"/>
      <c r="H65" s="135">
        <f>'将来負担比率（分子）の構造'!K$42</f>
        <v>408</v>
      </c>
      <c r="I65" s="135"/>
      <c r="J65" s="135"/>
      <c r="K65" s="135">
        <f>'将来負担比率（分子）の構造'!L$42</f>
        <v>376</v>
      </c>
      <c r="L65" s="135"/>
      <c r="M65" s="135"/>
      <c r="N65" s="135">
        <f>'将来負担比率（分子）の構造'!M$42</f>
        <v>328</v>
      </c>
      <c r="O65" s="135"/>
      <c r="P65" s="135"/>
    </row>
    <row r="66" spans="1:16" x14ac:dyDescent="0.15">
      <c r="A66" s="135" t="s">
        <v>25</v>
      </c>
      <c r="B66" s="135">
        <f>'将来負担比率（分子）の構造'!I$41</f>
        <v>16037</v>
      </c>
      <c r="C66" s="135"/>
      <c r="D66" s="135"/>
      <c r="E66" s="135">
        <f>'将来負担比率（分子）の構造'!J$41</f>
        <v>17604</v>
      </c>
      <c r="F66" s="135"/>
      <c r="G66" s="135"/>
      <c r="H66" s="135">
        <f>'将来負担比率（分子）の構造'!K$41</f>
        <v>17941</v>
      </c>
      <c r="I66" s="135"/>
      <c r="J66" s="135"/>
      <c r="K66" s="135">
        <f>'将来負担比率（分子）の構造'!L$41</f>
        <v>18107</v>
      </c>
      <c r="L66" s="135"/>
      <c r="M66" s="135"/>
      <c r="N66" s="135">
        <f>'将来負担比率（分子）の構造'!M$41</f>
        <v>18683</v>
      </c>
      <c r="O66" s="135"/>
      <c r="P66" s="135"/>
    </row>
    <row r="67" spans="1:16" x14ac:dyDescent="0.15">
      <c r="A67" s="135" t="s">
        <v>63</v>
      </c>
      <c r="B67" s="135" t="e">
        <f>NA()</f>
        <v>#N/A</v>
      </c>
      <c r="C67" s="135">
        <f>IF(ISNUMBER('将来負担比率（分子）の構造'!I$52), IF('将来負担比率（分子）の構造'!I$52 &lt; 0, 0, '将来負担比率（分子）の構造'!I$52), NA())</f>
        <v>10854</v>
      </c>
      <c r="D67" s="135" t="e">
        <f>NA()</f>
        <v>#N/A</v>
      </c>
      <c r="E67" s="135" t="e">
        <f>NA()</f>
        <v>#N/A</v>
      </c>
      <c r="F67" s="135">
        <f>IF(ISNUMBER('将来負担比率（分子）の構造'!J$52), IF('将来負担比率（分子）の構造'!J$52 &lt; 0, 0, '将来負担比率（分子）の構造'!J$52), NA())</f>
        <v>10318</v>
      </c>
      <c r="G67" s="135" t="e">
        <f>NA()</f>
        <v>#N/A</v>
      </c>
      <c r="H67" s="135" t="e">
        <f>NA()</f>
        <v>#N/A</v>
      </c>
      <c r="I67" s="135">
        <f>IF(ISNUMBER('将来負担比率（分子）の構造'!K$52), IF('将来負担比率（分子）の構造'!K$52 &lt; 0, 0, '将来負担比率（分子）の構造'!K$52), NA())</f>
        <v>8814</v>
      </c>
      <c r="J67" s="135" t="e">
        <f>NA()</f>
        <v>#N/A</v>
      </c>
      <c r="K67" s="135" t="e">
        <f>NA()</f>
        <v>#N/A</v>
      </c>
      <c r="L67" s="135">
        <f>IF(ISNUMBER('将来負担比率（分子）の構造'!L$52), IF('将来負担比率（分子）の構造'!L$52 &lt; 0, 0, '将来負担比率（分子）の構造'!L$52), NA())</f>
        <v>7411</v>
      </c>
      <c r="M67" s="135" t="e">
        <f>NA()</f>
        <v>#N/A</v>
      </c>
      <c r="N67" s="135" t="e">
        <f>NA()</f>
        <v>#N/A</v>
      </c>
      <c r="O67" s="135">
        <f>IF(ISNUMBER('将来負担比率（分子）の構造'!M$52), IF('将来負担比率（分子）の構造'!M$52 &lt; 0, 0, '将来負担比率（分子）の構造'!M$52), NA())</f>
        <v>7278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5539902</v>
      </c>
      <c r="S5" s="639"/>
      <c r="T5" s="639"/>
      <c r="U5" s="639"/>
      <c r="V5" s="639"/>
      <c r="W5" s="639"/>
      <c r="X5" s="639"/>
      <c r="Y5" s="686"/>
      <c r="Z5" s="699">
        <v>30.1</v>
      </c>
      <c r="AA5" s="699"/>
      <c r="AB5" s="699"/>
      <c r="AC5" s="699"/>
      <c r="AD5" s="700">
        <v>5539902</v>
      </c>
      <c r="AE5" s="700"/>
      <c r="AF5" s="700"/>
      <c r="AG5" s="700"/>
      <c r="AH5" s="700"/>
      <c r="AI5" s="700"/>
      <c r="AJ5" s="700"/>
      <c r="AK5" s="700"/>
      <c r="AL5" s="687">
        <v>57.8</v>
      </c>
      <c r="AM5" s="656"/>
      <c r="AN5" s="656"/>
      <c r="AO5" s="688"/>
      <c r="AP5" s="675" t="s">
        <v>208</v>
      </c>
      <c r="AQ5" s="676"/>
      <c r="AR5" s="676"/>
      <c r="AS5" s="676"/>
      <c r="AT5" s="676"/>
      <c r="AU5" s="676"/>
      <c r="AV5" s="676"/>
      <c r="AW5" s="676"/>
      <c r="AX5" s="676"/>
      <c r="AY5" s="676"/>
      <c r="AZ5" s="676"/>
      <c r="BA5" s="676"/>
      <c r="BB5" s="676"/>
      <c r="BC5" s="676"/>
      <c r="BD5" s="676"/>
      <c r="BE5" s="676"/>
      <c r="BF5" s="677"/>
      <c r="BG5" s="588">
        <v>5518977</v>
      </c>
      <c r="BH5" s="589"/>
      <c r="BI5" s="589"/>
      <c r="BJ5" s="589"/>
      <c r="BK5" s="589"/>
      <c r="BL5" s="589"/>
      <c r="BM5" s="589"/>
      <c r="BN5" s="590"/>
      <c r="BO5" s="641">
        <v>99.6</v>
      </c>
      <c r="BP5" s="641"/>
      <c r="BQ5" s="641"/>
      <c r="BR5" s="641"/>
      <c r="BS5" s="642">
        <v>62566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234888</v>
      </c>
      <c r="S6" s="589"/>
      <c r="T6" s="589"/>
      <c r="U6" s="589"/>
      <c r="V6" s="589"/>
      <c r="W6" s="589"/>
      <c r="X6" s="589"/>
      <c r="Y6" s="590"/>
      <c r="Z6" s="641">
        <v>1.3</v>
      </c>
      <c r="AA6" s="641"/>
      <c r="AB6" s="641"/>
      <c r="AC6" s="641"/>
      <c r="AD6" s="642">
        <v>234888</v>
      </c>
      <c r="AE6" s="642"/>
      <c r="AF6" s="642"/>
      <c r="AG6" s="642"/>
      <c r="AH6" s="642"/>
      <c r="AI6" s="642"/>
      <c r="AJ6" s="642"/>
      <c r="AK6" s="642"/>
      <c r="AL6" s="611">
        <v>2.5</v>
      </c>
      <c r="AM6" s="643"/>
      <c r="AN6" s="643"/>
      <c r="AO6" s="644"/>
      <c r="AP6" s="585" t="s">
        <v>213</v>
      </c>
      <c r="AQ6" s="586"/>
      <c r="AR6" s="586"/>
      <c r="AS6" s="586"/>
      <c r="AT6" s="586"/>
      <c r="AU6" s="586"/>
      <c r="AV6" s="586"/>
      <c r="AW6" s="586"/>
      <c r="AX6" s="586"/>
      <c r="AY6" s="586"/>
      <c r="AZ6" s="586"/>
      <c r="BA6" s="586"/>
      <c r="BB6" s="586"/>
      <c r="BC6" s="586"/>
      <c r="BD6" s="586"/>
      <c r="BE6" s="586"/>
      <c r="BF6" s="587"/>
      <c r="BG6" s="588">
        <v>5518977</v>
      </c>
      <c r="BH6" s="589"/>
      <c r="BI6" s="589"/>
      <c r="BJ6" s="589"/>
      <c r="BK6" s="589"/>
      <c r="BL6" s="589"/>
      <c r="BM6" s="589"/>
      <c r="BN6" s="590"/>
      <c r="BO6" s="641">
        <v>99.6</v>
      </c>
      <c r="BP6" s="641"/>
      <c r="BQ6" s="641"/>
      <c r="BR6" s="641"/>
      <c r="BS6" s="642">
        <v>62566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203303</v>
      </c>
      <c r="CS6" s="589"/>
      <c r="CT6" s="589"/>
      <c r="CU6" s="589"/>
      <c r="CV6" s="589"/>
      <c r="CW6" s="589"/>
      <c r="CX6" s="589"/>
      <c r="CY6" s="590"/>
      <c r="CZ6" s="641">
        <v>1.2</v>
      </c>
      <c r="DA6" s="641"/>
      <c r="DB6" s="641"/>
      <c r="DC6" s="641"/>
      <c r="DD6" s="594" t="s">
        <v>215</v>
      </c>
      <c r="DE6" s="589"/>
      <c r="DF6" s="589"/>
      <c r="DG6" s="589"/>
      <c r="DH6" s="589"/>
      <c r="DI6" s="589"/>
      <c r="DJ6" s="589"/>
      <c r="DK6" s="589"/>
      <c r="DL6" s="589"/>
      <c r="DM6" s="589"/>
      <c r="DN6" s="589"/>
      <c r="DO6" s="589"/>
      <c r="DP6" s="590"/>
      <c r="DQ6" s="594">
        <v>203303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7927</v>
      </c>
      <c r="S7" s="589"/>
      <c r="T7" s="589"/>
      <c r="U7" s="589"/>
      <c r="V7" s="589"/>
      <c r="W7" s="589"/>
      <c r="X7" s="589"/>
      <c r="Y7" s="590"/>
      <c r="Z7" s="641">
        <v>0</v>
      </c>
      <c r="AA7" s="641"/>
      <c r="AB7" s="641"/>
      <c r="AC7" s="641"/>
      <c r="AD7" s="642">
        <v>7927</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2437484</v>
      </c>
      <c r="BH7" s="589"/>
      <c r="BI7" s="589"/>
      <c r="BJ7" s="589"/>
      <c r="BK7" s="589"/>
      <c r="BL7" s="589"/>
      <c r="BM7" s="589"/>
      <c r="BN7" s="590"/>
      <c r="BO7" s="641">
        <v>44</v>
      </c>
      <c r="BP7" s="641"/>
      <c r="BQ7" s="641"/>
      <c r="BR7" s="641"/>
      <c r="BS7" s="642">
        <v>62566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1876469</v>
      </c>
      <c r="CS7" s="589"/>
      <c r="CT7" s="589"/>
      <c r="CU7" s="589"/>
      <c r="CV7" s="589"/>
      <c r="CW7" s="589"/>
      <c r="CX7" s="589"/>
      <c r="CY7" s="590"/>
      <c r="CZ7" s="641">
        <v>10.9</v>
      </c>
      <c r="DA7" s="641"/>
      <c r="DB7" s="641"/>
      <c r="DC7" s="641"/>
      <c r="DD7" s="594">
        <v>42236</v>
      </c>
      <c r="DE7" s="589"/>
      <c r="DF7" s="589"/>
      <c r="DG7" s="589"/>
      <c r="DH7" s="589"/>
      <c r="DI7" s="589"/>
      <c r="DJ7" s="589"/>
      <c r="DK7" s="589"/>
      <c r="DL7" s="589"/>
      <c r="DM7" s="589"/>
      <c r="DN7" s="589"/>
      <c r="DO7" s="589"/>
      <c r="DP7" s="590"/>
      <c r="DQ7" s="594">
        <v>1680314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31823</v>
      </c>
      <c r="S8" s="589"/>
      <c r="T8" s="589"/>
      <c r="U8" s="589"/>
      <c r="V8" s="589"/>
      <c r="W8" s="589"/>
      <c r="X8" s="589"/>
      <c r="Y8" s="590"/>
      <c r="Z8" s="641">
        <v>0.2</v>
      </c>
      <c r="AA8" s="641"/>
      <c r="AB8" s="641"/>
      <c r="AC8" s="641"/>
      <c r="AD8" s="642">
        <v>31823</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77221</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5779404</v>
      </c>
      <c r="CS8" s="589"/>
      <c r="CT8" s="589"/>
      <c r="CU8" s="589"/>
      <c r="CV8" s="589"/>
      <c r="CW8" s="589"/>
      <c r="CX8" s="589"/>
      <c r="CY8" s="590"/>
      <c r="CZ8" s="641">
        <v>33.6</v>
      </c>
      <c r="DA8" s="641"/>
      <c r="DB8" s="641"/>
      <c r="DC8" s="641"/>
      <c r="DD8" s="594">
        <v>402079</v>
      </c>
      <c r="DE8" s="589"/>
      <c r="DF8" s="589"/>
      <c r="DG8" s="589"/>
      <c r="DH8" s="589"/>
      <c r="DI8" s="589"/>
      <c r="DJ8" s="589"/>
      <c r="DK8" s="589"/>
      <c r="DL8" s="589"/>
      <c r="DM8" s="589"/>
      <c r="DN8" s="589"/>
      <c r="DO8" s="589"/>
      <c r="DP8" s="590"/>
      <c r="DQ8" s="594">
        <v>2868350</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18926</v>
      </c>
      <c r="S9" s="589"/>
      <c r="T9" s="589"/>
      <c r="U9" s="589"/>
      <c r="V9" s="589"/>
      <c r="W9" s="589"/>
      <c r="X9" s="589"/>
      <c r="Y9" s="590"/>
      <c r="Z9" s="641">
        <v>0.1</v>
      </c>
      <c r="AA9" s="641"/>
      <c r="AB9" s="641"/>
      <c r="AC9" s="641"/>
      <c r="AD9" s="642">
        <v>18926</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1824236</v>
      </c>
      <c r="BH9" s="589"/>
      <c r="BI9" s="589"/>
      <c r="BJ9" s="589"/>
      <c r="BK9" s="589"/>
      <c r="BL9" s="589"/>
      <c r="BM9" s="589"/>
      <c r="BN9" s="590"/>
      <c r="BO9" s="641">
        <v>32.9</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1256134</v>
      </c>
      <c r="CS9" s="589"/>
      <c r="CT9" s="589"/>
      <c r="CU9" s="589"/>
      <c r="CV9" s="589"/>
      <c r="CW9" s="589"/>
      <c r="CX9" s="589"/>
      <c r="CY9" s="590"/>
      <c r="CZ9" s="641">
        <v>7.3</v>
      </c>
      <c r="DA9" s="641"/>
      <c r="DB9" s="641"/>
      <c r="DC9" s="641"/>
      <c r="DD9" s="594">
        <v>25210</v>
      </c>
      <c r="DE9" s="589"/>
      <c r="DF9" s="589"/>
      <c r="DG9" s="589"/>
      <c r="DH9" s="589"/>
      <c r="DI9" s="589"/>
      <c r="DJ9" s="589"/>
      <c r="DK9" s="589"/>
      <c r="DL9" s="589"/>
      <c r="DM9" s="589"/>
      <c r="DN9" s="589"/>
      <c r="DO9" s="589"/>
      <c r="DP9" s="590"/>
      <c r="DQ9" s="594">
        <v>1176813</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513137</v>
      </c>
      <c r="S10" s="589"/>
      <c r="T10" s="589"/>
      <c r="U10" s="589"/>
      <c r="V10" s="589"/>
      <c r="W10" s="589"/>
      <c r="X10" s="589"/>
      <c r="Y10" s="590"/>
      <c r="Z10" s="641">
        <v>2.8</v>
      </c>
      <c r="AA10" s="641"/>
      <c r="AB10" s="641"/>
      <c r="AC10" s="641"/>
      <c r="AD10" s="642">
        <v>513137</v>
      </c>
      <c r="AE10" s="642"/>
      <c r="AF10" s="642"/>
      <c r="AG10" s="642"/>
      <c r="AH10" s="642"/>
      <c r="AI10" s="642"/>
      <c r="AJ10" s="642"/>
      <c r="AK10" s="642"/>
      <c r="AL10" s="611">
        <v>5.4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151510</v>
      </c>
      <c r="BH10" s="589"/>
      <c r="BI10" s="589"/>
      <c r="BJ10" s="589"/>
      <c r="BK10" s="589"/>
      <c r="BL10" s="589"/>
      <c r="BM10" s="589"/>
      <c r="BN10" s="590"/>
      <c r="BO10" s="641">
        <v>2.7</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103706</v>
      </c>
      <c r="CS10" s="589"/>
      <c r="CT10" s="589"/>
      <c r="CU10" s="589"/>
      <c r="CV10" s="589"/>
      <c r="CW10" s="589"/>
      <c r="CX10" s="589"/>
      <c r="CY10" s="590"/>
      <c r="CZ10" s="641">
        <v>0.6</v>
      </c>
      <c r="DA10" s="641"/>
      <c r="DB10" s="641"/>
      <c r="DC10" s="641"/>
      <c r="DD10" s="594">
        <v>2441</v>
      </c>
      <c r="DE10" s="589"/>
      <c r="DF10" s="589"/>
      <c r="DG10" s="589"/>
      <c r="DH10" s="589"/>
      <c r="DI10" s="589"/>
      <c r="DJ10" s="589"/>
      <c r="DK10" s="589"/>
      <c r="DL10" s="589"/>
      <c r="DM10" s="589"/>
      <c r="DN10" s="589"/>
      <c r="DO10" s="589"/>
      <c r="DP10" s="590"/>
      <c r="DQ10" s="594">
        <v>30792</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384517</v>
      </c>
      <c r="BH11" s="589"/>
      <c r="BI11" s="589"/>
      <c r="BJ11" s="589"/>
      <c r="BK11" s="589"/>
      <c r="BL11" s="589"/>
      <c r="BM11" s="589"/>
      <c r="BN11" s="590"/>
      <c r="BO11" s="641">
        <v>6.9</v>
      </c>
      <c r="BP11" s="641"/>
      <c r="BQ11" s="641"/>
      <c r="BR11" s="641"/>
      <c r="BS11" s="594">
        <v>62566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726971</v>
      </c>
      <c r="CS11" s="589"/>
      <c r="CT11" s="589"/>
      <c r="CU11" s="589"/>
      <c r="CV11" s="589"/>
      <c r="CW11" s="589"/>
      <c r="CX11" s="589"/>
      <c r="CY11" s="590"/>
      <c r="CZ11" s="641">
        <v>4.2</v>
      </c>
      <c r="DA11" s="641"/>
      <c r="DB11" s="641"/>
      <c r="DC11" s="641"/>
      <c r="DD11" s="594">
        <v>204203</v>
      </c>
      <c r="DE11" s="589"/>
      <c r="DF11" s="589"/>
      <c r="DG11" s="589"/>
      <c r="DH11" s="589"/>
      <c r="DI11" s="589"/>
      <c r="DJ11" s="589"/>
      <c r="DK11" s="589"/>
      <c r="DL11" s="589"/>
      <c r="DM11" s="589"/>
      <c r="DN11" s="589"/>
      <c r="DO11" s="589"/>
      <c r="DP11" s="590"/>
      <c r="DQ11" s="594">
        <v>389626</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2599379</v>
      </c>
      <c r="BH12" s="589"/>
      <c r="BI12" s="589"/>
      <c r="BJ12" s="589"/>
      <c r="BK12" s="589"/>
      <c r="BL12" s="589"/>
      <c r="BM12" s="589"/>
      <c r="BN12" s="590"/>
      <c r="BO12" s="641">
        <v>46.9</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138983</v>
      </c>
      <c r="CS12" s="589"/>
      <c r="CT12" s="589"/>
      <c r="CU12" s="589"/>
      <c r="CV12" s="589"/>
      <c r="CW12" s="589"/>
      <c r="CX12" s="589"/>
      <c r="CY12" s="590"/>
      <c r="CZ12" s="641">
        <v>0.8</v>
      </c>
      <c r="DA12" s="641"/>
      <c r="DB12" s="641"/>
      <c r="DC12" s="641"/>
      <c r="DD12" s="594" t="s">
        <v>112</v>
      </c>
      <c r="DE12" s="589"/>
      <c r="DF12" s="589"/>
      <c r="DG12" s="589"/>
      <c r="DH12" s="589"/>
      <c r="DI12" s="589"/>
      <c r="DJ12" s="589"/>
      <c r="DK12" s="589"/>
      <c r="DL12" s="589"/>
      <c r="DM12" s="589"/>
      <c r="DN12" s="589"/>
      <c r="DO12" s="589"/>
      <c r="DP12" s="590"/>
      <c r="DQ12" s="594">
        <v>120846</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26439</v>
      </c>
      <c r="S13" s="589"/>
      <c r="T13" s="589"/>
      <c r="U13" s="589"/>
      <c r="V13" s="589"/>
      <c r="W13" s="589"/>
      <c r="X13" s="589"/>
      <c r="Y13" s="590"/>
      <c r="Z13" s="641">
        <v>0.1</v>
      </c>
      <c r="AA13" s="641"/>
      <c r="AB13" s="641"/>
      <c r="AC13" s="641"/>
      <c r="AD13" s="642">
        <v>26439</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2594038</v>
      </c>
      <c r="BH13" s="589"/>
      <c r="BI13" s="589"/>
      <c r="BJ13" s="589"/>
      <c r="BK13" s="589"/>
      <c r="BL13" s="589"/>
      <c r="BM13" s="589"/>
      <c r="BN13" s="590"/>
      <c r="BO13" s="641">
        <v>46.8</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2162825</v>
      </c>
      <c r="CS13" s="589"/>
      <c r="CT13" s="589"/>
      <c r="CU13" s="589"/>
      <c r="CV13" s="589"/>
      <c r="CW13" s="589"/>
      <c r="CX13" s="589"/>
      <c r="CY13" s="590"/>
      <c r="CZ13" s="641">
        <v>12.6</v>
      </c>
      <c r="DA13" s="641"/>
      <c r="DB13" s="641"/>
      <c r="DC13" s="641"/>
      <c r="DD13" s="594">
        <v>1190014</v>
      </c>
      <c r="DE13" s="589"/>
      <c r="DF13" s="589"/>
      <c r="DG13" s="589"/>
      <c r="DH13" s="589"/>
      <c r="DI13" s="589"/>
      <c r="DJ13" s="589"/>
      <c r="DK13" s="589"/>
      <c r="DL13" s="589"/>
      <c r="DM13" s="589"/>
      <c r="DN13" s="589"/>
      <c r="DO13" s="589"/>
      <c r="DP13" s="590"/>
      <c r="DQ13" s="594">
        <v>1017149</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102711</v>
      </c>
      <c r="BH14" s="589"/>
      <c r="BI14" s="589"/>
      <c r="BJ14" s="589"/>
      <c r="BK14" s="589"/>
      <c r="BL14" s="589"/>
      <c r="BM14" s="589"/>
      <c r="BN14" s="590"/>
      <c r="BO14" s="641">
        <v>1.9</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710562</v>
      </c>
      <c r="CS14" s="589"/>
      <c r="CT14" s="589"/>
      <c r="CU14" s="589"/>
      <c r="CV14" s="589"/>
      <c r="CW14" s="589"/>
      <c r="CX14" s="589"/>
      <c r="CY14" s="590"/>
      <c r="CZ14" s="641">
        <v>4.0999999999999996</v>
      </c>
      <c r="DA14" s="641"/>
      <c r="DB14" s="641"/>
      <c r="DC14" s="641"/>
      <c r="DD14" s="594">
        <v>35496</v>
      </c>
      <c r="DE14" s="589"/>
      <c r="DF14" s="589"/>
      <c r="DG14" s="589"/>
      <c r="DH14" s="589"/>
      <c r="DI14" s="589"/>
      <c r="DJ14" s="589"/>
      <c r="DK14" s="589"/>
      <c r="DL14" s="589"/>
      <c r="DM14" s="589"/>
      <c r="DN14" s="589"/>
      <c r="DO14" s="589"/>
      <c r="DP14" s="590"/>
      <c r="DQ14" s="594">
        <v>689389</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20262</v>
      </c>
      <c r="S15" s="589"/>
      <c r="T15" s="589"/>
      <c r="U15" s="589"/>
      <c r="V15" s="589"/>
      <c r="W15" s="589"/>
      <c r="X15" s="589"/>
      <c r="Y15" s="590"/>
      <c r="Z15" s="641">
        <v>0.1</v>
      </c>
      <c r="AA15" s="641"/>
      <c r="AB15" s="641"/>
      <c r="AC15" s="641"/>
      <c r="AD15" s="642">
        <v>20262</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379403</v>
      </c>
      <c r="BH15" s="589"/>
      <c r="BI15" s="589"/>
      <c r="BJ15" s="589"/>
      <c r="BK15" s="589"/>
      <c r="BL15" s="589"/>
      <c r="BM15" s="589"/>
      <c r="BN15" s="590"/>
      <c r="BO15" s="641">
        <v>6.8</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2557579</v>
      </c>
      <c r="CS15" s="589"/>
      <c r="CT15" s="589"/>
      <c r="CU15" s="589"/>
      <c r="CV15" s="589"/>
      <c r="CW15" s="589"/>
      <c r="CX15" s="589"/>
      <c r="CY15" s="590"/>
      <c r="CZ15" s="641">
        <v>14.9</v>
      </c>
      <c r="DA15" s="641"/>
      <c r="DB15" s="641"/>
      <c r="DC15" s="641"/>
      <c r="DD15" s="594">
        <v>1188691</v>
      </c>
      <c r="DE15" s="589"/>
      <c r="DF15" s="589"/>
      <c r="DG15" s="589"/>
      <c r="DH15" s="589"/>
      <c r="DI15" s="589"/>
      <c r="DJ15" s="589"/>
      <c r="DK15" s="589"/>
      <c r="DL15" s="589"/>
      <c r="DM15" s="589"/>
      <c r="DN15" s="589"/>
      <c r="DO15" s="589"/>
      <c r="DP15" s="590"/>
      <c r="DQ15" s="594">
        <v>1366335</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3660845</v>
      </c>
      <c r="S16" s="589"/>
      <c r="T16" s="589"/>
      <c r="U16" s="589"/>
      <c r="V16" s="589"/>
      <c r="W16" s="589"/>
      <c r="X16" s="589"/>
      <c r="Y16" s="590"/>
      <c r="Z16" s="641">
        <v>19.899999999999999</v>
      </c>
      <c r="AA16" s="641"/>
      <c r="AB16" s="641"/>
      <c r="AC16" s="641"/>
      <c r="AD16" s="642">
        <v>3157978</v>
      </c>
      <c r="AE16" s="642"/>
      <c r="AF16" s="642"/>
      <c r="AG16" s="642"/>
      <c r="AH16" s="642"/>
      <c r="AI16" s="642"/>
      <c r="AJ16" s="642"/>
      <c r="AK16" s="642"/>
      <c r="AL16" s="611">
        <v>33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3157978</v>
      </c>
      <c r="S17" s="589"/>
      <c r="T17" s="589"/>
      <c r="U17" s="589"/>
      <c r="V17" s="589"/>
      <c r="W17" s="589"/>
      <c r="X17" s="589"/>
      <c r="Y17" s="590"/>
      <c r="Z17" s="641">
        <v>17.2</v>
      </c>
      <c r="AA17" s="641"/>
      <c r="AB17" s="641"/>
      <c r="AC17" s="641"/>
      <c r="AD17" s="642">
        <v>3157978</v>
      </c>
      <c r="AE17" s="642"/>
      <c r="AF17" s="642"/>
      <c r="AG17" s="642"/>
      <c r="AH17" s="642"/>
      <c r="AI17" s="642"/>
      <c r="AJ17" s="642"/>
      <c r="AK17" s="642"/>
      <c r="AL17" s="611">
        <v>33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1705809</v>
      </c>
      <c r="CS17" s="589"/>
      <c r="CT17" s="589"/>
      <c r="CU17" s="589"/>
      <c r="CV17" s="589"/>
      <c r="CW17" s="589"/>
      <c r="CX17" s="589"/>
      <c r="CY17" s="590"/>
      <c r="CZ17" s="641">
        <v>9.9</v>
      </c>
      <c r="DA17" s="641"/>
      <c r="DB17" s="641"/>
      <c r="DC17" s="641"/>
      <c r="DD17" s="594" t="s">
        <v>112</v>
      </c>
      <c r="DE17" s="589"/>
      <c r="DF17" s="589"/>
      <c r="DG17" s="589"/>
      <c r="DH17" s="589"/>
      <c r="DI17" s="589"/>
      <c r="DJ17" s="589"/>
      <c r="DK17" s="589"/>
      <c r="DL17" s="589"/>
      <c r="DM17" s="589"/>
      <c r="DN17" s="589"/>
      <c r="DO17" s="589"/>
      <c r="DP17" s="590"/>
      <c r="DQ17" s="594">
        <v>1662703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485407</v>
      </c>
      <c r="S18" s="589"/>
      <c r="T18" s="589"/>
      <c r="U18" s="589"/>
      <c r="V18" s="589"/>
      <c r="W18" s="589"/>
      <c r="X18" s="589"/>
      <c r="Y18" s="590"/>
      <c r="Z18" s="641">
        <v>2.6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17460</v>
      </c>
      <c r="S19" s="589"/>
      <c r="T19" s="589"/>
      <c r="U19" s="589"/>
      <c r="V19" s="589"/>
      <c r="W19" s="589"/>
      <c r="X19" s="589"/>
      <c r="Y19" s="590"/>
      <c r="Z19" s="641">
        <v>0.1</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20925</v>
      </c>
      <c r="BH19" s="589"/>
      <c r="BI19" s="589"/>
      <c r="BJ19" s="589"/>
      <c r="BK19" s="589"/>
      <c r="BL19" s="589"/>
      <c r="BM19" s="589"/>
      <c r="BN19" s="590"/>
      <c r="BO19" s="641">
        <v>0.4</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10054149</v>
      </c>
      <c r="S20" s="589"/>
      <c r="T20" s="589"/>
      <c r="U20" s="589"/>
      <c r="V20" s="589"/>
      <c r="W20" s="589"/>
      <c r="X20" s="589"/>
      <c r="Y20" s="590"/>
      <c r="Z20" s="641">
        <v>54.6</v>
      </c>
      <c r="AA20" s="641"/>
      <c r="AB20" s="641"/>
      <c r="AC20" s="641"/>
      <c r="AD20" s="642">
        <v>9551282</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20925</v>
      </c>
      <c r="BH20" s="589"/>
      <c r="BI20" s="589"/>
      <c r="BJ20" s="589"/>
      <c r="BK20" s="589"/>
      <c r="BL20" s="589"/>
      <c r="BM20" s="589"/>
      <c r="BN20" s="590"/>
      <c r="BO20" s="641">
        <v>0.4</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17221745</v>
      </c>
      <c r="CS20" s="589"/>
      <c r="CT20" s="589"/>
      <c r="CU20" s="589"/>
      <c r="CV20" s="589"/>
      <c r="CW20" s="589"/>
      <c r="CX20" s="589"/>
      <c r="CY20" s="590"/>
      <c r="CZ20" s="641">
        <v>100</v>
      </c>
      <c r="DA20" s="641"/>
      <c r="DB20" s="641"/>
      <c r="DC20" s="641"/>
      <c r="DD20" s="594">
        <v>3090370</v>
      </c>
      <c r="DE20" s="589"/>
      <c r="DF20" s="589"/>
      <c r="DG20" s="589"/>
      <c r="DH20" s="589"/>
      <c r="DI20" s="589"/>
      <c r="DJ20" s="589"/>
      <c r="DK20" s="589"/>
      <c r="DL20" s="589"/>
      <c r="DM20" s="589"/>
      <c r="DN20" s="589"/>
      <c r="DO20" s="589"/>
      <c r="DP20" s="590"/>
      <c r="DQ20" s="594">
        <v>11205620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5956</v>
      </c>
      <c r="S21" s="589"/>
      <c r="T21" s="589"/>
      <c r="U21" s="589"/>
      <c r="V21" s="589"/>
      <c r="W21" s="589"/>
      <c r="X21" s="589"/>
      <c r="Y21" s="590"/>
      <c r="Z21" s="641">
        <v>0</v>
      </c>
      <c r="AA21" s="641"/>
      <c r="AB21" s="641"/>
      <c r="AC21" s="641"/>
      <c r="AD21" s="642">
        <v>5956</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20925</v>
      </c>
      <c r="BH21" s="589"/>
      <c r="BI21" s="589"/>
      <c r="BJ21" s="589"/>
      <c r="BK21" s="589"/>
      <c r="BL21" s="589"/>
      <c r="BM21" s="589"/>
      <c r="BN21" s="590"/>
      <c r="BO21" s="641">
        <v>0.4</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170376</v>
      </c>
      <c r="S22" s="589"/>
      <c r="T22" s="589"/>
      <c r="U22" s="589"/>
      <c r="V22" s="589"/>
      <c r="W22" s="589"/>
      <c r="X22" s="589"/>
      <c r="Y22" s="590"/>
      <c r="Z22" s="641">
        <v>0.9</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255313</v>
      </c>
      <c r="S23" s="589"/>
      <c r="T23" s="589"/>
      <c r="U23" s="589"/>
      <c r="V23" s="589"/>
      <c r="W23" s="589"/>
      <c r="X23" s="589"/>
      <c r="Y23" s="590"/>
      <c r="Z23" s="641">
        <v>1.4</v>
      </c>
      <c r="AA23" s="641"/>
      <c r="AB23" s="641"/>
      <c r="AC23" s="641"/>
      <c r="AD23" s="642">
        <v>12507</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27679</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6968342</v>
      </c>
      <c r="CS24" s="639"/>
      <c r="CT24" s="639"/>
      <c r="CU24" s="639"/>
      <c r="CV24" s="639"/>
      <c r="CW24" s="639"/>
      <c r="CX24" s="639"/>
      <c r="CY24" s="686"/>
      <c r="CZ24" s="690">
        <v>40.5</v>
      </c>
      <c r="DA24" s="691"/>
      <c r="DB24" s="691"/>
      <c r="DC24" s="692"/>
      <c r="DD24" s="685">
        <v>4576090</v>
      </c>
      <c r="DE24" s="639"/>
      <c r="DF24" s="639"/>
      <c r="DG24" s="639"/>
      <c r="DH24" s="639"/>
      <c r="DI24" s="639"/>
      <c r="DJ24" s="639"/>
      <c r="DK24" s="686"/>
      <c r="DL24" s="685">
        <v>4500010</v>
      </c>
      <c r="DM24" s="639"/>
      <c r="DN24" s="639"/>
      <c r="DO24" s="639"/>
      <c r="DP24" s="639"/>
      <c r="DQ24" s="639"/>
      <c r="DR24" s="639"/>
      <c r="DS24" s="639"/>
      <c r="DT24" s="639"/>
      <c r="DU24" s="639"/>
      <c r="DV24" s="686"/>
      <c r="DW24" s="687">
        <v>43.5</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2225295</v>
      </c>
      <c r="S25" s="589"/>
      <c r="T25" s="589"/>
      <c r="U25" s="589"/>
      <c r="V25" s="589"/>
      <c r="W25" s="589"/>
      <c r="X25" s="589"/>
      <c r="Y25" s="590"/>
      <c r="Z25" s="641">
        <v>12.1</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2259307</v>
      </c>
      <c r="CS25" s="607"/>
      <c r="CT25" s="607"/>
      <c r="CU25" s="607"/>
      <c r="CV25" s="607"/>
      <c r="CW25" s="607"/>
      <c r="CX25" s="607"/>
      <c r="CY25" s="608"/>
      <c r="CZ25" s="591">
        <v>13.1</v>
      </c>
      <c r="DA25" s="609"/>
      <c r="DB25" s="609"/>
      <c r="DC25" s="610"/>
      <c r="DD25" s="594">
        <v>2060387</v>
      </c>
      <c r="DE25" s="607"/>
      <c r="DF25" s="607"/>
      <c r="DG25" s="607"/>
      <c r="DH25" s="607"/>
      <c r="DI25" s="607"/>
      <c r="DJ25" s="607"/>
      <c r="DK25" s="608"/>
      <c r="DL25" s="594">
        <v>2011759</v>
      </c>
      <c r="DM25" s="607"/>
      <c r="DN25" s="607"/>
      <c r="DO25" s="607"/>
      <c r="DP25" s="607"/>
      <c r="DQ25" s="607"/>
      <c r="DR25" s="607"/>
      <c r="DS25" s="607"/>
      <c r="DT25" s="607"/>
      <c r="DU25" s="607"/>
      <c r="DV25" s="608"/>
      <c r="DW25" s="611">
        <v>19.399999999999999</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1410089</v>
      </c>
      <c r="CS26" s="589"/>
      <c r="CT26" s="589"/>
      <c r="CU26" s="589"/>
      <c r="CV26" s="589"/>
      <c r="CW26" s="589"/>
      <c r="CX26" s="589"/>
      <c r="CY26" s="590"/>
      <c r="CZ26" s="591">
        <v>8.1999999999999993</v>
      </c>
      <c r="DA26" s="609"/>
      <c r="DB26" s="609"/>
      <c r="DC26" s="610"/>
      <c r="DD26" s="594">
        <v>1240449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1438393</v>
      </c>
      <c r="S27" s="589"/>
      <c r="T27" s="589"/>
      <c r="U27" s="589"/>
      <c r="V27" s="589"/>
      <c r="W27" s="589"/>
      <c r="X27" s="589"/>
      <c r="Y27" s="590"/>
      <c r="Z27" s="641">
        <v>7.8</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5539902</v>
      </c>
      <c r="BH27" s="589"/>
      <c r="BI27" s="589"/>
      <c r="BJ27" s="589"/>
      <c r="BK27" s="589"/>
      <c r="BL27" s="589"/>
      <c r="BM27" s="589"/>
      <c r="BN27" s="590"/>
      <c r="BO27" s="641">
        <v>100</v>
      </c>
      <c r="BP27" s="641"/>
      <c r="BQ27" s="641"/>
      <c r="BR27" s="641"/>
      <c r="BS27" s="594">
        <v>62566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3003226</v>
      </c>
      <c r="CS27" s="607"/>
      <c r="CT27" s="607"/>
      <c r="CU27" s="607"/>
      <c r="CV27" s="607"/>
      <c r="CW27" s="607"/>
      <c r="CX27" s="607"/>
      <c r="CY27" s="608"/>
      <c r="CZ27" s="591">
        <v>17.399999999999999</v>
      </c>
      <c r="DA27" s="609"/>
      <c r="DB27" s="609"/>
      <c r="DC27" s="610"/>
      <c r="DD27" s="594">
        <v>853000</v>
      </c>
      <c r="DE27" s="607"/>
      <c r="DF27" s="607"/>
      <c r="DG27" s="607"/>
      <c r="DH27" s="607"/>
      <c r="DI27" s="607"/>
      <c r="DJ27" s="607"/>
      <c r="DK27" s="608"/>
      <c r="DL27" s="594">
        <v>825548</v>
      </c>
      <c r="DM27" s="607"/>
      <c r="DN27" s="607"/>
      <c r="DO27" s="607"/>
      <c r="DP27" s="607"/>
      <c r="DQ27" s="607"/>
      <c r="DR27" s="607"/>
      <c r="DS27" s="607"/>
      <c r="DT27" s="607"/>
      <c r="DU27" s="607"/>
      <c r="DV27" s="608"/>
      <c r="DW27" s="611">
        <v>8</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11552</v>
      </c>
      <c r="S28" s="589"/>
      <c r="T28" s="589"/>
      <c r="U28" s="589"/>
      <c r="V28" s="589"/>
      <c r="W28" s="589"/>
      <c r="X28" s="589"/>
      <c r="Y28" s="590"/>
      <c r="Z28" s="641">
        <v>0.1</v>
      </c>
      <c r="AA28" s="641"/>
      <c r="AB28" s="641"/>
      <c r="AC28" s="641"/>
      <c r="AD28" s="642">
        <v>5964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1705809</v>
      </c>
      <c r="CS28" s="589"/>
      <c r="CT28" s="589"/>
      <c r="CU28" s="589"/>
      <c r="CV28" s="589"/>
      <c r="CW28" s="589"/>
      <c r="CX28" s="589"/>
      <c r="CY28" s="590"/>
      <c r="CZ28" s="591">
        <v>9.9</v>
      </c>
      <c r="DA28" s="609"/>
      <c r="DB28" s="609"/>
      <c r="DC28" s="610"/>
      <c r="DD28" s="594">
        <v>1662703</v>
      </c>
      <c r="DE28" s="589"/>
      <c r="DF28" s="589"/>
      <c r="DG28" s="589"/>
      <c r="DH28" s="589"/>
      <c r="DI28" s="589"/>
      <c r="DJ28" s="589"/>
      <c r="DK28" s="590"/>
      <c r="DL28" s="594">
        <v>1662703</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6229</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1705809</v>
      </c>
      <c r="CS29" s="607"/>
      <c r="CT29" s="607"/>
      <c r="CU29" s="607"/>
      <c r="CV29" s="607"/>
      <c r="CW29" s="607"/>
      <c r="CX29" s="607"/>
      <c r="CY29" s="608"/>
      <c r="CZ29" s="591">
        <v>9.9</v>
      </c>
      <c r="DA29" s="609"/>
      <c r="DB29" s="609"/>
      <c r="DC29" s="610"/>
      <c r="DD29" s="594">
        <v>1662703</v>
      </c>
      <c r="DE29" s="607"/>
      <c r="DF29" s="607"/>
      <c r="DG29" s="607"/>
      <c r="DH29" s="607"/>
      <c r="DI29" s="607"/>
      <c r="DJ29" s="607"/>
      <c r="DK29" s="608"/>
      <c r="DL29" s="594">
        <v>1662703</v>
      </c>
      <c r="DM29" s="607"/>
      <c r="DN29" s="607"/>
      <c r="DO29" s="607"/>
      <c r="DP29" s="607"/>
      <c r="DQ29" s="607"/>
      <c r="DR29" s="607"/>
      <c r="DS29" s="607"/>
      <c r="DT29" s="607"/>
      <c r="DU29" s="607"/>
      <c r="DV29" s="608"/>
      <c r="DW29" s="611">
        <v>16.100000000000001</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321430</v>
      </c>
      <c r="S30" s="589"/>
      <c r="T30" s="589"/>
      <c r="U30" s="589"/>
      <c r="V30" s="589"/>
      <c r="W30" s="589"/>
      <c r="X30" s="589"/>
      <c r="Y30" s="590"/>
      <c r="Z30" s="641">
        <v>1.7</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98.5</v>
      </c>
      <c r="BH30" s="655"/>
      <c r="BI30" s="655"/>
      <c r="BJ30" s="655"/>
      <c r="BK30" s="655"/>
      <c r="BL30" s="655"/>
      <c r="BM30" s="656">
        <v>94.6</v>
      </c>
      <c r="BN30" s="655"/>
      <c r="BO30" s="655"/>
      <c r="BP30" s="655"/>
      <c r="BQ30" s="657"/>
      <c r="BR30" s="654">
        <v>98.4</v>
      </c>
      <c r="BS30" s="655"/>
      <c r="BT30" s="655"/>
      <c r="BU30" s="655"/>
      <c r="BV30" s="655"/>
      <c r="BW30" s="655"/>
      <c r="BX30" s="656">
        <v>93.3</v>
      </c>
      <c r="BY30" s="655"/>
      <c r="BZ30" s="655"/>
      <c r="CA30" s="655"/>
      <c r="CB30" s="657"/>
      <c r="CD30" s="660"/>
      <c r="CE30" s="661"/>
      <c r="CF30" s="625" t="s">
        <v>292</v>
      </c>
      <c r="CG30" s="622"/>
      <c r="CH30" s="622"/>
      <c r="CI30" s="622"/>
      <c r="CJ30" s="622"/>
      <c r="CK30" s="622"/>
      <c r="CL30" s="622"/>
      <c r="CM30" s="622"/>
      <c r="CN30" s="622"/>
      <c r="CO30" s="622"/>
      <c r="CP30" s="622"/>
      <c r="CQ30" s="623"/>
      <c r="CR30" s="588">
        <v>1465840</v>
      </c>
      <c r="CS30" s="589"/>
      <c r="CT30" s="589"/>
      <c r="CU30" s="589"/>
      <c r="CV30" s="589"/>
      <c r="CW30" s="589"/>
      <c r="CX30" s="589"/>
      <c r="CY30" s="590"/>
      <c r="CZ30" s="591">
        <v>8.5</v>
      </c>
      <c r="DA30" s="609"/>
      <c r="DB30" s="609"/>
      <c r="DC30" s="610"/>
      <c r="DD30" s="594">
        <v>1445867</v>
      </c>
      <c r="DE30" s="589"/>
      <c r="DF30" s="589"/>
      <c r="DG30" s="589"/>
      <c r="DH30" s="589"/>
      <c r="DI30" s="589"/>
      <c r="DJ30" s="589"/>
      <c r="DK30" s="590"/>
      <c r="DL30" s="594">
        <v>1445867</v>
      </c>
      <c r="DM30" s="589"/>
      <c r="DN30" s="589"/>
      <c r="DO30" s="589"/>
      <c r="DP30" s="589"/>
      <c r="DQ30" s="589"/>
      <c r="DR30" s="589"/>
      <c r="DS30" s="589"/>
      <c r="DT30" s="589"/>
      <c r="DU30" s="589"/>
      <c r="DV30" s="590"/>
      <c r="DW30" s="611">
        <v>14</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1409593</v>
      </c>
      <c r="S31" s="589"/>
      <c r="T31" s="589"/>
      <c r="U31" s="589"/>
      <c r="V31" s="589"/>
      <c r="W31" s="589"/>
      <c r="X31" s="589"/>
      <c r="Y31" s="590"/>
      <c r="Z31" s="641">
        <v>7.7</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94.6</v>
      </c>
      <c r="BN31" s="653"/>
      <c r="BO31" s="653"/>
      <c r="BP31" s="653"/>
      <c r="BQ31" s="617"/>
      <c r="BR31" s="652">
        <v>98.3</v>
      </c>
      <c r="BS31" s="607"/>
      <c r="BT31" s="607"/>
      <c r="BU31" s="607"/>
      <c r="BV31" s="607"/>
      <c r="BW31" s="607"/>
      <c r="BX31" s="643">
        <v>93.3</v>
      </c>
      <c r="BY31" s="653"/>
      <c r="BZ31" s="653"/>
      <c r="CA31" s="653"/>
      <c r="CB31" s="617"/>
      <c r="CD31" s="660"/>
      <c r="CE31" s="661"/>
      <c r="CF31" s="625" t="s">
        <v>296</v>
      </c>
      <c r="CG31" s="622"/>
      <c r="CH31" s="622"/>
      <c r="CI31" s="622"/>
      <c r="CJ31" s="622"/>
      <c r="CK31" s="622"/>
      <c r="CL31" s="622"/>
      <c r="CM31" s="622"/>
      <c r="CN31" s="622"/>
      <c r="CO31" s="622"/>
      <c r="CP31" s="622"/>
      <c r="CQ31" s="623"/>
      <c r="CR31" s="588">
        <v>239969</v>
      </c>
      <c r="CS31" s="607"/>
      <c r="CT31" s="607"/>
      <c r="CU31" s="607"/>
      <c r="CV31" s="607"/>
      <c r="CW31" s="607"/>
      <c r="CX31" s="607"/>
      <c r="CY31" s="608"/>
      <c r="CZ31" s="591">
        <v>1.4</v>
      </c>
      <c r="DA31" s="609"/>
      <c r="DB31" s="609"/>
      <c r="DC31" s="610"/>
      <c r="DD31" s="594">
        <v>216836</v>
      </c>
      <c r="DE31" s="607"/>
      <c r="DF31" s="607"/>
      <c r="DG31" s="607"/>
      <c r="DH31" s="607"/>
      <c r="DI31" s="607"/>
      <c r="DJ31" s="607"/>
      <c r="DK31" s="608"/>
      <c r="DL31" s="594">
        <v>216836</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445395</v>
      </c>
      <c r="S32" s="589"/>
      <c r="T32" s="589"/>
      <c r="U32" s="589"/>
      <c r="V32" s="589"/>
      <c r="W32" s="589"/>
      <c r="X32" s="589"/>
      <c r="Y32" s="590"/>
      <c r="Z32" s="641">
        <v>2.4</v>
      </c>
      <c r="AA32" s="641"/>
      <c r="AB32" s="641"/>
      <c r="AC32" s="641"/>
      <c r="AD32" s="642">
        <v>658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98.4</v>
      </c>
      <c r="BH32" s="573"/>
      <c r="BI32" s="573"/>
      <c r="BJ32" s="573"/>
      <c r="BK32" s="573"/>
      <c r="BL32" s="573"/>
      <c r="BM32" s="636">
        <v>94.1</v>
      </c>
      <c r="BN32" s="573"/>
      <c r="BO32" s="573"/>
      <c r="BP32" s="573"/>
      <c r="BQ32" s="630"/>
      <c r="BR32" s="651">
        <v>98.3</v>
      </c>
      <c r="BS32" s="573"/>
      <c r="BT32" s="573"/>
      <c r="BU32" s="573"/>
      <c r="BV32" s="573"/>
      <c r="BW32" s="573"/>
      <c r="BX32" s="636">
        <v>92.7</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2041844</v>
      </c>
      <c r="S33" s="589"/>
      <c r="T33" s="589"/>
      <c r="U33" s="589"/>
      <c r="V33" s="589"/>
      <c r="W33" s="589"/>
      <c r="X33" s="589"/>
      <c r="Y33" s="590"/>
      <c r="Z33" s="641">
        <v>11.1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7163033</v>
      </c>
      <c r="CS33" s="607"/>
      <c r="CT33" s="607"/>
      <c r="CU33" s="607"/>
      <c r="CV33" s="607"/>
      <c r="CW33" s="607"/>
      <c r="CX33" s="607"/>
      <c r="CY33" s="608"/>
      <c r="CZ33" s="591">
        <v>41.6</v>
      </c>
      <c r="DA33" s="609"/>
      <c r="DB33" s="609"/>
      <c r="DC33" s="610"/>
      <c r="DD33" s="594">
        <v>6049449</v>
      </c>
      <c r="DE33" s="607"/>
      <c r="DF33" s="607"/>
      <c r="DG33" s="607"/>
      <c r="DH33" s="607"/>
      <c r="DI33" s="607"/>
      <c r="DJ33" s="607"/>
      <c r="DK33" s="608"/>
      <c r="DL33" s="594">
        <v>4801170</v>
      </c>
      <c r="DM33" s="607"/>
      <c r="DN33" s="607"/>
      <c r="DO33" s="607"/>
      <c r="DP33" s="607"/>
      <c r="DQ33" s="607"/>
      <c r="DR33" s="607"/>
      <c r="DS33" s="607"/>
      <c r="DT33" s="607"/>
      <c r="DU33" s="607"/>
      <c r="DV33" s="608"/>
      <c r="DW33" s="611">
        <v>46.4</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2433076</v>
      </c>
      <c r="CS34" s="589"/>
      <c r="CT34" s="589"/>
      <c r="CU34" s="589"/>
      <c r="CV34" s="589"/>
      <c r="CW34" s="589"/>
      <c r="CX34" s="589"/>
      <c r="CY34" s="590"/>
      <c r="CZ34" s="591">
        <v>14.1</v>
      </c>
      <c r="DA34" s="609"/>
      <c r="DB34" s="609"/>
      <c r="DC34" s="610"/>
      <c r="DD34" s="594">
        <v>1777900</v>
      </c>
      <c r="DE34" s="589"/>
      <c r="DF34" s="589"/>
      <c r="DG34" s="589"/>
      <c r="DH34" s="589"/>
      <c r="DI34" s="589"/>
      <c r="DJ34" s="589"/>
      <c r="DK34" s="590"/>
      <c r="DL34" s="594">
        <v>1573786</v>
      </c>
      <c r="DM34" s="589"/>
      <c r="DN34" s="589"/>
      <c r="DO34" s="589"/>
      <c r="DP34" s="589"/>
      <c r="DQ34" s="589"/>
      <c r="DR34" s="589"/>
      <c r="DS34" s="589"/>
      <c r="DT34" s="589"/>
      <c r="DU34" s="589"/>
      <c r="DV34" s="590"/>
      <c r="DW34" s="611">
        <v>15.2</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773244</v>
      </c>
      <c r="S35" s="589"/>
      <c r="T35" s="589"/>
      <c r="U35" s="589"/>
      <c r="V35" s="589"/>
      <c r="W35" s="589"/>
      <c r="X35" s="589"/>
      <c r="Y35" s="590"/>
      <c r="Z35" s="641">
        <v>4.2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2022662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497074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84883</v>
      </c>
      <c r="CS35" s="607"/>
      <c r="CT35" s="607"/>
      <c r="CU35" s="607"/>
      <c r="CV35" s="607"/>
      <c r="CW35" s="607"/>
      <c r="CX35" s="607"/>
      <c r="CY35" s="608"/>
      <c r="CZ35" s="591">
        <v>0.5</v>
      </c>
      <c r="DA35" s="609"/>
      <c r="DB35" s="609"/>
      <c r="DC35" s="610"/>
      <c r="DD35" s="594">
        <v>74803</v>
      </c>
      <c r="DE35" s="607"/>
      <c r="DF35" s="607"/>
      <c r="DG35" s="607"/>
      <c r="DH35" s="607"/>
      <c r="DI35" s="607"/>
      <c r="DJ35" s="607"/>
      <c r="DK35" s="608"/>
      <c r="DL35" s="594">
        <v>74803</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18413204</v>
      </c>
      <c r="S36" s="629"/>
      <c r="T36" s="629"/>
      <c r="U36" s="629"/>
      <c r="V36" s="629"/>
      <c r="W36" s="629"/>
      <c r="X36" s="629"/>
      <c r="Y36" s="632"/>
      <c r="Z36" s="633">
        <v>100</v>
      </c>
      <c r="AA36" s="633"/>
      <c r="AB36" s="633"/>
      <c r="AC36" s="633"/>
      <c r="AD36" s="634">
        <v>9576367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457124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444288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2579262</v>
      </c>
      <c r="CS36" s="589"/>
      <c r="CT36" s="589"/>
      <c r="CU36" s="589"/>
      <c r="CV36" s="589"/>
      <c r="CW36" s="589"/>
      <c r="CX36" s="589"/>
      <c r="CY36" s="590"/>
      <c r="CZ36" s="591">
        <v>15</v>
      </c>
      <c r="DA36" s="609"/>
      <c r="DB36" s="609"/>
      <c r="DC36" s="610"/>
      <c r="DD36" s="594">
        <v>2400086</v>
      </c>
      <c r="DE36" s="589"/>
      <c r="DF36" s="589"/>
      <c r="DG36" s="589"/>
      <c r="DH36" s="589"/>
      <c r="DI36" s="589"/>
      <c r="DJ36" s="589"/>
      <c r="DK36" s="590"/>
      <c r="DL36" s="594">
        <v>1715153</v>
      </c>
      <c r="DM36" s="589"/>
      <c r="DN36" s="589"/>
      <c r="DO36" s="589"/>
      <c r="DP36" s="589"/>
      <c r="DQ36" s="589"/>
      <c r="DR36" s="589"/>
      <c r="DS36" s="589"/>
      <c r="DT36" s="589"/>
      <c r="DU36" s="589"/>
      <c r="DV36" s="590"/>
      <c r="DW36" s="611">
        <v>16.600000000000001</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90838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7553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1402062</v>
      </c>
      <c r="CS37" s="607"/>
      <c r="CT37" s="607"/>
      <c r="CU37" s="607"/>
      <c r="CV37" s="607"/>
      <c r="CW37" s="607"/>
      <c r="CX37" s="607"/>
      <c r="CY37" s="608"/>
      <c r="CZ37" s="591">
        <v>8.1</v>
      </c>
      <c r="DA37" s="609"/>
      <c r="DB37" s="609"/>
      <c r="DC37" s="610"/>
      <c r="DD37" s="594">
        <v>1402060</v>
      </c>
      <c r="DE37" s="607"/>
      <c r="DF37" s="607"/>
      <c r="DG37" s="607"/>
      <c r="DH37" s="607"/>
      <c r="DI37" s="607"/>
      <c r="DJ37" s="607"/>
      <c r="DK37" s="608"/>
      <c r="DL37" s="594">
        <v>1280350</v>
      </c>
      <c r="DM37" s="607"/>
      <c r="DN37" s="607"/>
      <c r="DO37" s="607"/>
      <c r="DP37" s="607"/>
      <c r="DQ37" s="607"/>
      <c r="DR37" s="607"/>
      <c r="DS37" s="607"/>
      <c r="DT37" s="607"/>
      <c r="DU37" s="607"/>
      <c r="DV37" s="608"/>
      <c r="DW37" s="611">
        <v>12.4</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14635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1931824</v>
      </c>
      <c r="CS38" s="589"/>
      <c r="CT38" s="589"/>
      <c r="CU38" s="589"/>
      <c r="CV38" s="589"/>
      <c r="CW38" s="589"/>
      <c r="CX38" s="589"/>
      <c r="CY38" s="590"/>
      <c r="CZ38" s="591">
        <v>11.2</v>
      </c>
      <c r="DA38" s="609"/>
      <c r="DB38" s="609"/>
      <c r="DC38" s="610"/>
      <c r="DD38" s="594">
        <v>1702562</v>
      </c>
      <c r="DE38" s="589"/>
      <c r="DF38" s="589"/>
      <c r="DG38" s="589"/>
      <c r="DH38" s="589"/>
      <c r="DI38" s="589"/>
      <c r="DJ38" s="589"/>
      <c r="DK38" s="590"/>
      <c r="DL38" s="594">
        <v>1437428</v>
      </c>
      <c r="DM38" s="589"/>
      <c r="DN38" s="589"/>
      <c r="DO38" s="589"/>
      <c r="DP38" s="589"/>
      <c r="DQ38" s="589"/>
      <c r="DR38" s="589"/>
      <c r="DS38" s="589"/>
      <c r="DT38" s="589"/>
      <c r="DU38" s="589"/>
      <c r="DV38" s="590"/>
      <c r="DW38" s="611">
        <v>13.9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56861</v>
      </c>
      <c r="CS39" s="607"/>
      <c r="CT39" s="607"/>
      <c r="CU39" s="607"/>
      <c r="CV39" s="607"/>
      <c r="CW39" s="607"/>
      <c r="CX39" s="607"/>
      <c r="CY39" s="608"/>
      <c r="CZ39" s="591">
        <v>0.3</v>
      </c>
      <c r="DA39" s="609"/>
      <c r="DB39" s="609"/>
      <c r="DC39" s="610"/>
      <c r="DD39" s="594">
        <v>36971</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430685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77127</v>
      </c>
      <c r="CS40" s="589"/>
      <c r="CT40" s="589"/>
      <c r="CU40" s="589"/>
      <c r="CV40" s="589"/>
      <c r="CW40" s="589"/>
      <c r="CX40" s="589"/>
      <c r="CY40" s="590"/>
      <c r="CZ40" s="591">
        <v>0.4</v>
      </c>
      <c r="DA40" s="609"/>
      <c r="DB40" s="609"/>
      <c r="DC40" s="610"/>
      <c r="DD40" s="594">
        <v>57127</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1044015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236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3090370</v>
      </c>
      <c r="CS42" s="589"/>
      <c r="CT42" s="589"/>
      <c r="CU42" s="589"/>
      <c r="CV42" s="589"/>
      <c r="CW42" s="589"/>
      <c r="CX42" s="589"/>
      <c r="CY42" s="590"/>
      <c r="CZ42" s="591">
        <v>17.899999999999999</v>
      </c>
      <c r="DA42" s="592"/>
      <c r="DB42" s="592"/>
      <c r="DC42" s="593"/>
      <c r="DD42" s="594">
        <v>580081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97193</v>
      </c>
      <c r="CS43" s="607"/>
      <c r="CT43" s="607"/>
      <c r="CU43" s="607"/>
      <c r="CV43" s="607"/>
      <c r="CW43" s="607"/>
      <c r="CX43" s="607"/>
      <c r="CY43" s="608"/>
      <c r="CZ43" s="591">
        <v>0.6</v>
      </c>
      <c r="DA43" s="609"/>
      <c r="DB43" s="609"/>
      <c r="DC43" s="610"/>
      <c r="DD43" s="594">
        <v>97101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3090370</v>
      </c>
      <c r="CS44" s="589"/>
      <c r="CT44" s="589"/>
      <c r="CU44" s="589"/>
      <c r="CV44" s="589"/>
      <c r="CW44" s="589"/>
      <c r="CX44" s="589"/>
      <c r="CY44" s="590"/>
      <c r="CZ44" s="591">
        <v>17.899999999999999</v>
      </c>
      <c r="DA44" s="592"/>
      <c r="DB44" s="592"/>
      <c r="DC44" s="593"/>
      <c r="DD44" s="594">
        <v>580081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1983186</v>
      </c>
      <c r="CS45" s="607"/>
      <c r="CT45" s="607"/>
      <c r="CU45" s="607"/>
      <c r="CV45" s="607"/>
      <c r="CW45" s="607"/>
      <c r="CX45" s="607"/>
      <c r="CY45" s="608"/>
      <c r="CZ45" s="591">
        <v>11.5</v>
      </c>
      <c r="DA45" s="609"/>
      <c r="DB45" s="609"/>
      <c r="DC45" s="610"/>
      <c r="DD45" s="594">
        <v>115510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1084104</v>
      </c>
      <c r="CS46" s="589"/>
      <c r="CT46" s="589"/>
      <c r="CU46" s="589"/>
      <c r="CV46" s="589"/>
      <c r="CW46" s="589"/>
      <c r="CX46" s="589"/>
      <c r="CY46" s="590"/>
      <c r="CZ46" s="591">
        <v>6.3</v>
      </c>
      <c r="DA46" s="592"/>
      <c r="DB46" s="592"/>
      <c r="DC46" s="593"/>
      <c r="DD46" s="594">
        <v>462291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17221745</v>
      </c>
      <c r="CS49" s="573"/>
      <c r="CT49" s="573"/>
      <c r="CU49" s="573"/>
      <c r="CV49" s="573"/>
      <c r="CW49" s="573"/>
      <c r="CX49" s="573"/>
      <c r="CY49" s="574"/>
      <c r="CZ49" s="575">
        <v>100</v>
      </c>
      <c r="DA49" s="576"/>
      <c r="DB49" s="576"/>
      <c r="DC49" s="577"/>
      <c r="DD49" s="578">
        <v>11205620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18174</v>
      </c>
      <c r="R7" s="1101"/>
      <c r="S7" s="1101"/>
      <c r="T7" s="1101"/>
      <c r="U7" s="1101"/>
      <c r="V7" s="1101">
        <v>17048</v>
      </c>
      <c r="W7" s="1101"/>
      <c r="X7" s="1101"/>
      <c r="Y7" s="1101"/>
      <c r="Z7" s="1101"/>
      <c r="AA7" s="1101">
        <v>1126</v>
      </c>
      <c r="AB7" s="1101"/>
      <c r="AC7" s="1101"/>
      <c r="AD7" s="1101"/>
      <c r="AE7" s="1102"/>
      <c r="AF7" s="1103">
        <v>756</v>
      </c>
      <c r="AG7" s="1104"/>
      <c r="AH7" s="1104"/>
      <c r="AI7" s="1104"/>
      <c r="AJ7" s="1105"/>
      <c r="AK7" s="1087">
        <v>321</v>
      </c>
      <c r="AL7" s="1088"/>
      <c r="AM7" s="1088"/>
      <c r="AN7" s="1088"/>
      <c r="AO7" s="1088"/>
      <c r="AP7" s="1088">
        <v>18683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568</v>
      </c>
      <c r="BS7" s="1091" t="s">
        <v>569</v>
      </c>
      <c r="BT7" s="1092"/>
      <c r="BU7" s="1092"/>
      <c r="BV7" s="1092"/>
      <c r="BW7" s="1092"/>
      <c r="BX7" s="1092"/>
      <c r="BY7" s="1092"/>
      <c r="BZ7" s="1092"/>
      <c r="CA7" s="1092"/>
      <c r="CB7" s="1092"/>
      <c r="CC7" s="1092"/>
      <c r="CD7" s="1092"/>
      <c r="CE7" s="1092"/>
      <c r="CF7" s="1092"/>
      <c r="CG7" s="1093"/>
      <c r="CH7" s="1084">
        <v>-67</v>
      </c>
      <c r="CI7" s="1085"/>
      <c r="CJ7" s="1085"/>
      <c r="CK7" s="1085"/>
      <c r="CL7" s="1086"/>
      <c r="CM7" s="1084">
        <v>575</v>
      </c>
      <c r="CN7" s="1085"/>
      <c r="CO7" s="1085"/>
      <c r="CP7" s="1085"/>
      <c r="CQ7" s="1086"/>
      <c r="CR7" s="1084">
        <v>1</v>
      </c>
      <c r="CS7" s="1085"/>
      <c r="CT7" s="1085"/>
      <c r="CU7" s="1085"/>
      <c r="CV7" s="1086"/>
      <c r="CW7" s="1084" t="s">
        <v>564</v>
      </c>
      <c r="CX7" s="1085"/>
      <c r="CY7" s="1085"/>
      <c r="CZ7" s="1085"/>
      <c r="DA7" s="1086"/>
      <c r="DB7" s="1084" t="s">
        <v>564</v>
      </c>
      <c r="DC7" s="1085"/>
      <c r="DD7" s="1085"/>
      <c r="DE7" s="1085"/>
      <c r="DF7" s="1086"/>
      <c r="DG7" s="1084" t="s">
        <v>564</v>
      </c>
      <c r="DH7" s="1085"/>
      <c r="DI7" s="1085"/>
      <c r="DJ7" s="1085"/>
      <c r="DK7" s="1086"/>
      <c r="DL7" s="1084">
        <v>573</v>
      </c>
      <c r="DM7" s="1085"/>
      <c r="DN7" s="1085"/>
      <c r="DO7" s="1085"/>
      <c r="DP7" s="1086"/>
      <c r="DQ7" s="1084">
        <v>172</v>
      </c>
      <c r="DR7" s="1085"/>
      <c r="DS7" s="1085"/>
      <c r="DT7" s="1085"/>
      <c r="DU7" s="1086"/>
      <c r="DV7" s="1111"/>
      <c r="DW7" s="1112"/>
      <c r="DX7" s="1112"/>
      <c r="DY7" s="1112"/>
      <c r="DZ7" s="1113"/>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260</v>
      </c>
      <c r="R8" s="1040"/>
      <c r="S8" s="1040"/>
      <c r="T8" s="1040"/>
      <c r="U8" s="1040"/>
      <c r="V8" s="1040">
        <v>195</v>
      </c>
      <c r="W8" s="1040"/>
      <c r="X8" s="1040"/>
      <c r="Y8" s="1040"/>
      <c r="Z8" s="1040"/>
      <c r="AA8" s="1040">
        <v>65</v>
      </c>
      <c r="AB8" s="1040"/>
      <c r="AC8" s="1040"/>
      <c r="AD8" s="1040"/>
      <c r="AE8" s="1041"/>
      <c r="AF8" s="1015">
        <v>65</v>
      </c>
      <c r="AG8" s="1016"/>
      <c r="AH8" s="1016"/>
      <c r="AI8" s="1016"/>
      <c r="AJ8" s="1017"/>
      <c r="AK8" s="1082"/>
      <c r="AL8" s="1083"/>
      <c r="AM8" s="1083"/>
      <c r="AN8" s="1083"/>
      <c r="AO8" s="1083"/>
      <c r="AP8" s="1083" t="s">
        <v>547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570</v>
      </c>
      <c r="BT8" s="1011"/>
      <c r="BU8" s="1011"/>
      <c r="BV8" s="1011"/>
      <c r="BW8" s="1011"/>
      <c r="BX8" s="1011"/>
      <c r="BY8" s="1011"/>
      <c r="BZ8" s="1011"/>
      <c r="CA8" s="1011"/>
      <c r="CB8" s="1011"/>
      <c r="CC8" s="1011"/>
      <c r="CD8" s="1011"/>
      <c r="CE8" s="1011"/>
      <c r="CF8" s="1011"/>
      <c r="CG8" s="1012"/>
      <c r="CH8" s="985">
        <v>10</v>
      </c>
      <c r="CI8" s="986"/>
      <c r="CJ8" s="986"/>
      <c r="CK8" s="986"/>
      <c r="CL8" s="987"/>
      <c r="CM8" s="985">
        <v>-60</v>
      </c>
      <c r="CN8" s="986"/>
      <c r="CO8" s="986"/>
      <c r="CP8" s="986"/>
      <c r="CQ8" s="987"/>
      <c r="CR8" s="985">
        <v>17</v>
      </c>
      <c r="CS8" s="986"/>
      <c r="CT8" s="986"/>
      <c r="CU8" s="986"/>
      <c r="CV8" s="987"/>
      <c r="CW8" s="985">
        <v>100</v>
      </c>
      <c r="CX8" s="986"/>
      <c r="CY8" s="986"/>
      <c r="CZ8" s="986"/>
      <c r="DA8" s="987"/>
      <c r="DB8" s="985" t="s">
        <v>564</v>
      </c>
      <c r="DC8" s="986"/>
      <c r="DD8" s="986"/>
      <c r="DE8" s="986"/>
      <c r="DF8" s="987"/>
      <c r="DG8" s="985" t="s">
        <v>564</v>
      </c>
      <c r="DH8" s="986"/>
      <c r="DI8" s="986"/>
      <c r="DJ8" s="986"/>
      <c r="DK8" s="987"/>
      <c r="DL8" s="985" t="s">
        <v>564</v>
      </c>
      <c r="DM8" s="986"/>
      <c r="DN8" s="986"/>
      <c r="DO8" s="986"/>
      <c r="DP8" s="987"/>
      <c r="DQ8" s="985" t="s">
        <v>564</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18413</v>
      </c>
      <c r="R23" s="1065"/>
      <c r="S23" s="1065"/>
      <c r="T23" s="1065"/>
      <c r="U23" s="1065"/>
      <c r="V23" s="1065">
        <v>17222</v>
      </c>
      <c r="W23" s="1065"/>
      <c r="X23" s="1065"/>
      <c r="Y23" s="1065"/>
      <c r="Z23" s="1065"/>
      <c r="AA23" s="1065">
        <v>1191</v>
      </c>
      <c r="AB23" s="1065"/>
      <c r="AC23" s="1065"/>
      <c r="AD23" s="1065"/>
      <c r="AE23" s="1066"/>
      <c r="AF23" s="1067">
        <v>821</v>
      </c>
      <c r="AG23" s="1065"/>
      <c r="AH23" s="1065"/>
      <c r="AI23" s="1065"/>
      <c r="AJ23" s="1068"/>
      <c r="AK23" s="1069"/>
      <c r="AL23" s="1070"/>
      <c r="AM23" s="1070"/>
      <c r="AN23" s="1070"/>
      <c r="AO23" s="1070"/>
      <c r="AP23" s="1065">
        <v>18683</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5974</v>
      </c>
      <c r="R28" s="1050"/>
      <c r="S28" s="1050"/>
      <c r="T28" s="1050"/>
      <c r="U28" s="1050"/>
      <c r="V28" s="1050">
        <v>5477</v>
      </c>
      <c r="W28" s="1050"/>
      <c r="X28" s="1050"/>
      <c r="Y28" s="1050"/>
      <c r="Z28" s="1050"/>
      <c r="AA28" s="1050">
        <v>497</v>
      </c>
      <c r="AB28" s="1050"/>
      <c r="AC28" s="1050"/>
      <c r="AD28" s="1050"/>
      <c r="AE28" s="1051"/>
      <c r="AF28" s="1052">
        <v>497</v>
      </c>
      <c r="AG28" s="1050"/>
      <c r="AH28" s="1050"/>
      <c r="AI28" s="1050"/>
      <c r="AJ28" s="1053"/>
      <c r="AK28" s="1054">
        <v>431</v>
      </c>
      <c r="AL28" s="1042"/>
      <c r="AM28" s="1042"/>
      <c r="AN28" s="1042"/>
      <c r="AO28" s="1042"/>
      <c r="AP28" s="1042" t="s">
        <v>542</v>
      </c>
      <c r="AQ28" s="1042"/>
      <c r="AR28" s="1042"/>
      <c r="AS28" s="1042"/>
      <c r="AT28" s="1042"/>
      <c r="AU28" s="1042" t="s">
        <v>545</v>
      </c>
      <c r="AV28" s="1042"/>
      <c r="AW28" s="1042"/>
      <c r="AX28" s="1042"/>
      <c r="AY28" s="1042"/>
      <c r="AZ28" s="1043" t="s">
        <v>546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3189</v>
      </c>
      <c r="R29" s="1040"/>
      <c r="S29" s="1040"/>
      <c r="T29" s="1040"/>
      <c r="U29" s="1040"/>
      <c r="V29" s="1040">
        <v>3126</v>
      </c>
      <c r="W29" s="1040"/>
      <c r="X29" s="1040"/>
      <c r="Y29" s="1040"/>
      <c r="Z29" s="1040"/>
      <c r="AA29" s="1040">
        <v>62</v>
      </c>
      <c r="AB29" s="1040"/>
      <c r="AC29" s="1040"/>
      <c r="AD29" s="1040"/>
      <c r="AE29" s="1041"/>
      <c r="AF29" s="1015">
        <v>62</v>
      </c>
      <c r="AG29" s="1016"/>
      <c r="AH29" s="1016"/>
      <c r="AI29" s="1016"/>
      <c r="AJ29" s="1017"/>
      <c r="AK29" s="976">
        <v>487</v>
      </c>
      <c r="AL29" s="967"/>
      <c r="AM29" s="967"/>
      <c r="AN29" s="967"/>
      <c r="AO29" s="967"/>
      <c r="AP29" s="967" t="s">
        <v>543</v>
      </c>
      <c r="AQ29" s="967"/>
      <c r="AR29" s="967"/>
      <c r="AS29" s="967"/>
      <c r="AT29" s="967"/>
      <c r="AU29" s="967" t="s">
        <v>546</v>
      </c>
      <c r="AV29" s="967"/>
      <c r="AW29" s="967"/>
      <c r="AX29" s="967"/>
      <c r="AY29" s="967"/>
      <c r="AZ29" s="1038" t="s">
        <v>547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359</v>
      </c>
      <c r="R30" s="1040"/>
      <c r="S30" s="1040"/>
      <c r="T30" s="1040"/>
      <c r="U30" s="1040"/>
      <c r="V30" s="1040">
        <v>355</v>
      </c>
      <c r="W30" s="1040"/>
      <c r="X30" s="1040"/>
      <c r="Y30" s="1040"/>
      <c r="Z30" s="1040"/>
      <c r="AA30" s="1040">
        <v>4</v>
      </c>
      <c r="AB30" s="1040"/>
      <c r="AC30" s="1040"/>
      <c r="AD30" s="1040"/>
      <c r="AE30" s="1041"/>
      <c r="AF30" s="1015">
        <v>4</v>
      </c>
      <c r="AG30" s="1016"/>
      <c r="AH30" s="1016"/>
      <c r="AI30" s="1016"/>
      <c r="AJ30" s="1017"/>
      <c r="AK30" s="976">
        <v>133</v>
      </c>
      <c r="AL30" s="967"/>
      <c r="AM30" s="967"/>
      <c r="AN30" s="967"/>
      <c r="AO30" s="967"/>
      <c r="AP30" s="967" t="s">
        <v>544</v>
      </c>
      <c r="AQ30" s="967"/>
      <c r="AR30" s="967"/>
      <c r="AS30" s="967"/>
      <c r="AT30" s="967"/>
      <c r="AU30" s="967" t="s">
        <v>546</v>
      </c>
      <c r="AV30" s="967"/>
      <c r="AW30" s="967"/>
      <c r="AX30" s="967"/>
      <c r="AY30" s="967"/>
      <c r="AZ30" s="1038" t="s">
        <v>547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11</v>
      </c>
      <c r="R31" s="1040"/>
      <c r="S31" s="1040"/>
      <c r="T31" s="1040"/>
      <c r="U31" s="1040"/>
      <c r="V31" s="1040">
        <v>7</v>
      </c>
      <c r="W31" s="1040"/>
      <c r="X31" s="1040"/>
      <c r="Y31" s="1040"/>
      <c r="Z31" s="1040"/>
      <c r="AA31" s="1040">
        <v>4</v>
      </c>
      <c r="AB31" s="1040"/>
      <c r="AC31" s="1040"/>
      <c r="AD31" s="1040"/>
      <c r="AE31" s="1041"/>
      <c r="AF31" s="1015">
        <v>4</v>
      </c>
      <c r="AG31" s="1016"/>
      <c r="AH31" s="1016"/>
      <c r="AI31" s="1016"/>
      <c r="AJ31" s="1017"/>
      <c r="AK31" s="976" t="s">
        <v>542</v>
      </c>
      <c r="AL31" s="967"/>
      <c r="AM31" s="967"/>
      <c r="AN31" s="967"/>
      <c r="AO31" s="967"/>
      <c r="AP31" s="967" t="s">
        <v>544</v>
      </c>
      <c r="AQ31" s="967"/>
      <c r="AR31" s="967"/>
      <c r="AS31" s="967"/>
      <c r="AT31" s="967"/>
      <c r="AU31" s="967" t="s">
        <v>546</v>
      </c>
      <c r="AV31" s="967"/>
      <c r="AW31" s="967"/>
      <c r="AX31" s="967"/>
      <c r="AY31" s="967"/>
      <c r="AZ31" s="1038" t="s">
        <v>547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918</v>
      </c>
      <c r="R32" s="1040"/>
      <c r="S32" s="1040"/>
      <c r="T32" s="1040"/>
      <c r="U32" s="1040"/>
      <c r="V32" s="1040">
        <v>994</v>
      </c>
      <c r="W32" s="1040"/>
      <c r="X32" s="1040"/>
      <c r="Y32" s="1040"/>
      <c r="Z32" s="1040"/>
      <c r="AA32" s="1040">
        <v>-75</v>
      </c>
      <c r="AB32" s="1040"/>
      <c r="AC32" s="1040"/>
      <c r="AD32" s="1040"/>
      <c r="AE32" s="1041"/>
      <c r="AF32" s="1015">
        <v>425</v>
      </c>
      <c r="AG32" s="1016"/>
      <c r="AH32" s="1016"/>
      <c r="AI32" s="1016"/>
      <c r="AJ32" s="1017"/>
      <c r="AK32" s="976">
        <v>91</v>
      </c>
      <c r="AL32" s="967"/>
      <c r="AM32" s="967"/>
      <c r="AN32" s="967"/>
      <c r="AO32" s="967"/>
      <c r="AP32" s="967">
        <v>4640</v>
      </c>
      <c r="AQ32" s="967"/>
      <c r="AR32" s="967"/>
      <c r="AS32" s="967"/>
      <c r="AT32" s="967"/>
      <c r="AU32" s="967">
        <v>691</v>
      </c>
      <c r="AV32" s="967"/>
      <c r="AW32" s="967"/>
      <c r="AX32" s="967"/>
      <c r="AY32" s="967"/>
      <c r="AZ32" s="1038" t="s">
        <v>547</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387</v>
      </c>
      <c r="C33" s="1034"/>
      <c r="D33" s="1034"/>
      <c r="E33" s="1034"/>
      <c r="F33" s="1034"/>
      <c r="G33" s="1034"/>
      <c r="H33" s="1034"/>
      <c r="I33" s="1034"/>
      <c r="J33" s="1034"/>
      <c r="K33" s="1034"/>
      <c r="L33" s="1034"/>
      <c r="M33" s="1034"/>
      <c r="N33" s="1034"/>
      <c r="O33" s="1034"/>
      <c r="P33" s="1035"/>
      <c r="Q33" s="1039">
        <v>1065</v>
      </c>
      <c r="R33" s="1040"/>
      <c r="S33" s="1040"/>
      <c r="T33" s="1040"/>
      <c r="U33" s="1040"/>
      <c r="V33" s="1040">
        <v>1046</v>
      </c>
      <c r="W33" s="1040"/>
      <c r="X33" s="1040"/>
      <c r="Y33" s="1040"/>
      <c r="Z33" s="1040"/>
      <c r="AA33" s="1040">
        <v>19</v>
      </c>
      <c r="AB33" s="1040"/>
      <c r="AC33" s="1040"/>
      <c r="AD33" s="1040"/>
      <c r="AE33" s="1041"/>
      <c r="AF33" s="1015">
        <v>13</v>
      </c>
      <c r="AG33" s="1016"/>
      <c r="AH33" s="1016"/>
      <c r="AI33" s="1016"/>
      <c r="AJ33" s="1017"/>
      <c r="AK33" s="976">
        <v>457</v>
      </c>
      <c r="AL33" s="967"/>
      <c r="AM33" s="967"/>
      <c r="AN33" s="967"/>
      <c r="AO33" s="967"/>
      <c r="AP33" s="967">
        <v>6085</v>
      </c>
      <c r="AQ33" s="967"/>
      <c r="AR33" s="967"/>
      <c r="AS33" s="967"/>
      <c r="AT33" s="967"/>
      <c r="AU33" s="967">
        <v>5726</v>
      </c>
      <c r="AV33" s="967"/>
      <c r="AW33" s="967"/>
      <c r="AX33" s="967"/>
      <c r="AY33" s="967"/>
      <c r="AZ33" s="1038" t="s">
        <v>548</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1004</v>
      </c>
      <c r="AG63" s="955"/>
      <c r="AH63" s="955"/>
      <c r="AI63" s="955"/>
      <c r="AJ63" s="1026"/>
      <c r="AK63" s="1027"/>
      <c r="AL63" s="959"/>
      <c r="AM63" s="959"/>
      <c r="AN63" s="959"/>
      <c r="AO63" s="959"/>
      <c r="AP63" s="955">
        <v>10724</v>
      </c>
      <c r="AQ63" s="955"/>
      <c r="AR63" s="955"/>
      <c r="AS63" s="955"/>
      <c r="AT63" s="955"/>
      <c r="AU63" s="955">
        <v>6417</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549</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564</v>
      </c>
      <c r="AQ68" s="978"/>
      <c r="AR68" s="978"/>
      <c r="AS68" s="978"/>
      <c r="AT68" s="978"/>
      <c r="AU68" s="978" t="s">
        <v>564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550</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564</v>
      </c>
      <c r="AQ69" s="967"/>
      <c r="AR69" s="967"/>
      <c r="AS69" s="967"/>
      <c r="AT69" s="967"/>
      <c r="AU69" s="967" t="s">
        <v>564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551</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564</v>
      </c>
      <c r="AL70" s="967"/>
      <c r="AM70" s="967"/>
      <c r="AN70" s="967"/>
      <c r="AO70" s="967"/>
      <c r="AP70" s="967" t="s">
        <v>564</v>
      </c>
      <c r="AQ70" s="967"/>
      <c r="AR70" s="967"/>
      <c r="AS70" s="967"/>
      <c r="AT70" s="967"/>
      <c r="AU70" s="967" t="s">
        <v>564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552</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564</v>
      </c>
      <c r="AL71" s="967"/>
      <c r="AM71" s="967"/>
      <c r="AN71" s="967"/>
      <c r="AO71" s="967"/>
      <c r="AP71" s="967" t="s">
        <v>564</v>
      </c>
      <c r="AQ71" s="967"/>
      <c r="AR71" s="967"/>
      <c r="AS71" s="967"/>
      <c r="AT71" s="967"/>
      <c r="AU71" s="967" t="s">
        <v>564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553</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564</v>
      </c>
      <c r="AQ72" s="967"/>
      <c r="AR72" s="967"/>
      <c r="AS72" s="967"/>
      <c r="AT72" s="967"/>
      <c r="AU72" s="967" t="s">
        <v>564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554</v>
      </c>
      <c r="C73" s="971"/>
      <c r="D73" s="971"/>
      <c r="E73" s="971"/>
      <c r="F73" s="971"/>
      <c r="G73" s="971"/>
      <c r="H73" s="971"/>
      <c r="I73" s="971"/>
      <c r="J73" s="971"/>
      <c r="K73" s="971"/>
      <c r="L73" s="971"/>
      <c r="M73" s="971"/>
      <c r="N73" s="971"/>
      <c r="O73" s="971"/>
      <c r="P73" s="972"/>
      <c r="Q73" s="973">
        <v>4486</v>
      </c>
      <c r="R73" s="967"/>
      <c r="S73" s="967"/>
      <c r="T73" s="967"/>
      <c r="U73" s="967"/>
      <c r="V73" s="967">
        <v>4430</v>
      </c>
      <c r="W73" s="967"/>
      <c r="X73" s="967"/>
      <c r="Y73" s="967"/>
      <c r="Z73" s="967"/>
      <c r="AA73" s="967">
        <v>56</v>
      </c>
      <c r="AB73" s="967"/>
      <c r="AC73" s="967"/>
      <c r="AD73" s="967"/>
      <c r="AE73" s="967"/>
      <c r="AF73" s="967">
        <v>56</v>
      </c>
      <c r="AG73" s="967"/>
      <c r="AH73" s="967"/>
      <c r="AI73" s="967"/>
      <c r="AJ73" s="967"/>
      <c r="AK73" s="967" t="s">
        <v>564</v>
      </c>
      <c r="AL73" s="967"/>
      <c r="AM73" s="967"/>
      <c r="AN73" s="967"/>
      <c r="AO73" s="967"/>
      <c r="AP73" s="967">
        <v>888</v>
      </c>
      <c r="AQ73" s="967"/>
      <c r="AR73" s="967"/>
      <c r="AS73" s="967"/>
      <c r="AT73" s="967"/>
      <c r="AU73" s="967">
        <v>123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555</v>
      </c>
      <c r="C74" s="971"/>
      <c r="D74" s="971"/>
      <c r="E74" s="971"/>
      <c r="F74" s="971"/>
      <c r="G74" s="971"/>
      <c r="H74" s="971"/>
      <c r="I74" s="971"/>
      <c r="J74" s="971"/>
      <c r="K74" s="971"/>
      <c r="L74" s="971"/>
      <c r="M74" s="971"/>
      <c r="N74" s="971"/>
      <c r="O74" s="971"/>
      <c r="P74" s="972"/>
      <c r="Q74" s="973">
        <v>225</v>
      </c>
      <c r="R74" s="967"/>
      <c r="S74" s="967"/>
      <c r="T74" s="967"/>
      <c r="U74" s="967"/>
      <c r="V74" s="967">
        <v>223</v>
      </c>
      <c r="W74" s="967"/>
      <c r="X74" s="967"/>
      <c r="Y74" s="967"/>
      <c r="Z74" s="967"/>
      <c r="AA74" s="967">
        <v>2</v>
      </c>
      <c r="AB74" s="967"/>
      <c r="AC74" s="967"/>
      <c r="AD74" s="967"/>
      <c r="AE74" s="967"/>
      <c r="AF74" s="967">
        <v>2</v>
      </c>
      <c r="AG74" s="967"/>
      <c r="AH74" s="967"/>
      <c r="AI74" s="967"/>
      <c r="AJ74" s="967"/>
      <c r="AK74" s="967" t="s">
        <v>564</v>
      </c>
      <c r="AL74" s="967"/>
      <c r="AM74" s="967"/>
      <c r="AN74" s="967"/>
      <c r="AO74" s="967"/>
      <c r="AP74" s="967">
        <v>382</v>
      </c>
      <c r="AQ74" s="967"/>
      <c r="AR74" s="967"/>
      <c r="AS74" s="967"/>
      <c r="AT74" s="967"/>
      <c r="AU74" s="967">
        <v>21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556</v>
      </c>
      <c r="C75" s="971"/>
      <c r="D75" s="971"/>
      <c r="E75" s="971"/>
      <c r="F75" s="971"/>
      <c r="G75" s="971"/>
      <c r="H75" s="971"/>
      <c r="I75" s="971"/>
      <c r="J75" s="971"/>
      <c r="K75" s="971"/>
      <c r="L75" s="971"/>
      <c r="M75" s="971"/>
      <c r="N75" s="971"/>
      <c r="O75" s="971"/>
      <c r="P75" s="972"/>
      <c r="Q75" s="974">
        <v>5</v>
      </c>
      <c r="R75" s="975"/>
      <c r="S75" s="975"/>
      <c r="T75" s="975"/>
      <c r="U75" s="976"/>
      <c r="V75" s="977">
        <v>5</v>
      </c>
      <c r="W75" s="975"/>
      <c r="X75" s="975"/>
      <c r="Y75" s="975"/>
      <c r="Z75" s="976"/>
      <c r="AA75" s="977">
        <v>1</v>
      </c>
      <c r="AB75" s="975"/>
      <c r="AC75" s="975"/>
      <c r="AD75" s="975"/>
      <c r="AE75" s="976"/>
      <c r="AF75" s="977">
        <v>1</v>
      </c>
      <c r="AG75" s="975"/>
      <c r="AH75" s="975"/>
      <c r="AI75" s="975"/>
      <c r="AJ75" s="976"/>
      <c r="AK75" s="977" t="s">
        <v>565</v>
      </c>
      <c r="AL75" s="975"/>
      <c r="AM75" s="975"/>
      <c r="AN75" s="975"/>
      <c r="AO75" s="976"/>
      <c r="AP75" s="977" t="s">
        <v>564</v>
      </c>
      <c r="AQ75" s="975"/>
      <c r="AR75" s="975"/>
      <c r="AS75" s="975"/>
      <c r="AT75" s="976"/>
      <c r="AU75" s="977" t="s">
        <v>564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557</v>
      </c>
      <c r="C76" s="971"/>
      <c r="D76" s="971"/>
      <c r="E76" s="971"/>
      <c r="F76" s="971"/>
      <c r="G76" s="971"/>
      <c r="H76" s="971"/>
      <c r="I76" s="971"/>
      <c r="J76" s="971"/>
      <c r="K76" s="971"/>
      <c r="L76" s="971"/>
      <c r="M76" s="971"/>
      <c r="N76" s="971"/>
      <c r="O76" s="971"/>
      <c r="P76" s="972"/>
      <c r="Q76" s="974">
        <v>66</v>
      </c>
      <c r="R76" s="975"/>
      <c r="S76" s="975"/>
      <c r="T76" s="975"/>
      <c r="U76" s="976"/>
      <c r="V76" s="977">
        <v>54</v>
      </c>
      <c r="W76" s="975"/>
      <c r="X76" s="975"/>
      <c r="Y76" s="975"/>
      <c r="Z76" s="976"/>
      <c r="AA76" s="977">
        <v>13</v>
      </c>
      <c r="AB76" s="975"/>
      <c r="AC76" s="975"/>
      <c r="AD76" s="975"/>
      <c r="AE76" s="976"/>
      <c r="AF76" s="977">
        <v>13</v>
      </c>
      <c r="AG76" s="975"/>
      <c r="AH76" s="975"/>
      <c r="AI76" s="975"/>
      <c r="AJ76" s="976"/>
      <c r="AK76" s="977" t="s">
        <v>566</v>
      </c>
      <c r="AL76" s="975"/>
      <c r="AM76" s="975"/>
      <c r="AN76" s="975"/>
      <c r="AO76" s="976"/>
      <c r="AP76" s="977" t="s">
        <v>564</v>
      </c>
      <c r="AQ76" s="975"/>
      <c r="AR76" s="975"/>
      <c r="AS76" s="975"/>
      <c r="AT76" s="976"/>
      <c r="AU76" s="977" t="s">
        <v>567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558</v>
      </c>
      <c r="C77" s="971"/>
      <c r="D77" s="971"/>
      <c r="E77" s="971"/>
      <c r="F77" s="971"/>
      <c r="G77" s="971"/>
      <c r="H77" s="971"/>
      <c r="I77" s="971"/>
      <c r="J77" s="971"/>
      <c r="K77" s="971"/>
      <c r="L77" s="971"/>
      <c r="M77" s="971"/>
      <c r="N77" s="971"/>
      <c r="O77" s="971"/>
      <c r="P77" s="972"/>
      <c r="Q77" s="974">
        <v>465</v>
      </c>
      <c r="R77" s="975"/>
      <c r="S77" s="975"/>
      <c r="T77" s="975"/>
      <c r="U77" s="976"/>
      <c r="V77" s="977">
        <v>448</v>
      </c>
      <c r="W77" s="975"/>
      <c r="X77" s="975"/>
      <c r="Y77" s="975"/>
      <c r="Z77" s="976"/>
      <c r="AA77" s="977">
        <v>17</v>
      </c>
      <c r="AB77" s="975"/>
      <c r="AC77" s="975"/>
      <c r="AD77" s="975"/>
      <c r="AE77" s="976"/>
      <c r="AF77" s="977">
        <v>17</v>
      </c>
      <c r="AG77" s="975"/>
      <c r="AH77" s="975"/>
      <c r="AI77" s="975"/>
      <c r="AJ77" s="976"/>
      <c r="AK77" s="977" t="s">
        <v>564</v>
      </c>
      <c r="AL77" s="975"/>
      <c r="AM77" s="975"/>
      <c r="AN77" s="975"/>
      <c r="AO77" s="976"/>
      <c r="AP77" s="977">
        <v>190</v>
      </c>
      <c r="AQ77" s="975"/>
      <c r="AR77" s="975"/>
      <c r="AS77" s="975"/>
      <c r="AT77" s="976"/>
      <c r="AU77" s="977">
        <v>84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559</v>
      </c>
      <c r="C78" s="971"/>
      <c r="D78" s="971"/>
      <c r="E78" s="971"/>
      <c r="F78" s="971"/>
      <c r="G78" s="971"/>
      <c r="H78" s="971"/>
      <c r="I78" s="971"/>
      <c r="J78" s="971"/>
      <c r="K78" s="971"/>
      <c r="L78" s="971"/>
      <c r="M78" s="971"/>
      <c r="N78" s="971"/>
      <c r="O78" s="971"/>
      <c r="P78" s="972"/>
      <c r="Q78" s="973">
        <v>206</v>
      </c>
      <c r="R78" s="967"/>
      <c r="S78" s="967"/>
      <c r="T78" s="967"/>
      <c r="U78" s="967"/>
      <c r="V78" s="967">
        <v>172</v>
      </c>
      <c r="W78" s="967"/>
      <c r="X78" s="967"/>
      <c r="Y78" s="967"/>
      <c r="Z78" s="967"/>
      <c r="AA78" s="967">
        <v>34</v>
      </c>
      <c r="AB78" s="967"/>
      <c r="AC78" s="967"/>
      <c r="AD78" s="967"/>
      <c r="AE78" s="967"/>
      <c r="AF78" s="967">
        <v>34</v>
      </c>
      <c r="AG78" s="967"/>
      <c r="AH78" s="967"/>
      <c r="AI78" s="967"/>
      <c r="AJ78" s="967"/>
      <c r="AK78" s="967" t="s">
        <v>564</v>
      </c>
      <c r="AL78" s="967"/>
      <c r="AM78" s="967"/>
      <c r="AN78" s="967"/>
      <c r="AO78" s="967"/>
      <c r="AP78" s="967" t="s">
        <v>564</v>
      </c>
      <c r="AQ78" s="967"/>
      <c r="AR78" s="967"/>
      <c r="AS78" s="967"/>
      <c r="AT78" s="967"/>
      <c r="AU78" s="967" t="s">
        <v>564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560</v>
      </c>
      <c r="C79" s="971"/>
      <c r="D79" s="971"/>
      <c r="E79" s="971"/>
      <c r="F79" s="971"/>
      <c r="G79" s="971"/>
      <c r="H79" s="971"/>
      <c r="I79" s="971"/>
      <c r="J79" s="971"/>
      <c r="K79" s="971"/>
      <c r="L79" s="971"/>
      <c r="M79" s="971"/>
      <c r="N79" s="971"/>
      <c r="O79" s="971"/>
      <c r="P79" s="972"/>
      <c r="Q79" s="973">
        <v>930</v>
      </c>
      <c r="R79" s="967"/>
      <c r="S79" s="967"/>
      <c r="T79" s="967"/>
      <c r="U79" s="967"/>
      <c r="V79" s="967">
        <v>788</v>
      </c>
      <c r="W79" s="967"/>
      <c r="X79" s="967"/>
      <c r="Y79" s="967"/>
      <c r="Z79" s="967"/>
      <c r="AA79" s="967">
        <v>142</v>
      </c>
      <c r="AB79" s="967"/>
      <c r="AC79" s="967"/>
      <c r="AD79" s="967"/>
      <c r="AE79" s="967"/>
      <c r="AF79" s="967">
        <v>142</v>
      </c>
      <c r="AG79" s="967"/>
      <c r="AH79" s="967"/>
      <c r="AI79" s="967"/>
      <c r="AJ79" s="967"/>
      <c r="AK79" s="967" t="s">
        <v>564</v>
      </c>
      <c r="AL79" s="967"/>
      <c r="AM79" s="967"/>
      <c r="AN79" s="967"/>
      <c r="AO79" s="967"/>
      <c r="AP79" s="967" t="s">
        <v>564</v>
      </c>
      <c r="AQ79" s="967"/>
      <c r="AR79" s="967"/>
      <c r="AS79" s="967"/>
      <c r="AT79" s="967"/>
      <c r="AU79" s="967" t="s">
        <v>567</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561</v>
      </c>
      <c r="C80" s="971"/>
      <c r="D80" s="971"/>
      <c r="E80" s="971"/>
      <c r="F80" s="971"/>
      <c r="G80" s="971"/>
      <c r="H80" s="971"/>
      <c r="I80" s="971"/>
      <c r="J80" s="971"/>
      <c r="K80" s="971"/>
      <c r="L80" s="971"/>
      <c r="M80" s="971"/>
      <c r="N80" s="971"/>
      <c r="O80" s="971"/>
      <c r="P80" s="972"/>
      <c r="Q80" s="973">
        <v>166</v>
      </c>
      <c r="R80" s="967"/>
      <c r="S80" s="967"/>
      <c r="T80" s="967"/>
      <c r="U80" s="967"/>
      <c r="V80" s="967">
        <v>148</v>
      </c>
      <c r="W80" s="967"/>
      <c r="X80" s="967"/>
      <c r="Y80" s="967"/>
      <c r="Z80" s="967"/>
      <c r="AA80" s="967">
        <v>18</v>
      </c>
      <c r="AB80" s="967"/>
      <c r="AC80" s="967"/>
      <c r="AD80" s="967"/>
      <c r="AE80" s="967"/>
      <c r="AF80" s="967">
        <v>18</v>
      </c>
      <c r="AG80" s="967"/>
      <c r="AH80" s="967"/>
      <c r="AI80" s="967"/>
      <c r="AJ80" s="967"/>
      <c r="AK80" s="967">
        <v>10</v>
      </c>
      <c r="AL80" s="967"/>
      <c r="AM80" s="967"/>
      <c r="AN80" s="967"/>
      <c r="AO80" s="967"/>
      <c r="AP80" s="967">
        <v>25</v>
      </c>
      <c r="AQ80" s="967"/>
      <c r="AR80" s="967"/>
      <c r="AS80" s="967"/>
      <c r="AT80" s="967"/>
      <c r="AU80" s="967">
        <v>12</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562</v>
      </c>
      <c r="C81" s="971"/>
      <c r="D81" s="971"/>
      <c r="E81" s="971"/>
      <c r="F81" s="971"/>
      <c r="G81" s="971"/>
      <c r="H81" s="971"/>
      <c r="I81" s="971"/>
      <c r="J81" s="971"/>
      <c r="K81" s="971"/>
      <c r="L81" s="971"/>
      <c r="M81" s="971"/>
      <c r="N81" s="971"/>
      <c r="O81" s="971"/>
      <c r="P81" s="972"/>
      <c r="Q81" s="973">
        <v>269</v>
      </c>
      <c r="R81" s="967"/>
      <c r="S81" s="967"/>
      <c r="T81" s="967"/>
      <c r="U81" s="967"/>
      <c r="V81" s="967">
        <v>169</v>
      </c>
      <c r="W81" s="967"/>
      <c r="X81" s="967"/>
      <c r="Y81" s="967"/>
      <c r="Z81" s="967"/>
      <c r="AA81" s="967">
        <v>100</v>
      </c>
      <c r="AB81" s="967"/>
      <c r="AC81" s="967"/>
      <c r="AD81" s="967"/>
      <c r="AE81" s="967"/>
      <c r="AF81" s="967">
        <v>100</v>
      </c>
      <c r="AG81" s="967"/>
      <c r="AH81" s="967"/>
      <c r="AI81" s="967"/>
      <c r="AJ81" s="967"/>
      <c r="AK81" s="967" t="s">
        <v>564</v>
      </c>
      <c r="AL81" s="967"/>
      <c r="AM81" s="967"/>
      <c r="AN81" s="967"/>
      <c r="AO81" s="967"/>
      <c r="AP81" s="967" t="s">
        <v>564</v>
      </c>
      <c r="AQ81" s="967"/>
      <c r="AR81" s="967"/>
      <c r="AS81" s="967"/>
      <c r="AT81" s="967"/>
      <c r="AU81" s="967" t="s">
        <v>564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563</v>
      </c>
      <c r="C82" s="971"/>
      <c r="D82" s="971"/>
      <c r="E82" s="971"/>
      <c r="F82" s="971"/>
      <c r="G82" s="971"/>
      <c r="H82" s="971"/>
      <c r="I82" s="971"/>
      <c r="J82" s="971"/>
      <c r="K82" s="971"/>
      <c r="L82" s="971"/>
      <c r="M82" s="971"/>
      <c r="N82" s="971"/>
      <c r="O82" s="971"/>
      <c r="P82" s="972"/>
      <c r="Q82" s="973">
        <v>20</v>
      </c>
      <c r="R82" s="967"/>
      <c r="S82" s="967"/>
      <c r="T82" s="967"/>
      <c r="U82" s="967"/>
      <c r="V82" s="967">
        <v>20</v>
      </c>
      <c r="W82" s="967"/>
      <c r="X82" s="967"/>
      <c r="Y82" s="967"/>
      <c r="Z82" s="967"/>
      <c r="AA82" s="967">
        <v>0</v>
      </c>
      <c r="AB82" s="967"/>
      <c r="AC82" s="967"/>
      <c r="AD82" s="967"/>
      <c r="AE82" s="967"/>
      <c r="AF82" s="967">
        <v>0</v>
      </c>
      <c r="AG82" s="967"/>
      <c r="AH82" s="967"/>
      <c r="AI82" s="967"/>
      <c r="AJ82" s="967"/>
      <c r="AK82" s="967" t="s">
        <v>564</v>
      </c>
      <c r="AL82" s="967"/>
      <c r="AM82" s="967"/>
      <c r="AN82" s="967"/>
      <c r="AO82" s="967"/>
      <c r="AP82" s="967" t="s">
        <v>564</v>
      </c>
      <c r="AQ82" s="967"/>
      <c r="AR82" s="967"/>
      <c r="AS82" s="967"/>
      <c r="AT82" s="967"/>
      <c r="AU82" s="967" t="s">
        <v>564</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9771</v>
      </c>
      <c r="AG88" s="955"/>
      <c r="AH88" s="955"/>
      <c r="AI88" s="955"/>
      <c r="AJ88" s="955"/>
      <c r="AK88" s="959"/>
      <c r="AL88" s="959"/>
      <c r="AM88" s="959"/>
      <c r="AN88" s="959"/>
      <c r="AO88" s="959"/>
      <c r="AP88" s="955">
        <v>1485</v>
      </c>
      <c r="AQ88" s="955"/>
      <c r="AR88" s="955"/>
      <c r="AS88" s="955"/>
      <c r="AT88" s="955"/>
      <c r="AU88" s="955">
        <v>241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18</v>
      </c>
      <c r="CS102" s="947"/>
      <c r="CT102" s="947"/>
      <c r="CU102" s="947"/>
      <c r="CV102" s="948"/>
      <c r="CW102" s="946">
        <v>100</v>
      </c>
      <c r="CX102" s="947"/>
      <c r="CY102" s="947"/>
      <c r="CZ102" s="947"/>
      <c r="DA102" s="948"/>
      <c r="DB102" s="946" t="s">
        <v>564</v>
      </c>
      <c r="DC102" s="947"/>
      <c r="DD102" s="947"/>
      <c r="DE102" s="947"/>
      <c r="DF102" s="948"/>
      <c r="DG102" s="946" t="s">
        <v>564</v>
      </c>
      <c r="DH102" s="947"/>
      <c r="DI102" s="947"/>
      <c r="DJ102" s="947"/>
      <c r="DK102" s="948"/>
      <c r="DL102" s="946">
        <v>573</v>
      </c>
      <c r="DM102" s="947"/>
      <c r="DN102" s="947"/>
      <c r="DO102" s="947"/>
      <c r="DP102" s="948"/>
      <c r="DQ102" s="946">
        <v>172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286</v>
      </c>
      <c r="AG109" s="888"/>
      <c r="AH109" s="888"/>
      <c r="AI109" s="888"/>
      <c r="AJ109" s="889"/>
      <c r="AK109" s="890" t="s">
        <v>285</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286</v>
      </c>
      <c r="BW109" s="888"/>
      <c r="BX109" s="888"/>
      <c r="BY109" s="888"/>
      <c r="BZ109" s="889"/>
      <c r="CA109" s="890" t="s">
        <v>285</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286</v>
      </c>
      <c r="DM109" s="888"/>
      <c r="DN109" s="888"/>
      <c r="DO109" s="888"/>
      <c r="DP109" s="889"/>
      <c r="DQ109" s="890" t="s">
        <v>285</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1676740</v>
      </c>
      <c r="AB110" s="873"/>
      <c r="AC110" s="873"/>
      <c r="AD110" s="873"/>
      <c r="AE110" s="874"/>
      <c r="AF110" s="875">
        <v>1739047</v>
      </c>
      <c r="AG110" s="873"/>
      <c r="AH110" s="873"/>
      <c r="AI110" s="873"/>
      <c r="AJ110" s="874"/>
      <c r="AK110" s="875">
        <v>1705809</v>
      </c>
      <c r="AL110" s="873"/>
      <c r="AM110" s="873"/>
      <c r="AN110" s="873"/>
      <c r="AO110" s="874"/>
      <c r="AP110" s="876">
        <v>19.2</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17941219</v>
      </c>
      <c r="BR110" s="800"/>
      <c r="BS110" s="800"/>
      <c r="BT110" s="800"/>
      <c r="BU110" s="800"/>
      <c r="BV110" s="800">
        <v>18106590</v>
      </c>
      <c r="BW110" s="800"/>
      <c r="BX110" s="800"/>
      <c r="BY110" s="800"/>
      <c r="BZ110" s="800"/>
      <c r="CA110" s="800">
        <v>18682594</v>
      </c>
      <c r="CB110" s="800"/>
      <c r="CC110" s="800"/>
      <c r="CD110" s="800"/>
      <c r="CE110" s="800"/>
      <c r="CF110" s="861">
        <v>210</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408462</v>
      </c>
      <c r="BR111" s="771"/>
      <c r="BS111" s="771"/>
      <c r="BT111" s="771"/>
      <c r="BU111" s="771"/>
      <c r="BV111" s="771">
        <v>376407</v>
      </c>
      <c r="BW111" s="771"/>
      <c r="BX111" s="771"/>
      <c r="BY111" s="771"/>
      <c r="BZ111" s="771"/>
      <c r="CA111" s="771">
        <v>327684</v>
      </c>
      <c r="CB111" s="771"/>
      <c r="CC111" s="771"/>
      <c r="CD111" s="771"/>
      <c r="CE111" s="771"/>
      <c r="CF111" s="848">
        <v>3.7</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6634033</v>
      </c>
      <c r="BR112" s="771"/>
      <c r="BS112" s="771"/>
      <c r="BT112" s="771"/>
      <c r="BU112" s="771"/>
      <c r="BV112" s="771">
        <v>6640837</v>
      </c>
      <c r="BW112" s="771"/>
      <c r="BX112" s="771"/>
      <c r="BY112" s="771"/>
      <c r="BZ112" s="771"/>
      <c r="CA112" s="771">
        <v>6416856</v>
      </c>
      <c r="CB112" s="771"/>
      <c r="CC112" s="771"/>
      <c r="CD112" s="771"/>
      <c r="CE112" s="771"/>
      <c r="CF112" s="848">
        <v>72.099999999999994</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384383</v>
      </c>
      <c r="DH112" s="771"/>
      <c r="DI112" s="771"/>
      <c r="DJ112" s="771"/>
      <c r="DK112" s="771"/>
      <c r="DL112" s="771">
        <v>356218</v>
      </c>
      <c r="DM112" s="771"/>
      <c r="DN112" s="771"/>
      <c r="DO112" s="771"/>
      <c r="DP112" s="771"/>
      <c r="DQ112" s="771">
        <v>316132</v>
      </c>
      <c r="DR112" s="771"/>
      <c r="DS112" s="771"/>
      <c r="DT112" s="771"/>
      <c r="DU112" s="771"/>
      <c r="DV112" s="823">
        <v>3.6</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442135</v>
      </c>
      <c r="AB113" s="909"/>
      <c r="AC113" s="909"/>
      <c r="AD113" s="909"/>
      <c r="AE113" s="910"/>
      <c r="AF113" s="911">
        <v>385524</v>
      </c>
      <c r="AG113" s="909"/>
      <c r="AH113" s="909"/>
      <c r="AI113" s="909"/>
      <c r="AJ113" s="910"/>
      <c r="AK113" s="911">
        <v>347911</v>
      </c>
      <c r="AL113" s="909"/>
      <c r="AM113" s="909"/>
      <c r="AN113" s="909"/>
      <c r="AO113" s="910"/>
      <c r="AP113" s="912">
        <v>3.9</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503447</v>
      </c>
      <c r="BR113" s="771"/>
      <c r="BS113" s="771"/>
      <c r="BT113" s="771"/>
      <c r="BU113" s="771"/>
      <c r="BV113" s="771">
        <v>323053</v>
      </c>
      <c r="BW113" s="771"/>
      <c r="BX113" s="771"/>
      <c r="BY113" s="771"/>
      <c r="BZ113" s="771"/>
      <c r="CA113" s="771">
        <v>241124</v>
      </c>
      <c r="CB113" s="771"/>
      <c r="CC113" s="771"/>
      <c r="CD113" s="771"/>
      <c r="CE113" s="771"/>
      <c r="CF113" s="848">
        <v>2.7</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21462</v>
      </c>
      <c r="DH113" s="784"/>
      <c r="DI113" s="784"/>
      <c r="DJ113" s="784"/>
      <c r="DK113" s="785"/>
      <c r="DL113" s="786">
        <v>18429</v>
      </c>
      <c r="DM113" s="784"/>
      <c r="DN113" s="784"/>
      <c r="DO113" s="784"/>
      <c r="DP113" s="785"/>
      <c r="DQ113" s="786">
        <v>10185</v>
      </c>
      <c r="DR113" s="784"/>
      <c r="DS113" s="784"/>
      <c r="DT113" s="784"/>
      <c r="DU113" s="785"/>
      <c r="DV113" s="754">
        <v>0.1</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297585</v>
      </c>
      <c r="AB114" s="784"/>
      <c r="AC114" s="784"/>
      <c r="AD114" s="784"/>
      <c r="AE114" s="785"/>
      <c r="AF114" s="786">
        <v>242850</v>
      </c>
      <c r="AG114" s="784"/>
      <c r="AH114" s="784"/>
      <c r="AI114" s="784"/>
      <c r="AJ114" s="785"/>
      <c r="AK114" s="786">
        <v>134884</v>
      </c>
      <c r="AL114" s="784"/>
      <c r="AM114" s="784"/>
      <c r="AN114" s="784"/>
      <c r="AO114" s="785"/>
      <c r="AP114" s="754">
        <v>1.5</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3503671</v>
      </c>
      <c r="BR114" s="771"/>
      <c r="BS114" s="771"/>
      <c r="BT114" s="771"/>
      <c r="BU114" s="771"/>
      <c r="BV114" s="771">
        <v>3403394</v>
      </c>
      <c r="BW114" s="771"/>
      <c r="BX114" s="771"/>
      <c r="BY114" s="771"/>
      <c r="BZ114" s="771"/>
      <c r="CA114" s="771">
        <v>2878789</v>
      </c>
      <c r="CB114" s="771"/>
      <c r="CC114" s="771"/>
      <c r="CD114" s="771"/>
      <c r="CE114" s="771"/>
      <c r="CF114" s="848">
        <v>32.4</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45883</v>
      </c>
      <c r="AB115" s="909"/>
      <c r="AC115" s="909"/>
      <c r="AD115" s="909"/>
      <c r="AE115" s="910"/>
      <c r="AF115" s="911">
        <v>40007</v>
      </c>
      <c r="AG115" s="909"/>
      <c r="AH115" s="909"/>
      <c r="AI115" s="909"/>
      <c r="AJ115" s="910"/>
      <c r="AK115" s="911">
        <v>36983</v>
      </c>
      <c r="AL115" s="909"/>
      <c r="AM115" s="909"/>
      <c r="AN115" s="909"/>
      <c r="AO115" s="910"/>
      <c r="AP115" s="912">
        <v>0.4</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v>21531</v>
      </c>
      <c r="BR115" s="771"/>
      <c r="BS115" s="771"/>
      <c r="BT115" s="771"/>
      <c r="BU115" s="771"/>
      <c r="BV115" s="771">
        <v>60007</v>
      </c>
      <c r="BW115" s="771"/>
      <c r="BX115" s="771"/>
      <c r="BY115" s="771"/>
      <c r="BZ115" s="771"/>
      <c r="CA115" s="771">
        <v>171996</v>
      </c>
      <c r="CB115" s="771"/>
      <c r="CC115" s="771"/>
      <c r="CD115" s="771"/>
      <c r="CE115" s="771"/>
      <c r="CF115" s="848">
        <v>1.9</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2462343</v>
      </c>
      <c r="AB117" s="895"/>
      <c r="AC117" s="895"/>
      <c r="AD117" s="895"/>
      <c r="AE117" s="896"/>
      <c r="AF117" s="898">
        <v>2407428</v>
      </c>
      <c r="AG117" s="895"/>
      <c r="AH117" s="895"/>
      <c r="AI117" s="895"/>
      <c r="AJ117" s="896"/>
      <c r="AK117" s="898">
        <v>2225587</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437</v>
      </c>
      <c r="BR117" s="858"/>
      <c r="BS117" s="858"/>
      <c r="BT117" s="858"/>
      <c r="BU117" s="858"/>
      <c r="BV117" s="858" t="s">
        <v>437</v>
      </c>
      <c r="BW117" s="858"/>
      <c r="BX117" s="858"/>
      <c r="BY117" s="858"/>
      <c r="BZ117" s="858"/>
      <c r="CA117" s="858" t="s">
        <v>437</v>
      </c>
      <c r="CB117" s="858"/>
      <c r="CC117" s="858"/>
      <c r="CD117" s="858"/>
      <c r="CE117" s="858"/>
      <c r="CF117" s="848" t="s">
        <v>437</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437</v>
      </c>
      <c r="DH117" s="784"/>
      <c r="DI117" s="784"/>
      <c r="DJ117" s="784"/>
      <c r="DK117" s="785"/>
      <c r="DL117" s="786" t="s">
        <v>437</v>
      </c>
      <c r="DM117" s="784"/>
      <c r="DN117" s="784"/>
      <c r="DO117" s="784"/>
      <c r="DP117" s="785"/>
      <c r="DQ117" s="786" t="s">
        <v>437</v>
      </c>
      <c r="DR117" s="784"/>
      <c r="DS117" s="784"/>
      <c r="DT117" s="784"/>
      <c r="DU117" s="785"/>
      <c r="DV117" s="754" t="s">
        <v>437</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286</v>
      </c>
      <c r="AG118" s="888"/>
      <c r="AH118" s="888"/>
      <c r="AI118" s="888"/>
      <c r="AJ118" s="889"/>
      <c r="AK118" s="890" t="s">
        <v>285</v>
      </c>
      <c r="AL118" s="888"/>
      <c r="AM118" s="888"/>
      <c r="AN118" s="888"/>
      <c r="AO118" s="889"/>
      <c r="AP118" s="891" t="s">
        <v>410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439</v>
      </c>
      <c r="BP118" s="838"/>
      <c r="BQ118" s="857">
        <v>29012363</v>
      </c>
      <c r="BR118" s="858"/>
      <c r="BS118" s="858"/>
      <c r="BT118" s="858"/>
      <c r="BU118" s="858"/>
      <c r="BV118" s="858">
        <v>28910288</v>
      </c>
      <c r="BW118" s="858"/>
      <c r="BX118" s="858"/>
      <c r="BY118" s="858"/>
      <c r="BZ118" s="858"/>
      <c r="CA118" s="858">
        <v>28719043</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441</v>
      </c>
      <c r="DH118" s="784"/>
      <c r="DI118" s="784"/>
      <c r="DJ118" s="784"/>
      <c r="DK118" s="785"/>
      <c r="DL118" s="786" t="s">
        <v>441</v>
      </c>
      <c r="DM118" s="784"/>
      <c r="DN118" s="784"/>
      <c r="DO118" s="784"/>
      <c r="DP118" s="785"/>
      <c r="DQ118" s="786" t="s">
        <v>441</v>
      </c>
      <c r="DR118" s="784"/>
      <c r="DS118" s="784"/>
      <c r="DT118" s="784"/>
      <c r="DU118" s="785"/>
      <c r="DV118" s="754" t="s">
        <v>441</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441</v>
      </c>
      <c r="AB119" s="873"/>
      <c r="AC119" s="873"/>
      <c r="AD119" s="873"/>
      <c r="AE119" s="874"/>
      <c r="AF119" s="875" t="s">
        <v>441</v>
      </c>
      <c r="AG119" s="873"/>
      <c r="AH119" s="873"/>
      <c r="AI119" s="873"/>
      <c r="AJ119" s="874"/>
      <c r="AK119" s="875" t="s">
        <v>441</v>
      </c>
      <c r="AL119" s="873"/>
      <c r="AM119" s="873"/>
      <c r="AN119" s="873"/>
      <c r="AO119" s="874"/>
      <c r="AP119" s="876" t="s">
        <v>441</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2608399</v>
      </c>
      <c r="BR119" s="800"/>
      <c r="BS119" s="800"/>
      <c r="BT119" s="800"/>
      <c r="BU119" s="800"/>
      <c r="BV119" s="800">
        <v>3289456</v>
      </c>
      <c r="BW119" s="800"/>
      <c r="BX119" s="800"/>
      <c r="BY119" s="800"/>
      <c r="BZ119" s="800"/>
      <c r="CA119" s="800">
        <v>3048299</v>
      </c>
      <c r="CB119" s="800"/>
      <c r="CC119" s="800"/>
      <c r="CD119" s="800"/>
      <c r="CE119" s="800"/>
      <c r="CF119" s="861">
        <v>34.299999999999997</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2617</v>
      </c>
      <c r="DH119" s="717"/>
      <c r="DI119" s="717"/>
      <c r="DJ119" s="717"/>
      <c r="DK119" s="718"/>
      <c r="DL119" s="719">
        <v>1760</v>
      </c>
      <c r="DM119" s="717"/>
      <c r="DN119" s="717"/>
      <c r="DO119" s="717"/>
      <c r="DP119" s="718"/>
      <c r="DQ119" s="719">
        <v>1367</v>
      </c>
      <c r="DR119" s="717"/>
      <c r="DS119" s="717"/>
      <c r="DT119" s="717"/>
      <c r="DU119" s="718"/>
      <c r="DV119" s="807">
        <v>0</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441</v>
      </c>
      <c r="AB120" s="784"/>
      <c r="AC120" s="784"/>
      <c r="AD120" s="784"/>
      <c r="AE120" s="785"/>
      <c r="AF120" s="786" t="s">
        <v>441</v>
      </c>
      <c r="AG120" s="784"/>
      <c r="AH120" s="784"/>
      <c r="AI120" s="784"/>
      <c r="AJ120" s="785"/>
      <c r="AK120" s="786" t="s">
        <v>441</v>
      </c>
      <c r="AL120" s="784"/>
      <c r="AM120" s="784"/>
      <c r="AN120" s="784"/>
      <c r="AO120" s="785"/>
      <c r="AP120" s="754" t="s">
        <v>441</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1066306</v>
      </c>
      <c r="BR120" s="771"/>
      <c r="BS120" s="771"/>
      <c r="BT120" s="771"/>
      <c r="BU120" s="771"/>
      <c r="BV120" s="771">
        <v>1126932</v>
      </c>
      <c r="BW120" s="771"/>
      <c r="BX120" s="771"/>
      <c r="BY120" s="771"/>
      <c r="BZ120" s="771"/>
      <c r="CA120" s="771">
        <v>1142003</v>
      </c>
      <c r="CB120" s="771"/>
      <c r="CC120" s="771"/>
      <c r="CD120" s="771"/>
      <c r="CE120" s="771"/>
      <c r="CF120" s="848">
        <v>12.8</v>
      </c>
      <c r="CG120" s="849"/>
      <c r="CH120" s="849"/>
      <c r="CI120" s="849"/>
      <c r="CJ120" s="849"/>
      <c r="CK120" s="850" t="s">
        <v>446</v>
      </c>
      <c r="CL120" s="810"/>
      <c r="CM120" s="810"/>
      <c r="CN120" s="810"/>
      <c r="CO120" s="811"/>
      <c r="CP120" s="854" t="s">
        <v>447</v>
      </c>
      <c r="CQ120" s="855"/>
      <c r="CR120" s="855"/>
      <c r="CS120" s="855"/>
      <c r="CT120" s="855"/>
      <c r="CU120" s="855"/>
      <c r="CV120" s="855"/>
      <c r="CW120" s="855"/>
      <c r="CX120" s="855"/>
      <c r="CY120" s="855"/>
      <c r="CZ120" s="855"/>
      <c r="DA120" s="855"/>
      <c r="DB120" s="855"/>
      <c r="DC120" s="855"/>
      <c r="DD120" s="855"/>
      <c r="DE120" s="855"/>
      <c r="DF120" s="856"/>
      <c r="DG120" s="799">
        <v>5955777</v>
      </c>
      <c r="DH120" s="800"/>
      <c r="DI120" s="800"/>
      <c r="DJ120" s="800"/>
      <c r="DK120" s="800"/>
      <c r="DL120" s="800">
        <v>5748729</v>
      </c>
      <c r="DM120" s="800"/>
      <c r="DN120" s="800"/>
      <c r="DO120" s="800"/>
      <c r="DP120" s="800"/>
      <c r="DQ120" s="800">
        <v>5725545</v>
      </c>
      <c r="DR120" s="800"/>
      <c r="DS120" s="800"/>
      <c r="DT120" s="800"/>
      <c r="DU120" s="800"/>
      <c r="DV120" s="801">
        <v>64.400000000000006</v>
      </c>
      <c r="DW120" s="801"/>
      <c r="DX120" s="801"/>
      <c r="DY120" s="801"/>
      <c r="DZ120" s="802"/>
    </row>
    <row r="121" spans="1:130" s="197" customFormat="1" ht="26.25" customHeight="1" x14ac:dyDescent="0.15">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44987</v>
      </c>
      <c r="AB121" s="784"/>
      <c r="AC121" s="784"/>
      <c r="AD121" s="784"/>
      <c r="AE121" s="785"/>
      <c r="AF121" s="786">
        <v>39111</v>
      </c>
      <c r="AG121" s="784"/>
      <c r="AH121" s="784"/>
      <c r="AI121" s="784"/>
      <c r="AJ121" s="785"/>
      <c r="AK121" s="786">
        <v>36528</v>
      </c>
      <c r="AL121" s="784"/>
      <c r="AM121" s="784"/>
      <c r="AN121" s="784"/>
      <c r="AO121" s="785"/>
      <c r="AP121" s="754">
        <v>0.4</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16523260</v>
      </c>
      <c r="BR121" s="858"/>
      <c r="BS121" s="858"/>
      <c r="BT121" s="858"/>
      <c r="BU121" s="858"/>
      <c r="BV121" s="858">
        <v>17083091</v>
      </c>
      <c r="BW121" s="858"/>
      <c r="BX121" s="858"/>
      <c r="BY121" s="858"/>
      <c r="BZ121" s="858"/>
      <c r="CA121" s="858">
        <v>17250694</v>
      </c>
      <c r="CB121" s="858"/>
      <c r="CC121" s="858"/>
      <c r="CD121" s="858"/>
      <c r="CE121" s="858"/>
      <c r="CF121" s="859">
        <v>193.9</v>
      </c>
      <c r="CG121" s="860"/>
      <c r="CH121" s="860"/>
      <c r="CI121" s="860"/>
      <c r="CJ121" s="860"/>
      <c r="CK121" s="851"/>
      <c r="CL121" s="812"/>
      <c r="CM121" s="812"/>
      <c r="CN121" s="812"/>
      <c r="CO121" s="813"/>
      <c r="CP121" s="828" t="s">
        <v>450</v>
      </c>
      <c r="CQ121" s="829"/>
      <c r="CR121" s="829"/>
      <c r="CS121" s="829"/>
      <c r="CT121" s="829"/>
      <c r="CU121" s="829"/>
      <c r="CV121" s="829"/>
      <c r="CW121" s="829"/>
      <c r="CX121" s="829"/>
      <c r="CY121" s="829"/>
      <c r="CZ121" s="829"/>
      <c r="DA121" s="829"/>
      <c r="DB121" s="829"/>
      <c r="DC121" s="829"/>
      <c r="DD121" s="829"/>
      <c r="DE121" s="829"/>
      <c r="DF121" s="830"/>
      <c r="DG121" s="770">
        <v>678256</v>
      </c>
      <c r="DH121" s="771"/>
      <c r="DI121" s="771"/>
      <c r="DJ121" s="771"/>
      <c r="DK121" s="771"/>
      <c r="DL121" s="771">
        <v>892108</v>
      </c>
      <c r="DM121" s="771"/>
      <c r="DN121" s="771"/>
      <c r="DO121" s="771"/>
      <c r="DP121" s="771"/>
      <c r="DQ121" s="771">
        <v>691311</v>
      </c>
      <c r="DR121" s="771"/>
      <c r="DS121" s="771"/>
      <c r="DT121" s="771"/>
      <c r="DU121" s="771"/>
      <c r="DV121" s="823">
        <v>7.8</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441</v>
      </c>
      <c r="AB122" s="784"/>
      <c r="AC122" s="784"/>
      <c r="AD122" s="784"/>
      <c r="AE122" s="785"/>
      <c r="AF122" s="786" t="s">
        <v>441</v>
      </c>
      <c r="AG122" s="784"/>
      <c r="AH122" s="784"/>
      <c r="AI122" s="784"/>
      <c r="AJ122" s="785"/>
      <c r="AK122" s="786" t="s">
        <v>441</v>
      </c>
      <c r="AL122" s="784"/>
      <c r="AM122" s="784"/>
      <c r="AN122" s="784"/>
      <c r="AO122" s="785"/>
      <c r="AP122" s="754" t="s">
        <v>441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451</v>
      </c>
      <c r="BP122" s="838"/>
      <c r="BQ122" s="839">
        <v>20197965</v>
      </c>
      <c r="BR122" s="840"/>
      <c r="BS122" s="840"/>
      <c r="BT122" s="840"/>
      <c r="BU122" s="840"/>
      <c r="BV122" s="840">
        <v>21499479</v>
      </c>
      <c r="BW122" s="840"/>
      <c r="BX122" s="840"/>
      <c r="BY122" s="840"/>
      <c r="BZ122" s="840"/>
      <c r="CA122" s="840">
        <v>21440996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98.8</v>
      </c>
      <c r="BR123" s="832"/>
      <c r="BS123" s="832"/>
      <c r="BT123" s="832"/>
      <c r="BU123" s="832"/>
      <c r="BV123" s="832">
        <v>82.1</v>
      </c>
      <c r="BW123" s="832"/>
      <c r="BX123" s="832"/>
      <c r="BY123" s="832"/>
      <c r="BZ123" s="832"/>
      <c r="CA123" s="832">
        <v>81.8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896</v>
      </c>
      <c r="AB126" s="784"/>
      <c r="AC126" s="784"/>
      <c r="AD126" s="784"/>
      <c r="AE126" s="785"/>
      <c r="AF126" s="786">
        <v>896</v>
      </c>
      <c r="AG126" s="784"/>
      <c r="AH126" s="784"/>
      <c r="AI126" s="784"/>
      <c r="AJ126" s="785"/>
      <c r="AK126" s="786">
        <v>455</v>
      </c>
      <c r="AL126" s="784"/>
      <c r="AM126" s="784"/>
      <c r="AN126" s="784"/>
      <c r="AO126" s="785"/>
      <c r="AP126" s="754">
        <v>0</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462</v>
      </c>
      <c r="AY127" s="758"/>
      <c r="AZ127" s="758"/>
      <c r="BA127" s="758"/>
      <c r="BB127" s="758"/>
      <c r="BC127" s="758"/>
      <c r="BD127" s="758"/>
      <c r="BE127" s="759"/>
      <c r="BF127" s="760" t="s">
        <v>112</v>
      </c>
      <c r="BG127" s="761"/>
      <c r="BH127" s="761"/>
      <c r="BI127" s="761"/>
      <c r="BJ127" s="761"/>
      <c r="BK127" s="761"/>
      <c r="BL127" s="762"/>
      <c r="BM127" s="760">
        <v>13.29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v>21531</v>
      </c>
      <c r="DH127" s="820"/>
      <c r="DI127" s="820"/>
      <c r="DJ127" s="820"/>
      <c r="DK127" s="820"/>
      <c r="DL127" s="820">
        <v>60007</v>
      </c>
      <c r="DM127" s="820"/>
      <c r="DN127" s="820"/>
      <c r="DO127" s="820"/>
      <c r="DP127" s="820"/>
      <c r="DQ127" s="820">
        <v>171996</v>
      </c>
      <c r="DR127" s="820"/>
      <c r="DS127" s="820"/>
      <c r="DT127" s="820"/>
      <c r="DU127" s="820"/>
      <c r="DV127" s="821">
        <v>1.9</v>
      </c>
      <c r="DW127" s="821"/>
      <c r="DX127" s="821"/>
      <c r="DY127" s="821"/>
      <c r="DZ127" s="822"/>
    </row>
    <row r="128" spans="1:130" s="197" customFormat="1" ht="26.25" customHeight="1" x14ac:dyDescent="0.15">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37401</v>
      </c>
      <c r="AB128" s="724"/>
      <c r="AC128" s="724"/>
      <c r="AD128" s="724"/>
      <c r="AE128" s="725"/>
      <c r="AF128" s="726">
        <v>47951</v>
      </c>
      <c r="AG128" s="724"/>
      <c r="AH128" s="724"/>
      <c r="AI128" s="724"/>
      <c r="AJ128" s="725"/>
      <c r="AK128" s="726">
        <v>43106</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441</v>
      </c>
      <c r="BG128" s="791"/>
      <c r="BH128" s="791"/>
      <c r="BI128" s="791"/>
      <c r="BJ128" s="791"/>
      <c r="BK128" s="791"/>
      <c r="BL128" s="792"/>
      <c r="BM128" s="790">
        <v>18.29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10194209</v>
      </c>
      <c r="AB129" s="784"/>
      <c r="AC129" s="784"/>
      <c r="AD129" s="784"/>
      <c r="AE129" s="785"/>
      <c r="AF129" s="786">
        <v>10315224</v>
      </c>
      <c r="AG129" s="784"/>
      <c r="AH129" s="784"/>
      <c r="AI129" s="784"/>
      <c r="AJ129" s="785"/>
      <c r="AK129" s="786">
        <v>10239433</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11.3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1278766</v>
      </c>
      <c r="AB130" s="784"/>
      <c r="AC130" s="784"/>
      <c r="AD130" s="784"/>
      <c r="AE130" s="785"/>
      <c r="AF130" s="786">
        <v>1292967</v>
      </c>
      <c r="AG130" s="784"/>
      <c r="AH130" s="784"/>
      <c r="AI130" s="784"/>
      <c r="AJ130" s="785"/>
      <c r="AK130" s="786">
        <v>1344990</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81.8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8915443</v>
      </c>
      <c r="AB131" s="717"/>
      <c r="AC131" s="717"/>
      <c r="AD131" s="717"/>
      <c r="AE131" s="718"/>
      <c r="AF131" s="719">
        <v>9022257</v>
      </c>
      <c r="AG131" s="717"/>
      <c r="AH131" s="717"/>
      <c r="AI131" s="717"/>
      <c r="AJ131" s="718"/>
      <c r="AK131" s="719">
        <v>8894443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12.856074570000001</v>
      </c>
      <c r="AB132" s="740"/>
      <c r="AC132" s="740"/>
      <c r="AD132" s="740"/>
      <c r="AE132" s="741"/>
      <c r="AF132" s="742">
        <v>11.82087808</v>
      </c>
      <c r="AG132" s="740"/>
      <c r="AH132" s="740"/>
      <c r="AI132" s="740"/>
      <c r="AJ132" s="741"/>
      <c r="AK132" s="742">
        <v>9.4158903489999997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14</v>
      </c>
      <c r="AB133" s="749"/>
      <c r="AC133" s="749"/>
      <c r="AD133" s="749"/>
      <c r="AE133" s="750"/>
      <c r="AF133" s="748">
        <v>12.9</v>
      </c>
      <c r="AG133" s="749"/>
      <c r="AH133" s="749"/>
      <c r="AI133" s="749"/>
      <c r="AJ133" s="750"/>
      <c r="AK133" s="748">
        <v>11.3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9" t="s">
        <v>478</v>
      </c>
      <c r="L7" s="254"/>
      <c r="M7" s="255" t="s">
        <v>479</v>
      </c>
      <c r="N7" s="256"/>
    </row>
    <row r="8" spans="1:16" x14ac:dyDescent="0.15">
      <c r="A8" s="248"/>
      <c r="B8" s="244"/>
      <c r="C8" s="244"/>
      <c r="D8" s="244"/>
      <c r="E8" s="244"/>
      <c r="F8" s="244"/>
      <c r="G8" s="257"/>
      <c r="H8" s="258"/>
      <c r="I8" s="258"/>
      <c r="J8" s="259"/>
      <c r="K8" s="1120"/>
      <c r="L8" s="260" t="s">
        <v>480</v>
      </c>
      <c r="M8" s="261" t="s">
        <v>481</v>
      </c>
      <c r="N8" s="262" t="s">
        <v>482</v>
      </c>
    </row>
    <row r="9" spans="1:16" x14ac:dyDescent="0.15">
      <c r="A9" s="248"/>
      <c r="B9" s="244"/>
      <c r="C9" s="244"/>
      <c r="D9" s="244"/>
      <c r="E9" s="244"/>
      <c r="F9" s="244"/>
      <c r="G9" s="1133" t="s">
        <v>483</v>
      </c>
      <c r="H9" s="1134"/>
      <c r="I9" s="1134"/>
      <c r="J9" s="1135"/>
      <c r="K9" s="263">
        <v>2259307</v>
      </c>
      <c r="L9" s="264">
        <v>50206</v>
      </c>
      <c r="M9" s="265">
        <v>80825</v>
      </c>
      <c r="N9" s="266">
        <v>-37.9</v>
      </c>
    </row>
    <row r="10" spans="1:16" x14ac:dyDescent="0.15">
      <c r="A10" s="248"/>
      <c r="B10" s="244"/>
      <c r="C10" s="244"/>
      <c r="D10" s="244"/>
      <c r="E10" s="244"/>
      <c r="F10" s="244"/>
      <c r="G10" s="1133" t="s">
        <v>484</v>
      </c>
      <c r="H10" s="1134"/>
      <c r="I10" s="1134"/>
      <c r="J10" s="1135"/>
      <c r="K10" s="267">
        <v>337898</v>
      </c>
      <c r="L10" s="268">
        <v>7509</v>
      </c>
      <c r="M10" s="269">
        <v>6342</v>
      </c>
      <c r="N10" s="270">
        <v>18.399999999999999</v>
      </c>
    </row>
    <row r="11" spans="1:16" ht="13.5" customHeight="1" x14ac:dyDescent="0.15">
      <c r="A11" s="248"/>
      <c r="B11" s="244"/>
      <c r="C11" s="244"/>
      <c r="D11" s="244"/>
      <c r="E11" s="244"/>
      <c r="F11" s="244"/>
      <c r="G11" s="1133" t="s">
        <v>485</v>
      </c>
      <c r="H11" s="1134"/>
      <c r="I11" s="1134"/>
      <c r="J11" s="1135"/>
      <c r="K11" s="267">
        <v>585950</v>
      </c>
      <c r="L11" s="268">
        <v>13021</v>
      </c>
      <c r="M11" s="269">
        <v>8139</v>
      </c>
      <c r="N11" s="270">
        <v>60</v>
      </c>
    </row>
    <row r="12" spans="1:16" ht="13.5" customHeight="1" x14ac:dyDescent="0.15">
      <c r="A12" s="248"/>
      <c r="B12" s="244"/>
      <c r="C12" s="244"/>
      <c r="D12" s="244"/>
      <c r="E12" s="244"/>
      <c r="F12" s="244"/>
      <c r="G12" s="1133" t="s">
        <v>486</v>
      </c>
      <c r="H12" s="1134"/>
      <c r="I12" s="1134"/>
      <c r="J12" s="1135"/>
      <c r="K12" s="267" t="s">
        <v>487</v>
      </c>
      <c r="L12" s="268" t="s">
        <v>487</v>
      </c>
      <c r="M12" s="269">
        <v>1344</v>
      </c>
      <c r="N12" s="270" t="s">
        <v>487</v>
      </c>
    </row>
    <row r="13" spans="1:16" ht="13.5" customHeight="1" x14ac:dyDescent="0.15">
      <c r="A13" s="248"/>
      <c r="B13" s="244"/>
      <c r="C13" s="244"/>
      <c r="D13" s="244"/>
      <c r="E13" s="244"/>
      <c r="F13" s="244"/>
      <c r="G13" s="1133" t="s">
        <v>488</v>
      </c>
      <c r="H13" s="1134"/>
      <c r="I13" s="1134"/>
      <c r="J13" s="1135"/>
      <c r="K13" s="267" t="s">
        <v>487</v>
      </c>
      <c r="L13" s="268" t="s">
        <v>487</v>
      </c>
      <c r="M13" s="269" t="s">
        <v>487</v>
      </c>
      <c r="N13" s="270" t="s">
        <v>487</v>
      </c>
    </row>
    <row r="14" spans="1:16" ht="13.5" customHeight="1" x14ac:dyDescent="0.15">
      <c r="A14" s="248"/>
      <c r="B14" s="244"/>
      <c r="C14" s="244"/>
      <c r="D14" s="244"/>
      <c r="E14" s="244"/>
      <c r="F14" s="244"/>
      <c r="G14" s="1133" t="s">
        <v>489</v>
      </c>
      <c r="H14" s="1134"/>
      <c r="I14" s="1134"/>
      <c r="J14" s="1135"/>
      <c r="K14" s="267">
        <v>220046</v>
      </c>
      <c r="L14" s="268">
        <v>4890</v>
      </c>
      <c r="M14" s="269">
        <v>3637</v>
      </c>
      <c r="N14" s="270">
        <v>34.5</v>
      </c>
    </row>
    <row r="15" spans="1:16" ht="13.5" customHeight="1" x14ac:dyDescent="0.15">
      <c r="A15" s="248"/>
      <c r="B15" s="244"/>
      <c r="C15" s="244"/>
      <c r="D15" s="244"/>
      <c r="E15" s="244"/>
      <c r="F15" s="244"/>
      <c r="G15" s="1133" t="s">
        <v>490</v>
      </c>
      <c r="H15" s="1134"/>
      <c r="I15" s="1134"/>
      <c r="J15" s="1135"/>
      <c r="K15" s="267">
        <v>97193</v>
      </c>
      <c r="L15" s="268">
        <v>2160</v>
      </c>
      <c r="M15" s="269">
        <v>1906</v>
      </c>
      <c r="N15" s="270">
        <v>13.3</v>
      </c>
    </row>
    <row r="16" spans="1:16" x14ac:dyDescent="0.15">
      <c r="A16" s="248"/>
      <c r="B16" s="244"/>
      <c r="C16" s="244"/>
      <c r="D16" s="244"/>
      <c r="E16" s="244"/>
      <c r="F16" s="244"/>
      <c r="G16" s="1136" t="s">
        <v>491</v>
      </c>
      <c r="H16" s="1137"/>
      <c r="I16" s="1137"/>
      <c r="J16" s="1138"/>
      <c r="K16" s="268">
        <v>-236113</v>
      </c>
      <c r="L16" s="268">
        <v>-5247</v>
      </c>
      <c r="M16" s="269">
        <v>-8599</v>
      </c>
      <c r="N16" s="270">
        <v>-39</v>
      </c>
    </row>
    <row r="17" spans="1:16" x14ac:dyDescent="0.15">
      <c r="A17" s="248"/>
      <c r="B17" s="244"/>
      <c r="C17" s="244"/>
      <c r="D17" s="244"/>
      <c r="E17" s="244"/>
      <c r="F17" s="244"/>
      <c r="G17" s="1136" t="s">
        <v>170</v>
      </c>
      <c r="H17" s="1137"/>
      <c r="I17" s="1137"/>
      <c r="J17" s="1138"/>
      <c r="K17" s="268">
        <v>3264281</v>
      </c>
      <c r="L17" s="268">
        <v>72538</v>
      </c>
      <c r="M17" s="269">
        <v>93595</v>
      </c>
      <c r="N17" s="270">
        <v>-22.5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30" t="s">
        <v>496</v>
      </c>
      <c r="H21" s="1131"/>
      <c r="I21" s="1131"/>
      <c r="J21" s="1132"/>
      <c r="K21" s="280">
        <v>6.04</v>
      </c>
      <c r="L21" s="281">
        <v>9.1300000000000008</v>
      </c>
      <c r="M21" s="282">
        <v>-3.09</v>
      </c>
      <c r="N21" s="249"/>
      <c r="O21" s="283"/>
      <c r="P21" s="279"/>
    </row>
    <row r="22" spans="1:16" s="284" customFormat="1" x14ac:dyDescent="0.15">
      <c r="A22" s="279"/>
      <c r="B22" s="249"/>
      <c r="C22" s="249"/>
      <c r="D22" s="249"/>
      <c r="E22" s="249"/>
      <c r="F22" s="249"/>
      <c r="G22" s="1130" t="s">
        <v>497</v>
      </c>
      <c r="H22" s="1131"/>
      <c r="I22" s="1131"/>
      <c r="J22" s="1132"/>
      <c r="K22" s="285">
        <v>96.3</v>
      </c>
      <c r="L22" s="286">
        <v>96.9</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9" t="s">
        <v>478</v>
      </c>
      <c r="L30" s="254"/>
      <c r="M30" s="255" t="s">
        <v>479</v>
      </c>
      <c r="N30" s="256"/>
    </row>
    <row r="31" spans="1:16" x14ac:dyDescent="0.15">
      <c r="A31" s="248"/>
      <c r="B31" s="244"/>
      <c r="C31" s="244"/>
      <c r="D31" s="244"/>
      <c r="E31" s="244"/>
      <c r="F31" s="244"/>
      <c r="G31" s="257"/>
      <c r="H31" s="258"/>
      <c r="I31" s="258"/>
      <c r="J31" s="259"/>
      <c r="K31" s="1120"/>
      <c r="L31" s="260" t="s">
        <v>480</v>
      </c>
      <c r="M31" s="261" t="s">
        <v>481</v>
      </c>
      <c r="N31" s="262" t="s">
        <v>482</v>
      </c>
    </row>
    <row r="32" spans="1:16" ht="27" customHeight="1" x14ac:dyDescent="0.15">
      <c r="A32" s="248"/>
      <c r="B32" s="244"/>
      <c r="C32" s="244"/>
      <c r="D32" s="244"/>
      <c r="E32" s="244"/>
      <c r="F32" s="244"/>
      <c r="G32" s="1121" t="s">
        <v>500</v>
      </c>
      <c r="H32" s="1122"/>
      <c r="I32" s="1122"/>
      <c r="J32" s="1123"/>
      <c r="K32" s="294">
        <v>1705809</v>
      </c>
      <c r="L32" s="294">
        <v>37906</v>
      </c>
      <c r="M32" s="295">
        <v>60757</v>
      </c>
      <c r="N32" s="296">
        <v>-37.6</v>
      </c>
    </row>
    <row r="33" spans="1:16" ht="13.5" customHeight="1" x14ac:dyDescent="0.15">
      <c r="A33" s="248"/>
      <c r="B33" s="244"/>
      <c r="C33" s="244"/>
      <c r="D33" s="244"/>
      <c r="E33" s="244"/>
      <c r="F33" s="244"/>
      <c r="G33" s="1121" t="s">
        <v>501</v>
      </c>
      <c r="H33" s="1122"/>
      <c r="I33" s="1122"/>
      <c r="J33" s="1123"/>
      <c r="K33" s="294" t="s">
        <v>487</v>
      </c>
      <c r="L33" s="294" t="s">
        <v>487</v>
      </c>
      <c r="M33" s="295" t="s">
        <v>487</v>
      </c>
      <c r="N33" s="296" t="s">
        <v>487</v>
      </c>
    </row>
    <row r="34" spans="1:16" ht="27" customHeight="1" x14ac:dyDescent="0.15">
      <c r="A34" s="248"/>
      <c r="B34" s="244"/>
      <c r="C34" s="244"/>
      <c r="D34" s="244"/>
      <c r="E34" s="244"/>
      <c r="F34" s="244"/>
      <c r="G34" s="1121" t="s">
        <v>502</v>
      </c>
      <c r="H34" s="1122"/>
      <c r="I34" s="1122"/>
      <c r="J34" s="1123"/>
      <c r="K34" s="294" t="s">
        <v>487</v>
      </c>
      <c r="L34" s="294" t="s">
        <v>487</v>
      </c>
      <c r="M34" s="295">
        <v>12</v>
      </c>
      <c r="N34" s="296" t="s">
        <v>487</v>
      </c>
    </row>
    <row r="35" spans="1:16" ht="27" customHeight="1" x14ac:dyDescent="0.15">
      <c r="A35" s="248"/>
      <c r="B35" s="244"/>
      <c r="C35" s="244"/>
      <c r="D35" s="244"/>
      <c r="E35" s="244"/>
      <c r="F35" s="244"/>
      <c r="G35" s="1121" t="s">
        <v>503</v>
      </c>
      <c r="H35" s="1122"/>
      <c r="I35" s="1122"/>
      <c r="J35" s="1123"/>
      <c r="K35" s="294">
        <v>347911</v>
      </c>
      <c r="L35" s="294">
        <v>7731</v>
      </c>
      <c r="M35" s="295">
        <v>18759</v>
      </c>
      <c r="N35" s="296">
        <v>-58.8</v>
      </c>
    </row>
    <row r="36" spans="1:16" ht="27" customHeight="1" x14ac:dyDescent="0.15">
      <c r="A36" s="248"/>
      <c r="B36" s="244"/>
      <c r="C36" s="244"/>
      <c r="D36" s="244"/>
      <c r="E36" s="244"/>
      <c r="F36" s="244"/>
      <c r="G36" s="1121" t="s">
        <v>504</v>
      </c>
      <c r="H36" s="1122"/>
      <c r="I36" s="1122"/>
      <c r="J36" s="1123"/>
      <c r="K36" s="294">
        <v>134884</v>
      </c>
      <c r="L36" s="294">
        <v>2997</v>
      </c>
      <c r="M36" s="295">
        <v>3072</v>
      </c>
      <c r="N36" s="296">
        <v>-2.4</v>
      </c>
    </row>
    <row r="37" spans="1:16" ht="13.5" customHeight="1" x14ac:dyDescent="0.15">
      <c r="A37" s="248"/>
      <c r="B37" s="244"/>
      <c r="C37" s="244"/>
      <c r="D37" s="244"/>
      <c r="E37" s="244"/>
      <c r="F37" s="244"/>
      <c r="G37" s="1121" t="s">
        <v>505</v>
      </c>
      <c r="H37" s="1122"/>
      <c r="I37" s="1122"/>
      <c r="J37" s="1123"/>
      <c r="K37" s="294">
        <v>36983</v>
      </c>
      <c r="L37" s="294">
        <v>822</v>
      </c>
      <c r="M37" s="295">
        <v>1649</v>
      </c>
      <c r="N37" s="296">
        <v>-50.2</v>
      </c>
    </row>
    <row r="38" spans="1:16" ht="27" customHeight="1" x14ac:dyDescent="0.15">
      <c r="A38" s="248"/>
      <c r="B38" s="244"/>
      <c r="C38" s="244"/>
      <c r="D38" s="244"/>
      <c r="E38" s="244"/>
      <c r="F38" s="244"/>
      <c r="G38" s="1124" t="s">
        <v>506</v>
      </c>
      <c r="H38" s="1125"/>
      <c r="I38" s="1125"/>
      <c r="J38" s="1126"/>
      <c r="K38" s="297" t="s">
        <v>487</v>
      </c>
      <c r="L38" s="297" t="s">
        <v>487</v>
      </c>
      <c r="M38" s="298">
        <v>6</v>
      </c>
      <c r="N38" s="299" t="s">
        <v>487</v>
      </c>
      <c r="O38" s="293"/>
    </row>
    <row r="39" spans="1:16" x14ac:dyDescent="0.15">
      <c r="A39" s="248"/>
      <c r="B39" s="244"/>
      <c r="C39" s="244"/>
      <c r="D39" s="244"/>
      <c r="E39" s="244"/>
      <c r="F39" s="244"/>
      <c r="G39" s="1124" t="s">
        <v>507</v>
      </c>
      <c r="H39" s="1125"/>
      <c r="I39" s="1125"/>
      <c r="J39" s="1126"/>
      <c r="K39" s="300">
        <v>-43106</v>
      </c>
      <c r="L39" s="300">
        <v>-958</v>
      </c>
      <c r="M39" s="301">
        <v>-3997</v>
      </c>
      <c r="N39" s="302">
        <v>-76</v>
      </c>
      <c r="O39" s="293"/>
    </row>
    <row r="40" spans="1:16" ht="27" customHeight="1" x14ac:dyDescent="0.15">
      <c r="A40" s="248"/>
      <c r="B40" s="244"/>
      <c r="C40" s="244"/>
      <c r="D40" s="244"/>
      <c r="E40" s="244"/>
      <c r="F40" s="244"/>
      <c r="G40" s="1121" t="s">
        <v>508</v>
      </c>
      <c r="H40" s="1122"/>
      <c r="I40" s="1122"/>
      <c r="J40" s="1123"/>
      <c r="K40" s="300">
        <v>-1344990</v>
      </c>
      <c r="L40" s="300">
        <v>-29888</v>
      </c>
      <c r="M40" s="301">
        <v>-56436</v>
      </c>
      <c r="N40" s="302">
        <v>-47</v>
      </c>
      <c r="O40" s="293"/>
    </row>
    <row r="41" spans="1:16" x14ac:dyDescent="0.15">
      <c r="A41" s="248"/>
      <c r="B41" s="244"/>
      <c r="C41" s="244"/>
      <c r="D41" s="244"/>
      <c r="E41" s="244"/>
      <c r="F41" s="244"/>
      <c r="G41" s="1127" t="s">
        <v>280</v>
      </c>
      <c r="H41" s="1128"/>
      <c r="I41" s="1128"/>
      <c r="J41" s="1129"/>
      <c r="K41" s="294">
        <v>837491</v>
      </c>
      <c r="L41" s="300">
        <v>18610</v>
      </c>
      <c r="M41" s="301">
        <v>23822</v>
      </c>
      <c r="N41" s="302">
        <v>-21.9</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14" t="s">
        <v>478</v>
      </c>
      <c r="J49" s="1116" t="s">
        <v>512</v>
      </c>
      <c r="K49" s="1117"/>
      <c r="L49" s="1117"/>
      <c r="M49" s="1117"/>
      <c r="N49" s="1118"/>
    </row>
    <row r="50" spans="1:14" x14ac:dyDescent="0.15">
      <c r="A50" s="248"/>
      <c r="B50" s="244"/>
      <c r="C50" s="244"/>
      <c r="D50" s="244"/>
      <c r="E50" s="244"/>
      <c r="F50" s="244"/>
      <c r="G50" s="312"/>
      <c r="H50" s="313"/>
      <c r="I50" s="1115"/>
      <c r="J50" s="314" t="s">
        <v>513</v>
      </c>
      <c r="K50" s="315" t="s">
        <v>514</v>
      </c>
      <c r="L50" s="316" t="s">
        <v>515</v>
      </c>
      <c r="M50" s="317" t="s">
        <v>516</v>
      </c>
      <c r="N50" s="318" t="s">
        <v>517</v>
      </c>
    </row>
    <row r="51" spans="1:14" x14ac:dyDescent="0.15">
      <c r="A51" s="248"/>
      <c r="B51" s="244"/>
      <c r="C51" s="244"/>
      <c r="D51" s="244"/>
      <c r="E51" s="244"/>
      <c r="F51" s="244"/>
      <c r="G51" s="310" t="s">
        <v>518</v>
      </c>
      <c r="H51" s="311"/>
      <c r="I51" s="319">
        <v>1300116</v>
      </c>
      <c r="J51" s="320">
        <v>29074</v>
      </c>
      <c r="K51" s="321">
        <v>-8.9</v>
      </c>
      <c r="L51" s="322">
        <v>86381</v>
      </c>
      <c r="M51" s="323">
        <v>9.3000000000000007</v>
      </c>
      <c r="N51" s="324">
        <v>-18.2</v>
      </c>
    </row>
    <row r="52" spans="1:14" x14ac:dyDescent="0.15">
      <c r="A52" s="248"/>
      <c r="B52" s="244"/>
      <c r="C52" s="244"/>
      <c r="D52" s="244"/>
      <c r="E52" s="244"/>
      <c r="F52" s="244"/>
      <c r="G52" s="325"/>
      <c r="H52" s="326" t="s">
        <v>519</v>
      </c>
      <c r="I52" s="327">
        <v>679695</v>
      </c>
      <c r="J52" s="328">
        <v>15200</v>
      </c>
      <c r="K52" s="329">
        <v>-41.5</v>
      </c>
      <c r="L52" s="330">
        <v>41242</v>
      </c>
      <c r="M52" s="331">
        <v>-10.4</v>
      </c>
      <c r="N52" s="332">
        <v>-31.1</v>
      </c>
    </row>
    <row r="53" spans="1:14" x14ac:dyDescent="0.15">
      <c r="A53" s="248"/>
      <c r="B53" s="244"/>
      <c r="C53" s="244"/>
      <c r="D53" s="244"/>
      <c r="E53" s="244"/>
      <c r="F53" s="244"/>
      <c r="G53" s="310" t="s">
        <v>520</v>
      </c>
      <c r="H53" s="311"/>
      <c r="I53" s="319">
        <v>3497598</v>
      </c>
      <c r="J53" s="320">
        <v>78792</v>
      </c>
      <c r="K53" s="321">
        <v>171</v>
      </c>
      <c r="L53" s="322">
        <v>67088</v>
      </c>
      <c r="M53" s="323">
        <v>-22.3</v>
      </c>
      <c r="N53" s="324">
        <v>193.3</v>
      </c>
    </row>
    <row r="54" spans="1:14" x14ac:dyDescent="0.15">
      <c r="A54" s="248"/>
      <c r="B54" s="244"/>
      <c r="C54" s="244"/>
      <c r="D54" s="244"/>
      <c r="E54" s="244"/>
      <c r="F54" s="244"/>
      <c r="G54" s="325"/>
      <c r="H54" s="326" t="s">
        <v>519</v>
      </c>
      <c r="I54" s="327">
        <v>1247890</v>
      </c>
      <c r="J54" s="328">
        <v>28112</v>
      </c>
      <c r="K54" s="329">
        <v>84.9</v>
      </c>
      <c r="L54" s="330">
        <v>37146</v>
      </c>
      <c r="M54" s="331">
        <v>-9.9</v>
      </c>
      <c r="N54" s="332">
        <v>94.8</v>
      </c>
    </row>
    <row r="55" spans="1:14" x14ac:dyDescent="0.15">
      <c r="A55" s="248"/>
      <c r="B55" s="244"/>
      <c r="C55" s="244"/>
      <c r="D55" s="244"/>
      <c r="E55" s="244"/>
      <c r="F55" s="244"/>
      <c r="G55" s="310" t="s">
        <v>521</v>
      </c>
      <c r="H55" s="311"/>
      <c r="I55" s="319">
        <v>1990616</v>
      </c>
      <c r="J55" s="320">
        <v>43710</v>
      </c>
      <c r="K55" s="321">
        <v>-44.5</v>
      </c>
      <c r="L55" s="322">
        <v>70489</v>
      </c>
      <c r="M55" s="323">
        <v>5.0999999999999996</v>
      </c>
      <c r="N55" s="324">
        <v>-49.6</v>
      </c>
    </row>
    <row r="56" spans="1:14" x14ac:dyDescent="0.15">
      <c r="A56" s="248"/>
      <c r="B56" s="244"/>
      <c r="C56" s="244"/>
      <c r="D56" s="244"/>
      <c r="E56" s="244"/>
      <c r="F56" s="244"/>
      <c r="G56" s="325"/>
      <c r="H56" s="326" t="s">
        <v>519</v>
      </c>
      <c r="I56" s="327">
        <v>1272382</v>
      </c>
      <c r="J56" s="328">
        <v>27939</v>
      </c>
      <c r="K56" s="329">
        <v>-0.6</v>
      </c>
      <c r="L56" s="330">
        <v>37817</v>
      </c>
      <c r="M56" s="331">
        <v>1.8</v>
      </c>
      <c r="N56" s="332">
        <v>-2.4</v>
      </c>
    </row>
    <row r="57" spans="1:14" x14ac:dyDescent="0.15">
      <c r="A57" s="248"/>
      <c r="B57" s="244"/>
      <c r="C57" s="244"/>
      <c r="D57" s="244"/>
      <c r="E57" s="244"/>
      <c r="F57" s="244"/>
      <c r="G57" s="310" t="s">
        <v>522</v>
      </c>
      <c r="H57" s="311"/>
      <c r="I57" s="319">
        <v>2290583</v>
      </c>
      <c r="J57" s="320">
        <v>50507</v>
      </c>
      <c r="K57" s="321">
        <v>15.6</v>
      </c>
      <c r="L57" s="322">
        <v>84389</v>
      </c>
      <c r="M57" s="323">
        <v>19.7</v>
      </c>
      <c r="N57" s="324">
        <v>-4.0999999999999996</v>
      </c>
    </row>
    <row r="58" spans="1:14" x14ac:dyDescent="0.15">
      <c r="A58" s="248"/>
      <c r="B58" s="244"/>
      <c r="C58" s="244"/>
      <c r="D58" s="244"/>
      <c r="E58" s="244"/>
      <c r="F58" s="244"/>
      <c r="G58" s="325"/>
      <c r="H58" s="326" t="s">
        <v>519</v>
      </c>
      <c r="I58" s="327">
        <v>988186</v>
      </c>
      <c r="J58" s="328">
        <v>21789</v>
      </c>
      <c r="K58" s="329">
        <v>-22</v>
      </c>
      <c r="L58" s="330">
        <v>44339</v>
      </c>
      <c r="M58" s="331">
        <v>17.2</v>
      </c>
      <c r="N58" s="332">
        <v>-39.200000000000003</v>
      </c>
    </row>
    <row r="59" spans="1:14" x14ac:dyDescent="0.15">
      <c r="A59" s="248"/>
      <c r="B59" s="244"/>
      <c r="C59" s="244"/>
      <c r="D59" s="244"/>
      <c r="E59" s="244"/>
      <c r="F59" s="244"/>
      <c r="G59" s="310" t="s">
        <v>523</v>
      </c>
      <c r="H59" s="311"/>
      <c r="I59" s="319">
        <v>3090370</v>
      </c>
      <c r="J59" s="320">
        <v>68673</v>
      </c>
      <c r="K59" s="321">
        <v>36</v>
      </c>
      <c r="L59" s="322">
        <v>83623</v>
      </c>
      <c r="M59" s="323">
        <v>-0.9</v>
      </c>
      <c r="N59" s="324">
        <v>36.9</v>
      </c>
    </row>
    <row r="60" spans="1:14" x14ac:dyDescent="0.15">
      <c r="A60" s="248"/>
      <c r="B60" s="244"/>
      <c r="C60" s="244"/>
      <c r="D60" s="244"/>
      <c r="E60" s="244"/>
      <c r="F60" s="244"/>
      <c r="G60" s="325"/>
      <c r="H60" s="326" t="s">
        <v>519</v>
      </c>
      <c r="I60" s="333">
        <v>1084104</v>
      </c>
      <c r="J60" s="328">
        <v>24091</v>
      </c>
      <c r="K60" s="329">
        <v>10.6</v>
      </c>
      <c r="L60" s="330">
        <v>48787</v>
      </c>
      <c r="M60" s="331">
        <v>10</v>
      </c>
      <c r="N60" s="332">
        <v>0.6</v>
      </c>
    </row>
    <row r="61" spans="1:14" x14ac:dyDescent="0.15">
      <c r="A61" s="248"/>
      <c r="B61" s="244"/>
      <c r="C61" s="244"/>
      <c r="D61" s="244"/>
      <c r="E61" s="244"/>
      <c r="F61" s="244"/>
      <c r="G61" s="310" t="s">
        <v>524</v>
      </c>
      <c r="H61" s="334"/>
      <c r="I61" s="335">
        <v>2433857</v>
      </c>
      <c r="J61" s="336">
        <v>54151</v>
      </c>
      <c r="K61" s="337">
        <v>33.799999999999997</v>
      </c>
      <c r="L61" s="338">
        <v>78394</v>
      </c>
      <c r="M61" s="339">
        <v>2.2000000000000002</v>
      </c>
      <c r="N61" s="324">
        <v>31.6</v>
      </c>
    </row>
    <row r="62" spans="1:14" x14ac:dyDescent="0.15">
      <c r="A62" s="248"/>
      <c r="B62" s="244"/>
      <c r="C62" s="244"/>
      <c r="D62" s="244"/>
      <c r="E62" s="244"/>
      <c r="F62" s="244"/>
      <c r="G62" s="325"/>
      <c r="H62" s="326" t="s">
        <v>519</v>
      </c>
      <c r="I62" s="327">
        <v>1054451</v>
      </c>
      <c r="J62" s="328">
        <v>23426</v>
      </c>
      <c r="K62" s="329">
        <v>6.3</v>
      </c>
      <c r="L62" s="330">
        <v>41866</v>
      </c>
      <c r="M62" s="331">
        <v>1.7</v>
      </c>
      <c r="N62" s="332">
        <v>4.5999999999999996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6.38</v>
      </c>
      <c r="G47" s="12">
        <v>9.2899999999999991</v>
      </c>
      <c r="H47" s="12">
        <v>13.24</v>
      </c>
      <c r="I47" s="12">
        <v>15.52</v>
      </c>
      <c r="J47" s="13">
        <v>14.17</v>
      </c>
    </row>
    <row r="48" spans="2:10" ht="57.75" customHeight="1" x14ac:dyDescent="0.15">
      <c r="B48" s="14"/>
      <c r="C48" s="1141" t="s">
        <v>4</v>
      </c>
      <c r="D48" s="1141"/>
      <c r="E48" s="1142"/>
      <c r="F48" s="15">
        <v>8.9700000000000006</v>
      </c>
      <c r="G48" s="16">
        <v>13.53</v>
      </c>
      <c r="H48" s="16">
        <v>12.45</v>
      </c>
      <c r="I48" s="16">
        <v>12.21</v>
      </c>
      <c r="J48" s="17">
        <v>8.02</v>
      </c>
    </row>
    <row r="49" spans="2:10" ht="57.75" customHeight="1" thickBot="1" x14ac:dyDescent="0.2">
      <c r="B49" s="18"/>
      <c r="C49" s="1143" t="s">
        <v>5</v>
      </c>
      <c r="D49" s="1143"/>
      <c r="E49" s="1144"/>
      <c r="F49" s="19">
        <v>7.98</v>
      </c>
      <c r="G49" s="20">
        <v>7.06</v>
      </c>
      <c r="H49" s="20">
        <v>2.8</v>
      </c>
      <c r="I49" s="20">
        <v>2.7</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532</v>
      </c>
      <c r="D34" s="1151"/>
      <c r="E34" s="1152"/>
      <c r="F34" s="32">
        <v>8.3800000000000008</v>
      </c>
      <c r="G34" s="33">
        <v>12.73</v>
      </c>
      <c r="H34" s="33">
        <v>11.44</v>
      </c>
      <c r="I34" s="33">
        <v>11.03</v>
      </c>
      <c r="J34" s="34">
        <v>7.38</v>
      </c>
      <c r="K34" s="22"/>
      <c r="L34" s="22"/>
      <c r="M34" s="22"/>
      <c r="N34" s="22"/>
      <c r="O34" s="22"/>
      <c r="P34" s="22"/>
    </row>
    <row r="35" spans="1:16" ht="39" customHeight="1" x14ac:dyDescent="0.15">
      <c r="A35" s="22"/>
      <c r="B35" s="35"/>
      <c r="C35" s="1145" t="s">
        <v>533</v>
      </c>
      <c r="D35" s="1146"/>
      <c r="E35" s="1147"/>
      <c r="F35" s="36">
        <v>4.92</v>
      </c>
      <c r="G35" s="37">
        <v>4.79</v>
      </c>
      <c r="H35" s="37">
        <v>4.6100000000000003</v>
      </c>
      <c r="I35" s="37">
        <v>4.1900000000000004</v>
      </c>
      <c r="J35" s="38">
        <v>4.8499999999999996</v>
      </c>
      <c r="K35" s="22"/>
      <c r="L35" s="22"/>
      <c r="M35" s="22"/>
      <c r="N35" s="22"/>
      <c r="O35" s="22"/>
      <c r="P35" s="22"/>
    </row>
    <row r="36" spans="1:16" ht="39" customHeight="1" x14ac:dyDescent="0.15">
      <c r="A36" s="22"/>
      <c r="B36" s="35"/>
      <c r="C36" s="1145" t="s">
        <v>534</v>
      </c>
      <c r="D36" s="1146"/>
      <c r="E36" s="1147"/>
      <c r="F36" s="36">
        <v>2.35</v>
      </c>
      <c r="G36" s="37">
        <v>3.06</v>
      </c>
      <c r="H36" s="37">
        <v>3.77</v>
      </c>
      <c r="I36" s="37">
        <v>4.2</v>
      </c>
      <c r="J36" s="38">
        <v>4.1399999999999997</v>
      </c>
      <c r="K36" s="22"/>
      <c r="L36" s="22"/>
      <c r="M36" s="22"/>
      <c r="N36" s="22"/>
      <c r="O36" s="22"/>
      <c r="P36" s="22"/>
    </row>
    <row r="37" spans="1:16" ht="39" customHeight="1" x14ac:dyDescent="0.15">
      <c r="A37" s="22"/>
      <c r="B37" s="35"/>
      <c r="C37" s="1145" t="s">
        <v>535</v>
      </c>
      <c r="D37" s="1146"/>
      <c r="E37" s="1147"/>
      <c r="F37" s="36">
        <v>0.57999999999999996</v>
      </c>
      <c r="G37" s="37">
        <v>0.8</v>
      </c>
      <c r="H37" s="37">
        <v>1</v>
      </c>
      <c r="I37" s="37">
        <v>1.17</v>
      </c>
      <c r="J37" s="38">
        <v>0.63</v>
      </c>
      <c r="K37" s="22"/>
      <c r="L37" s="22"/>
      <c r="M37" s="22"/>
      <c r="N37" s="22"/>
      <c r="O37" s="22"/>
      <c r="P37" s="22"/>
    </row>
    <row r="38" spans="1:16" ht="39" customHeight="1" x14ac:dyDescent="0.15">
      <c r="A38" s="22"/>
      <c r="B38" s="35"/>
      <c r="C38" s="1145" t="s">
        <v>536</v>
      </c>
      <c r="D38" s="1146"/>
      <c r="E38" s="1147"/>
      <c r="F38" s="36">
        <v>0.35</v>
      </c>
      <c r="G38" s="37">
        <v>0.09</v>
      </c>
      <c r="H38" s="37">
        <v>0.67</v>
      </c>
      <c r="I38" s="37">
        <v>0.6</v>
      </c>
      <c r="J38" s="38">
        <v>0.6</v>
      </c>
      <c r="K38" s="22"/>
      <c r="L38" s="22"/>
      <c r="M38" s="22"/>
      <c r="N38" s="22"/>
      <c r="O38" s="22"/>
      <c r="P38" s="22"/>
    </row>
    <row r="39" spans="1:16" ht="39" customHeight="1" x14ac:dyDescent="0.15">
      <c r="A39" s="22"/>
      <c r="B39" s="35"/>
      <c r="C39" s="1145" t="s">
        <v>537</v>
      </c>
      <c r="D39" s="1146"/>
      <c r="E39" s="1147"/>
      <c r="F39" s="36">
        <v>0.13</v>
      </c>
      <c r="G39" s="37">
        <v>0.04</v>
      </c>
      <c r="H39" s="37">
        <v>0.11</v>
      </c>
      <c r="I39" s="37">
        <v>0.09</v>
      </c>
      <c r="J39" s="38">
        <v>0.12</v>
      </c>
      <c r="K39" s="22"/>
      <c r="L39" s="22"/>
      <c r="M39" s="22"/>
      <c r="N39" s="22"/>
      <c r="O39" s="22"/>
      <c r="P39" s="22"/>
    </row>
    <row r="40" spans="1:16" ht="39" customHeight="1" x14ac:dyDescent="0.15">
      <c r="A40" s="22"/>
      <c r="B40" s="35"/>
      <c r="C40" s="1145" t="s">
        <v>538</v>
      </c>
      <c r="D40" s="1146"/>
      <c r="E40" s="1147"/>
      <c r="F40" s="36">
        <v>0.03</v>
      </c>
      <c r="G40" s="37">
        <v>0.04</v>
      </c>
      <c r="H40" s="37">
        <v>0.03</v>
      </c>
      <c r="I40" s="37">
        <v>0.04</v>
      </c>
      <c r="J40" s="38">
        <v>0.03</v>
      </c>
      <c r="K40" s="22"/>
      <c r="L40" s="22"/>
      <c r="M40" s="22"/>
      <c r="N40" s="22"/>
      <c r="O40" s="22"/>
      <c r="P40" s="22"/>
    </row>
    <row r="41" spans="1:16" ht="39" customHeight="1" x14ac:dyDescent="0.15">
      <c r="A41" s="22"/>
      <c r="B41" s="35"/>
      <c r="C41" s="1145" t="s">
        <v>539</v>
      </c>
      <c r="D41" s="1146"/>
      <c r="E41" s="1147"/>
      <c r="F41" s="36">
        <v>0.01</v>
      </c>
      <c r="G41" s="37">
        <v>0.02</v>
      </c>
      <c r="H41" s="37">
        <v>0.02</v>
      </c>
      <c r="I41" s="37">
        <v>0.03</v>
      </c>
      <c r="J41" s="38">
        <v>0.03</v>
      </c>
      <c r="K41" s="22"/>
      <c r="L41" s="22"/>
      <c r="M41" s="22"/>
      <c r="N41" s="22"/>
      <c r="O41" s="22"/>
      <c r="P41" s="22"/>
    </row>
    <row r="42" spans="1:16" ht="39" customHeight="1" x14ac:dyDescent="0.15">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541</v>
      </c>
      <c r="D43" s="1149"/>
      <c r="E43" s="1150"/>
      <c r="F43" s="41">
        <v>0.19</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1514</v>
      </c>
      <c r="L45" s="60">
        <v>1582</v>
      </c>
      <c r="M45" s="60">
        <v>1677</v>
      </c>
      <c r="N45" s="60">
        <v>1739</v>
      </c>
      <c r="O45" s="61">
        <v>1706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15</v>
      </c>
      <c r="F48" s="1155"/>
      <c r="G48" s="1155"/>
      <c r="H48" s="1155"/>
      <c r="I48" s="1155"/>
      <c r="J48" s="1156"/>
      <c r="K48" s="63">
        <v>499</v>
      </c>
      <c r="L48" s="64">
        <v>468</v>
      </c>
      <c r="M48" s="64">
        <v>442</v>
      </c>
      <c r="N48" s="64">
        <v>391</v>
      </c>
      <c r="O48" s="65">
        <v>348</v>
      </c>
      <c r="P48" s="48"/>
      <c r="Q48" s="48"/>
      <c r="R48" s="48"/>
      <c r="S48" s="48"/>
      <c r="T48" s="48"/>
      <c r="U48" s="48"/>
    </row>
    <row r="49" spans="1:21" ht="30.75" customHeight="1" x14ac:dyDescent="0.15">
      <c r="A49" s="48"/>
      <c r="B49" s="1163"/>
      <c r="C49" s="1164"/>
      <c r="D49" s="62"/>
      <c r="E49" s="1155" t="s">
        <v>16</v>
      </c>
      <c r="F49" s="1155"/>
      <c r="G49" s="1155"/>
      <c r="H49" s="1155"/>
      <c r="I49" s="1155"/>
      <c r="J49" s="1156"/>
      <c r="K49" s="63">
        <v>640</v>
      </c>
      <c r="L49" s="64">
        <v>436</v>
      </c>
      <c r="M49" s="64">
        <v>298</v>
      </c>
      <c r="N49" s="64">
        <v>243</v>
      </c>
      <c r="O49" s="65">
        <v>135</v>
      </c>
      <c r="P49" s="48"/>
      <c r="Q49" s="48"/>
      <c r="R49" s="48"/>
      <c r="S49" s="48"/>
      <c r="T49" s="48"/>
      <c r="U49" s="48"/>
    </row>
    <row r="50" spans="1:21" ht="30.75" customHeight="1" x14ac:dyDescent="0.15">
      <c r="A50" s="48"/>
      <c r="B50" s="1163"/>
      <c r="C50" s="1164"/>
      <c r="D50" s="62"/>
      <c r="E50" s="1155" t="s">
        <v>17</v>
      </c>
      <c r="F50" s="1155"/>
      <c r="G50" s="1155"/>
      <c r="H50" s="1155"/>
      <c r="I50" s="1155"/>
      <c r="J50" s="1156"/>
      <c r="K50" s="63">
        <v>53</v>
      </c>
      <c r="L50" s="64">
        <v>50</v>
      </c>
      <c r="M50" s="64">
        <v>46</v>
      </c>
      <c r="N50" s="64">
        <v>40</v>
      </c>
      <c r="O50" s="65">
        <v>37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1312</v>
      </c>
      <c r="L52" s="64">
        <v>1273</v>
      </c>
      <c r="M52" s="64">
        <v>1314</v>
      </c>
      <c r="N52" s="64">
        <v>1341</v>
      </c>
      <c r="O52" s="65">
        <v>1389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1394</v>
      </c>
      <c r="L53" s="69">
        <v>1263</v>
      </c>
      <c r="M53" s="69">
        <v>1149</v>
      </c>
      <c r="N53" s="69">
        <v>1072</v>
      </c>
      <c r="O53" s="70">
        <v>837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2016-05-06T06:57:57Z</cp:lastPrinted>
  <dcterms:created xsi:type="dcterms:W3CDTF">2016-02-15T00:49:15Z</dcterms:created>
  <dcterms:modified xsi:type="dcterms:W3CDTF">2016-05-06T06:58:00Z</dcterms:modified>
  <cp:category/>
</cp:coreProperties>
</file>