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0" windowWidth="19230" windowHeight="5760" tabRatio="8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CO35" i="9"/>
  <c r="C35" i="9"/>
  <c r="CO34" i="9"/>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<sst xmlns="http://schemas.openxmlformats.org/spreadsheetml/2006/main" count="1014" uniqueCount="558">
  <si>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</si>
  <si>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</si>
  <si>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</si>
  <si>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</si>
  <si>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</si>
  <si>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</si>
  <si>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</si>
  <si>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</si>
  <si>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</si>
  <si>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</si>
  <si>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</si>
  <si>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</si>
  <si>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</si>
  <si>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</si>
  <si>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</si>
  <si>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</si>
  <si>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</si>
  <si>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</si>
  <si>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</si>
  <si>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</si>
  <si>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</si>
  <si>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</si>
  <si>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</si>
  <si>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</si>
  <si>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</si>
  <si>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</si>
  <si>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</si>
  <si>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</si>
  <si>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</si>
  <si>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</si>
  <si>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</si>
  <si>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</si>
  <si>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</si>
  <si>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</si>
  <si>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</si>
  <si>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</si>
  <si>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</si>
  <si>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</si>
  <si>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</si>
  <si>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</si>
  <si>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</si>
  <si>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</si>
  <si>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</si>
  <si>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</si>
  <si>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</si>
  <si>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</si>
  <si>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</si>
  <si>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</si>
  <si>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</si>
  <si>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</si>
  <si>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</si>
  <si>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</si>
  <si>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</si>
  <si>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</si>
  <si>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</si>
  <si>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</si>
  <si>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</si>
  <si>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</si>
  <si>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</si>
  <si>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</si>
  <si>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</si>
  <si>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</si>
  <si>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</si>
  <si>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</si>
  <si>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</si>
  <si>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</si>
  <si>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</si>
  <si>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</si>
  <si>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</si>
  <si>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</si>
  <si>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</si>
  <si>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</si>
  <si>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</si>
  <si>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</si>
  <si>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</si>
  <si>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</si>
  <si>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</si>
  <si>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</si>
  <si>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</si>
  <si>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</si>
  <si>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</si>
  <si>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</si>
  <si>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</si>
  <si>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</si>
  <si>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</si>
  <si>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</si>
  <si>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</si>
  <si>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</si>
  <si>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</si>
  <si>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</si>
  <si>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</si>
  <si>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</si>
  <si>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</si>
  <si>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</si>
  <si>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</si>
  <si>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</si>
  <si>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</si>
  <si>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</si>
  <si>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</si>
  <si>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</si>
  <si>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</si>
  <si>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</si>
  <si>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</si>
  <si>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</si>
  <si>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</si>
  <si>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</si>
  <si>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</si>
  <si>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</si>
  <si>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</si>
  <si>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</si>
  <si>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</si>
  <si>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</si>
  <si>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</si>
  <si>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</si>
  <si>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</si>
  <si>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</si>
  <si>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</si>
  <si>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</si>
  <si>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</si>
  <si>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</si>
  <si>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</si>
  <si>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</si>
  <si>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</si>
  <si>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</si>
  <si>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</si>
  <si>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</si>
  <si>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</si>
  <si>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</si>
  <si>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</si>
  <si>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</si>
  <si>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</si>
  <si>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</si>
  <si>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</si>
  <si>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</si>
  <si>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</si>
  <si>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</si>
  <si>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</si>
  <si>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</si>
  <si>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</si>
  <si>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</si>
  <si>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</si>
  <si>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</si>
  <si>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</si>
  <si>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</si>
  <si>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</si>
  <si>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</si>
  <si>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</si>
  <si>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</si>
  <si>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</si>
  <si>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</si>
  <si>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</si>
  <si>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</si>
  <si>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</si>
  <si>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</si>
  <si>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</si>
  <si>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</si>
  <si>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</si>
  <si>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</si>
  <si>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</si>
  <si>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</si>
  <si>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</si>
  <si>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</si>
  <si>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</si>
  <si>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</si>
  <si>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</si>
  <si>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</si>
  <si>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</si>
  <si>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</si>
  <si>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</si>
  <si>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</si>
  <si>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</si>
  <si>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</si>
  <si>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</si>
  <si>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</si>
  <si>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</si>
  <si>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</si>
  <si>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</si>
  <si>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</si>
  <si>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</si>
  <si>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</si>
  <si>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</si>
  <si>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</si>
  <si>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</si>
  <si>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</si>
  <si>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</si>
  <si>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</si>
  <si>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</si>
  <si>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</si>
  <si>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</si>
  <si>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</si>
  <si>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</si>
  <si>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</si>
  <si>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</si>
  <si>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</si>
  <si>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</si>
  <si>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茨城県常陸太田市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</si>
  <si>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</si>
  <si>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</si>
  <si>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</si>
  <si>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</si>
  <si>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</si>
  <si>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</si>
  <si>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</si>
  <si>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</si>
  <si>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</si>
  <si>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</si>
  <si>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</si>
  <si>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</si>
  <si>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</si>
  <si>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</si>
  <si>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</si>
  <si>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</si>
  <si>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</si>
  <si>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</si>
  <si>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</si>
  <si>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</si>
  <si>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</si>
  <si>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</si>
  <si>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</si>
  <si>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</si>
  <si>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</si>
  <si>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</si>
  <si>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</si>
  <si>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</si>
  <si>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</si>
  <si>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</si>
  <si>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</si>
  <si>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</si>
  <si>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</si>
  <si>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</si>
  <si>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</si>
  <si>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</si>
  <si>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</si>
  <si>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</si>
  <si>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</si>
  <si>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</si>
  <si>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</si>
  <si>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</si>
  <si>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</si>
  <si>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</si>
  <si>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</si>
  <si>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</si>
  <si>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</si>
  <si>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</si>
  <si>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</si>
  <si>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</si>
  <si>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</si>
  <si>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</si>
  <si>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</si>
  <si>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</si>
  <si>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</si>
  <si>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</si>
  <si>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</si>
  <si>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</si>
  <si>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</si>
  <si>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</si>
  <si>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</si>
  <si>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</si>
  <si>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</si>
  <si>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</si>
  <si>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</si>
  <si>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</si>
  <si>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</si>
  <si>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</si>
  <si>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</si>
  <si>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</si>
  <si>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</si>
  <si>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</si>
  <si>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</si>
  <si>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</si>
  <si>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</si>
  <si>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</si>
  <si>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</si>
  <si>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</si>
  <si>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</si>
  <si>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</si>
  <si>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</si>
  <si>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</si>
  <si>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</si>
  <si>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</si>
  <si>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</si>
  <si>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</si>
  <si>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</si>
  <si>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</si>
  <si>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</si>
  <si>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</si>
  <si>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</si>
  <si>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</si>
  <si>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</si>
  <si>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</si>
  <si>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</si>
  <si>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</si>
  <si>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</si>
  <si>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</si>
  <si>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</si>
  <si>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</si>
  <si>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</si>
  <si>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</si>
  <si>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</si>
  <si>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</si>
  <si>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</si>
  <si>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</si>
  <si>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</si>
  <si>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</si>
  <si>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</si>
  <si>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</si>
  <si>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</si>
  <si>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</si>
  <si>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</si>
  <si>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</si>
  <si>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</si>
  <si>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</si>
  <si>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</si>
  <si>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</si>
  <si>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</si>
  <si>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</si>
  <si>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</si>
  <si>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</si>
  <si>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</si>
  <si>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</si>
  <si>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</si>
  <si>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</si>
  <si>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</si>
  <si>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</si>
  <si>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</si>
  <si>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</si>
  <si>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</si>
  <si>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</si>
  <si>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</si>
  <si>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</si>
  <si>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</si>
  <si>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</si>
  <si>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</si>
  <si>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</si>
  <si>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</si>
  <si>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</si>
  <si>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</si>
  <si>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</si>
  <si>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</si>
  <si>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</si>
  <si>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</si>
  <si>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</si>
  <si>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</si>
  <si>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</si>
  <si>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茨城県常陸太田市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</si>
  <si>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</si>
  <si>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</si>
  <si>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</si>
  <si>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</si>
  <si>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</si>
  <si>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</si>
  <si>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</si>
  <si>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</si>
  <si>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</si>
  <si>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</si>
  <si>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</si>
  <si>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</si>
  <si>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</si>
  <si>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</si>
  <si>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</si>
  <si>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</si>
  <si>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</si>
  <si>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</si>
  <si>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</si>
  <si>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</si>
  <si>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</si>
  <si>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</si>
  <si>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</si>
  <si>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</si>
  <si>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</si>
  <si>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</si>
  <si>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</si>
  <si>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</si>
  <si>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</si>
  <si>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</si>
  <si>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</si>
  <si>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</si>
  <si>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</si>
  <si>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</si>
  <si>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</si>
  <si>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</si>
  <si>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</si>
  <si>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</si>
  <si>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</si>
  <si>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</si>
  <si>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</si>
  <si>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</si>
  <si>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</si>
  <si>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戸別合併処理浄化槽設置整備事業特別会計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</si>
  <si>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</si>
  <si>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</si>
  <si>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</si>
  <si>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</si>
  <si>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</si>
  <si>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</si>
  <si>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</si>
  <si>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</si>
  <si>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</si>
  <si>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</si>
  <si>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</si>
  <si>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</si>
  <si>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</si>
  <si>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</si>
  <si>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</si>
  <si>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</si>
  <si>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</si>
  <si>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</si>
  <si>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</si>
  <si>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</si>
  <si>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</si>
  <si>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</si>
  <si>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</si>
  <si>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</si>
  <si>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</si>
  <si>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</si>
  <si>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</si>
  <si>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</si>
  <si>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</si>
  <si>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</si>
  <si>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</si>
  <si>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</si>
  <si>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</si>
  <si>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</si>
  <si>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</si>
  <si>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</si>
  <si>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</si>
  <si>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</si>
  <si>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</si>
  <si>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</si>
  <si>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</si>
  <si>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</si>
  <si>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</si>
  <si>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</si>
  <si>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</si>
  <si>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</si>
  <si>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</si>
  <si>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</si>
  <si>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</si>
  <si>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</si>
  <si>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</si>
  <si>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</si>
  <si>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</si>
  <si>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</si>
  <si>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</si>
  <si>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</si>
  <si>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</si>
  <si>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</si>
  <si>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</si>
  <si>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</si>
  <si>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</si>
  <si>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</si>
  <si>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</si>
  <si>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</si>
  <si>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戸別合併処理浄化槽設置整備事業特別会計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</si>
  <si>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</si>
  <si>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</si>
  <si>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</si>
  <si>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</si>
  <si>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</si>
  <si>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</si>
  <si>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</si>
  <si>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</si>
  <si>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</si>
  <si>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</si>
  <si>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</si>
  <si>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</si>
  <si>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</si>
  <si>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</si>
  <si>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</si>
  <si>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</si>
  <si>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</si>
  <si>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</si>
  <si>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</si>
  <si>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</si>
  <si>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</si>
  <si>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</si>
  <si>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</si>
  <si>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</si>
  <si>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</si>
  <si>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</si>
  <si>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</si>
  <si>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</si>
  <si>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</si>
  <si>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</si>
  <si>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</si>
  <si>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</si>
  <si>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</si>
  <si>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</si>
  <si>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</si>
  <si>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</si>
  <si>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</si>
  <si>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</si>
  <si>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</si>
  <si>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</si>
  <si>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</si>
  <si>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</si>
  <si>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</si>
  <si>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</si>
  <si>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</si>
  <si>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</si>
  <si>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</si>
  <si>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</si>
  <si>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</si>
  <si>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</si>
  <si>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</si>
  <si>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</si>
  <si>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</si>
  <si>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</si>
  <si>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</si>
  <si>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</si>
  <si>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</si>
  <si>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</si>
  <si>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</si>
  <si>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</si>
  <si>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</si>
  <si>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</si>
  <si>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</si>
  <si>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</si>
  <si>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</si>
  <si>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</si>
  <si>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</si>
  <si>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</si>
  <si>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</si>
  <si>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</si>
  <si>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</si>
  <si>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</si>
  <si>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</si>
  <si>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</si>
  <si>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</si>
  <si>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</si>
  <si>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</si>
  <si>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</si>
  <si>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</si>
  <si>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</si>
  <si>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</si>
  <si>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</si>
  <si>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工業用水道事業会計</t>
  </si>
  <si>
    <t>下水道事業特別会計</t>
  </si>
  <si>
    <t>簡易水道事業特別会計</t>
  </si>
  <si>
    <t>農業集落排水事業特別会計</t>
  </si>
  <si>
    <t>その他会計（赤字）</t>
  </si>
  <si>
    <t>その他会計（黒字）</t>
  </si>
  <si>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</si>
  <si>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</si>
  <si>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phoneticPr fontId="2"/>
  </si>
  <si>
    <t>茨城県後期高齢者医療広域連合（一般会計）</t>
    <phoneticPr fontId="2"/>
  </si>
  <si>
    <t>茨城県後期高齢者医療広域連合（後期高齢医療特別会計）</t>
    <phoneticPr fontId="2"/>
  </si>
  <si>
    <t>茨城北農業共済事務組合（農業共済事業会計）</t>
    <phoneticPr fontId="2"/>
  </si>
  <si>
    <t>水府振興公社</t>
    <phoneticPr fontId="2"/>
  </si>
  <si>
    <t>里美ふるさと振興公社</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</si>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</sst>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73484</c:v>
                </c:pt>
                <c:pt idx="1">
                  <c:v>50969</c:v>
                </c:pt>
                <c:pt idx="2">
                  <c:v>51146</c:v>
                </c:pt>
                <c:pt idx="3">
                  <c:v>68730</c:v>
                </c:pt>
                <c:pt idx="4">
                  <c:v>60308</c:v>
                </c:pt>
              </c:numCache>
            </c:numRef>
          </c:val>
          <c:smooth val="0"/>
        </c:ser>
        <c:dLbls>
          <c:showLegendKey val="0"/>
          <c:showVal val="0"/>
          <c:showCatName val="0"/>
          <c:showSerName val="0"/>
          <c:showPercent val="0"/>
          <c:showBubbleSize val="0"/>
        </c:dLbls>
        <c:marker val="1"/>
        <c:smooth val="0"/>
        <c:axId val="174966272"/>
        <c:axId val="174968192"/>
      </c:lineChart>
      <c:catAx>
        <c:axId val="174966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968192"/>
        <c:crosses val="autoZero"/>
        <c:auto val="1"/>
        <c:lblAlgn val="ctr"/>
        <c:lblOffset val="100"/>
        <c:tickLblSkip val="1"/>
        <c:tickMarkSkip val="1"/>
        <c:noMultiLvlLbl val="0"/>
      </c:catAx>
      <c:valAx>
        <c:axId val="1749681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96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4.25</c:v>
                </c:pt>
                <c:pt idx="1">
                  <c:v>4.1900000000000004</c:v>
                </c:pt>
                <c:pt idx="2">
                  <c:v>3.27</c:v>
                </c:pt>
                <c:pt idx="3">
                  <c:v>5.07</c:v>
                </c:pt>
                <c:pt idx="4">
                  <c:v>4.33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22.16</c:v>
                </c:pt>
                <c:pt idx="1">
                  <c:v>24.58</c:v>
                </c:pt>
                <c:pt idx="2">
                  <c:v>27.34</c:v>
                </c:pt>
                <c:pt idx="3">
                  <c:v>29.18</c:v>
                </c:pt>
                <c:pt idx="4">
                  <c:v>31.86</c:v>
                </c:pt>
              </c:numCache>
            </c:numRef>
          </c:val>
        </c:ser>
        <c:dLbls>
          <c:showLegendKey val="0"/>
          <c:showVal val="0"/>
          <c:showCatName val="0"/>
          <c:showSerName val="0"/>
          <c:showPercent val="0"/>
          <c:showBubbleSize val="0"/>
        </c:dLbls>
        <c:gapWidth val="250"/>
        <c:overlap val="100"/>
        <c:axId val="177550848"/>
        <c:axId val="17755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3.16</c:v>
                </c:pt>
                <c:pt idx="1">
                  <c:v>2.08</c:v>
                </c:pt>
                <c:pt idx="2">
                  <c:v>1.35</c:v>
                </c:pt>
                <c:pt idx="3">
                  <c:v>4.42</c:v>
                </c:pt>
                <c:pt idx="4">
                  <c:v>1.83</c:v>
                </c:pt>
              </c:numCache>
            </c:numRef>
          </c:val>
          <c:smooth val="0"/>
        </c:ser>
        <c:dLbls>
          <c:showLegendKey val="0"/>
          <c:showVal val="0"/>
          <c:showCatName val="0"/>
          <c:showSerName val="0"/>
          <c:showPercent val="0"/>
          <c:showBubbleSize val="0"/>
        </c:dLbls>
        <c:marker val="1"/>
        <c:smooth val="0"/>
        <c:axId val="177550848"/>
        <c:axId val="177552768"/>
      </c:lineChart>
      <c:catAx>
        <c:axId val="1775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552768"/>
        <c:crosses val="autoZero"/>
        <c:auto val="1"/>
        <c:lblAlgn val="ctr"/>
        <c:lblOffset val="100"/>
        <c:tickLblSkip val="1"/>
        <c:tickMarkSkip val="1"/>
        <c:noMultiLvlLbl val="0"/>
      </c:catAx>
      <c:valAx>
        <c:axId val="17755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5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c:v>
                </c:pt>
                <c:pt idx="2">
                  <c:v>#N/A</c:v>
                </c:pt>
                <c:pt idx="3">
                  <c:v>0.06</c:v>
                </c:pt>
                <c:pt idx="4">
                  <c:v>#N/A</c:v>
                </c:pt>
                <c:pt idx="5">
                  <c:v>0.03</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c:v>
                </c:pt>
                <c:pt idx="2">
                  <c:v>#N/A</c:v>
                </c:pt>
                <c:pt idx="3">
                  <c:v>0.52</c:v>
                </c:pt>
                <c:pt idx="4">
                  <c:v>#N/A</c:v>
                </c:pt>
                <c:pt idx="5">
                  <c:v>0.08</c:v>
                </c:pt>
                <c:pt idx="6">
                  <c:v>#N/A</c:v>
                </c:pt>
                <c:pt idx="7">
                  <c:v>0.13</c:v>
                </c:pt>
                <c:pt idx="8">
                  <c:v>#N/A</c:v>
                </c:pt>
                <c:pt idx="9">
                  <c:v>0.03</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0.1</c:v>
                </c:pt>
                <c:pt idx="4">
                  <c:v>#N/A</c:v>
                </c:pt>
                <c:pt idx="5">
                  <c:v>0.12</c:v>
                </c:pt>
                <c:pt idx="6">
                  <c:v>#N/A</c:v>
                </c:pt>
                <c:pt idx="7">
                  <c:v>0.09</c:v>
                </c:pt>
                <c:pt idx="8">
                  <c:v>#N/A</c:v>
                </c:pt>
                <c:pt idx="9">
                  <c:v>0.12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0.39</c:v>
                </c:pt>
                <c:pt idx="4">
                  <c:v>#N/A</c:v>
                </c:pt>
                <c:pt idx="5">
                  <c:v>0.15</c:v>
                </c:pt>
                <c:pt idx="6">
                  <c:v>#N/A</c:v>
                </c:pt>
                <c:pt idx="7">
                  <c:v>0.45</c:v>
                </c:pt>
                <c:pt idx="8">
                  <c:v>#N/A</c:v>
                </c:pt>
                <c:pt idx="9">
                  <c:v>0.2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0.74</c:v>
                </c:pt>
                <c:pt idx="4">
                  <c:v>#N/A</c:v>
                </c:pt>
                <c:pt idx="5">
                  <c:v>0.77</c:v>
                </c:pt>
                <c:pt idx="6">
                  <c:v>#N/A</c:v>
                </c:pt>
                <c:pt idx="7">
                  <c:v>0.78</c:v>
                </c:pt>
                <c:pt idx="8">
                  <c:v>#N/A</c:v>
                </c:pt>
                <c:pt idx="9">
                  <c:v>0.79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0.33</c:v>
                </c:pt>
                <c:pt idx="2">
                  <c:v>#N/A</c:v>
                </c:pt>
                <c:pt idx="3">
                  <c:v>7.0000000000000007E-2</c:v>
                </c:pt>
                <c:pt idx="4">
                  <c:v>#N/A</c:v>
                </c:pt>
                <c:pt idx="5">
                  <c:v>0.57999999999999996</c:v>
                </c:pt>
                <c:pt idx="6">
                  <c:v>#N/A</c:v>
                </c:pt>
                <c:pt idx="7">
                  <c:v>0.44</c:v>
                </c:pt>
                <c:pt idx="8">
                  <c:v>#N/A</c:v>
                </c:pt>
                <c:pt idx="9">
                  <c:v>1.03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1.93</c:v>
                </c:pt>
                <c:pt idx="4">
                  <c:v>#N/A</c:v>
                </c:pt>
                <c:pt idx="5">
                  <c:v>3.99</c:v>
                </c:pt>
                <c:pt idx="6">
                  <c:v>#N/A</c:v>
                </c:pt>
                <c:pt idx="7">
                  <c:v>2.52</c:v>
                </c:pt>
                <c:pt idx="8">
                  <c:v>#N/A</c:v>
                </c:pt>
                <c:pt idx="9">
                  <c:v>2.31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4.25</c:v>
                </c:pt>
                <c:pt idx="2">
                  <c:v>#N/A</c:v>
                </c:pt>
                <c:pt idx="3">
                  <c:v>4.1900000000000004</c:v>
                </c:pt>
                <c:pt idx="4">
                  <c:v>#N/A</c:v>
                </c:pt>
                <c:pt idx="5">
                  <c:v>3.26</c:v>
                </c:pt>
                <c:pt idx="6">
                  <c:v>#N/A</c:v>
                </c:pt>
                <c:pt idx="7">
                  <c:v>5.0599999999999996</c:v>
                </c:pt>
                <c:pt idx="8">
                  <c:v>#N/A</c:v>
                </c:pt>
                <c:pt idx="9">
                  <c:v>4.32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7.82</c:v>
                </c:pt>
                <c:pt idx="2">
                  <c:v>#N/A</c:v>
                </c:pt>
                <c:pt idx="3">
                  <c:v>7.9</c:v>
                </c:pt>
                <c:pt idx="4">
                  <c:v>#N/A</c:v>
                </c:pt>
                <c:pt idx="5">
                  <c:v>8.99</c:v>
                </c:pt>
                <c:pt idx="6">
                  <c:v>#N/A</c:v>
                </c:pt>
                <c:pt idx="7">
                  <c:v>9.7899999999999991</c:v>
                </c:pt>
                <c:pt idx="8">
                  <c:v>#N/A</c:v>
                </c:pt>
                <c:pt idx="9">
                  <c:v>10.34</c:v>
                </c:pt>
              </c:numCache>
            </c:numRef>
          </c:val>
        </c:ser>
        <c:dLbls>
          <c:showLegendKey val="0"/>
          <c:showVal val="0"/>
          <c:showCatName val="0"/>
          <c:showSerName val="0"/>
          <c:showPercent val="0"/>
          <c:showBubbleSize val="0"/>
        </c:dLbls>
        <c:gapWidth val="150"/>
        <c:overlap val="100"/>
        <c:axId val="177663360"/>
        <c:axId val="177665152"/>
      </c:barChart>
      <c:catAx>
        <c:axId val="1776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665152"/>
        <c:crosses val="autoZero"/>
        <c:auto val="1"/>
        <c:lblAlgn val="ctr"/>
        <c:lblOffset val="100"/>
        <c:tickLblSkip val="1"/>
        <c:tickMarkSkip val="1"/>
        <c:noMultiLvlLbl val="0"/>
      </c:catAx>
      <c:valAx>
        <c:axId val="17766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6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2891</c:v>
                </c:pt>
                <c:pt idx="5">
                  <c:v>2935</c:v>
                </c:pt>
                <c:pt idx="8">
                  <c:v>2969</c:v>
                </c:pt>
                <c:pt idx="11">
                  <c:v>2931</c:v>
                </c:pt>
                <c:pt idx="14">
                  <c:v>3033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2</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935</c:v>
                </c:pt>
                <c:pt idx="3">
                  <c:v>929</c:v>
                </c:pt>
                <c:pt idx="6">
                  <c:v>909</c:v>
                </c:pt>
                <c:pt idx="9">
                  <c:v>860</c:v>
                </c:pt>
                <c:pt idx="12">
                  <c:v>885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23</c:v>
                </c:pt>
                <c:pt idx="3">
                  <c:v>20</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3214</c:v>
                </c:pt>
                <c:pt idx="3">
                  <c:v>3187</c:v>
                </c:pt>
                <c:pt idx="6">
                  <c:v>2995</c:v>
                </c:pt>
                <c:pt idx="9">
                  <c:v>2851</c:v>
                </c:pt>
                <c:pt idx="12">
                  <c:v>2806</c:v>
                </c:pt>
              </c:numCache>
            </c:numRef>
          </c:val>
        </c:ser>
        <c:dLbls>
          <c:showLegendKey val="0"/>
          <c:showVal val="0"/>
          <c:showCatName val="0"/>
          <c:showSerName val="0"/>
          <c:showPercent val="0"/>
          <c:showBubbleSize val="0"/>
        </c:dLbls>
        <c:gapWidth val="100"/>
        <c:overlap val="100"/>
        <c:axId val="176515712"/>
        <c:axId val="17653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1283</c:v>
                </c:pt>
                <c:pt idx="2">
                  <c:v>#N/A</c:v>
                </c:pt>
                <c:pt idx="3">
                  <c:v>#N/A</c:v>
                </c:pt>
                <c:pt idx="4">
                  <c:v>1203</c:v>
                </c:pt>
                <c:pt idx="5">
                  <c:v>#N/A</c:v>
                </c:pt>
                <c:pt idx="6">
                  <c:v>#N/A</c:v>
                </c:pt>
                <c:pt idx="7">
                  <c:v>954</c:v>
                </c:pt>
                <c:pt idx="8">
                  <c:v>#N/A</c:v>
                </c:pt>
                <c:pt idx="9">
                  <c:v>#N/A</c:v>
                </c:pt>
                <c:pt idx="10">
                  <c:v>798</c:v>
                </c:pt>
                <c:pt idx="11">
                  <c:v>#N/A</c:v>
                </c:pt>
                <c:pt idx="12">
                  <c:v>#N/A</c:v>
                </c:pt>
                <c:pt idx="13">
                  <c:v>676</c:v>
                </c:pt>
                <c:pt idx="14">
                  <c:v>#N/A</c:v>
                </c:pt>
              </c:numCache>
            </c:numRef>
          </c:val>
          <c:smooth val="0"/>
        </c:ser>
        <c:dLbls>
          <c:showLegendKey val="0"/>
          <c:showVal val="0"/>
          <c:showCatName val="0"/>
          <c:showSerName val="0"/>
          <c:showPercent val="0"/>
          <c:showBubbleSize val="0"/>
        </c:dLbls>
        <c:marker val="1"/>
        <c:smooth val="0"/>
        <c:axId val="176515712"/>
        <c:axId val="176530176"/>
      </c:lineChart>
      <c:catAx>
        <c:axId val="1765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530176"/>
        <c:crosses val="autoZero"/>
        <c:auto val="1"/>
        <c:lblAlgn val="ctr"/>
        <c:lblOffset val="100"/>
        <c:tickLblSkip val="1"/>
        <c:tickMarkSkip val="1"/>
        <c:noMultiLvlLbl val="0"/>
      </c:catAx>
      <c:valAx>
        <c:axId val="1765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24995</c:v>
                </c:pt>
                <c:pt idx="5">
                  <c:v>24941</c:v>
                </c:pt>
                <c:pt idx="8">
                  <c:v>24602</c:v>
                </c:pt>
                <c:pt idx="11">
                  <c:v>24787</c:v>
                </c:pt>
                <c:pt idx="14">
                  <c:v>24726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2520</c:v>
                </c:pt>
                <c:pt idx="5">
                  <c:v>2450</c:v>
                </c:pt>
                <c:pt idx="8">
                  <c:v>2473</c:v>
                </c:pt>
                <c:pt idx="11">
                  <c:v>2163</c:v>
                </c:pt>
                <c:pt idx="14">
                  <c:v>2228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11042</c:v>
                </c:pt>
                <c:pt idx="5">
                  <c:v>13031</c:v>
                </c:pt>
                <c:pt idx="8">
                  <c:v>13716</c:v>
                </c:pt>
                <c:pt idx="11">
                  <c:v>14736</c:v>
                </c:pt>
                <c:pt idx="14">
                  <c:v>15792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2</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7325</c:v>
                </c:pt>
                <c:pt idx="3">
                  <c:v>7103</c:v>
                </c:pt>
                <c:pt idx="6">
                  <c:v>6876</c:v>
                </c:pt>
                <c:pt idx="9">
                  <c:v>6574</c:v>
                </c:pt>
                <c:pt idx="12">
                  <c:v>6158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12431</c:v>
                </c:pt>
                <c:pt idx="3">
                  <c:v>12309</c:v>
                </c:pt>
                <c:pt idx="6">
                  <c:v>11676</c:v>
                </c:pt>
                <c:pt idx="9">
                  <c:v>10931</c:v>
                </c:pt>
                <c:pt idx="12">
                  <c:v>10217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24550</c:v>
                </c:pt>
                <c:pt idx="3">
                  <c:v>24305</c:v>
                </c:pt>
                <c:pt idx="6">
                  <c:v>23239</c:v>
                </c:pt>
                <c:pt idx="9">
                  <c:v>22622</c:v>
                </c:pt>
                <c:pt idx="12">
                  <c:v>21817</c:v>
                </c:pt>
              </c:numCache>
            </c:numRef>
          </c:val>
        </c:ser>
        <c:dLbls>
          <c:showLegendKey val="0"/>
          <c:showVal val="0"/>
          <c:showCatName val="0"/>
          <c:showSerName val="0"/>
          <c:showPercent val="0"/>
          <c:showBubbleSize val="0"/>
        </c:dLbls>
        <c:gapWidth val="100"/>
        <c:overlap val="100"/>
        <c:axId val="162548736"/>
        <c:axId val="16255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5755</c:v>
                </c:pt>
                <c:pt idx="2">
                  <c:v>#N/A</c:v>
                </c:pt>
                <c:pt idx="3">
                  <c:v>#N/A</c:v>
                </c:pt>
                <c:pt idx="4">
                  <c:v>3297</c:v>
                </c:pt>
                <c:pt idx="5">
                  <c:v>#N/A</c:v>
                </c:pt>
                <c:pt idx="6">
                  <c:v>#N/A</c:v>
                </c:pt>
                <c:pt idx="7">
                  <c:v>1007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2548736"/>
        <c:axId val="162559104"/>
      </c:lineChart>
      <c:catAx>
        <c:axId val="16254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559104"/>
        <c:crosses val="autoZero"/>
        <c:auto val="1"/>
        <c:lblAlgn val="ctr"/>
        <c:lblOffset val="100"/>
        <c:tickLblSkip val="1"/>
        <c:tickMarkSkip val="1"/>
        <c:noMultiLvlLbl val="0"/>
      </c:catAx>
      <c:valAx>
        <c:axId val="16255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4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55,495
55,369
371.99
25,200,429
24,393,562
701,465
16,214,135
21,637,384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日に近隣の一町二村と合併し、茨城県内一広い行政区域を持つ市となった。編入した町村はいずれも過疎町村であり、全国平均を上回る高齢化率（平成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solidFill>
                <a:sysClr val="windowText" lastClr="000000"/>
              </a:solidFill>
              <a:latin typeface="ＭＳ Ｐゴシック"/>
            </a:rPr>
            <a:t>32.80</a:t>
          </a:r>
          <a:r>
            <a:rPr kumimoji="1" lang="ja-JP" altLang="en-US" sz="1300">
              <a:latin typeface="ＭＳ Ｐゴシック"/>
            </a:rPr>
            <a:t>％）である。さらに、市内に主だった企業がないこと等から財政基盤が弱く、</a:t>
          </a:r>
          <a:r>
            <a:rPr kumimoji="1" lang="en-US" altLang="ja-JP" sz="1300">
              <a:latin typeface="ＭＳ Ｐゴシック"/>
            </a:rPr>
            <a:t>0.41</a:t>
          </a:r>
          <a:r>
            <a:rPr kumimoji="1" lang="ja-JP" altLang="en-US" sz="1300">
              <a:latin typeface="ＭＳ Ｐゴシック"/>
            </a:rPr>
            <a:t>と類似団体平均を大きく下回っている。このため、常陸太田工業団地・宮の郷工業団地への企業誘致、人口減少対策などに積極的に取り組んでいる。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8" name="直線コネクタ 77"/>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年度までは、第</a:t>
          </a:r>
          <a:r>
            <a:rPr kumimoji="1" lang="en-US" altLang="ja-JP" sz="1300">
              <a:latin typeface="ＭＳ Ｐゴシック"/>
            </a:rPr>
            <a:t>2</a:t>
          </a:r>
          <a:r>
            <a:rPr kumimoji="1" lang="ja-JP" altLang="en-US" sz="1300">
              <a:latin typeface="ＭＳ Ｐゴシック"/>
            </a:rPr>
            <a:t>次定員管理適正化計画に基づく人員削減や借入の抑制により減少傾向であった。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年度については、指定管理施設が増えたことなどにより物件費の一財充当経費が増加した。さらに普通交付税が減少したことにより</a:t>
          </a:r>
          <a:r>
            <a:rPr kumimoji="1" lang="en-US" altLang="ja-JP" sz="1300">
              <a:latin typeface="ＭＳ Ｐゴシック"/>
            </a:rPr>
            <a:t>0.9</a:t>
          </a:r>
          <a:r>
            <a:rPr kumimoji="1" lang="ja-JP" altLang="en-US" sz="1300">
              <a:latin typeface="ＭＳ Ｐゴシック"/>
            </a:rPr>
            <a:t>ポイント増加したが、引き続き類似団体平均を下回った。</a:t>
          </a:r>
          <a:endParaRPr kumimoji="1" lang="en-US" altLang="ja-JP" sz="1300">
            <a:latin typeface="ＭＳ Ｐゴシック"/>
          </a:endParaRPr>
        </a:p>
        <a:p>
          <a:r>
            <a:rPr kumimoji="1" lang="ja-JP" altLang="en-US" sz="1300">
              <a:latin typeface="ＭＳ Ｐゴシック"/>
            </a:rPr>
            <a:t>　　今後とも、すべての事務事業について</a:t>
          </a:r>
          <a:r>
            <a:rPr kumimoji="1" lang="en-US" altLang="ja-JP" sz="1300">
              <a:latin typeface="ＭＳ Ｐゴシック"/>
            </a:rPr>
            <a:t>PDCA</a:t>
          </a:r>
          <a:r>
            <a:rPr kumimoji="1" lang="ja-JP" altLang="en-US" sz="1300">
              <a:latin typeface="ＭＳ Ｐゴシック"/>
            </a:rPr>
            <a:t>サイクルにより継続的に改善を行い、経常経費の削減を図る。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100076</xdr:rowOff>
    </xdr:to>
    <xdr:cxnSp macro="">
      <xdr:nvCxnSpPr>
        <xdr:cNvPr id="130" name="直線コネクタ 129"/>
        <xdr:cNvCxnSpPr/>
      </xdr:nvCxnSpPr>
      <xdr:spPr>
        <a:xfrm>
          <a:off x="4114800" y="105150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85598</xdr:rowOff>
    </xdr:to>
    <xdr:cxnSp macro="">
      <xdr:nvCxnSpPr>
        <xdr:cNvPr id="133" name="直線コネクタ 132"/>
        <xdr:cNvCxnSpPr/>
      </xdr:nvCxnSpPr>
      <xdr:spPr>
        <a:xfrm flipV="1">
          <a:off x="3225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85598</xdr:rowOff>
    </xdr:from>
    <xdr:to>
      <xdr:col>4</xdr:col>
      <xdr:colOff>482600</xdr:colOff>
      <xdr:row>61</xdr:row>
      <xdr:rowOff>104902</xdr:rowOff>
    </xdr:to>
    <xdr:cxnSp macro="">
      <xdr:nvCxnSpPr>
        <xdr:cNvPr id="136" name="直線コネクタ 135"/>
        <xdr:cNvCxnSpPr/>
      </xdr:nvCxnSpPr>
      <xdr:spPr>
        <a:xfrm flipV="1">
          <a:off x="2336800" y="1054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61</xdr:row>
      <xdr:rowOff>167640</xdr:rowOff>
    </xdr:to>
    <xdr:cxnSp macro="">
      <xdr:nvCxnSpPr>
        <xdr:cNvPr id="139" name="直線コネクタ 138"/>
        <xdr:cNvCxnSpPr/>
      </xdr:nvCxnSpPr>
      <xdr:spPr>
        <a:xfrm flipV="1">
          <a:off x="1447800" y="105633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49" name="円/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3" name="円/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6" name="テキスト ボックス 155"/>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7" name="円/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31767</xdr:rowOff>
    </xdr:from>
    <xdr:ext cx="762000" cy="259045"/>
    <xdr:sp macro="" textlink="">
      <xdr:nvSpPr>
        <xdr:cNvPr id="158" name="テキスト ボックス 157"/>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昨年度と比較すると、人件費・維持補修費は減っているが、物件費が大きく増えたため全体額は昨年度より増えている。</a:t>
          </a:r>
        </a:p>
        <a:p>
          <a:r>
            <a:rPr kumimoji="1" lang="ja-JP" altLang="en-US" sz="1300">
              <a:latin typeface="ＭＳ Ｐゴシック"/>
            </a:rPr>
            <a:t>　ごみ・し尿処理事業や消防事務などを単独で実施しているため類似団体平均を上回っているが、今後も引き続き常陸太田市行政改革大綱に基づき、事務事業全体にわたる総合点検を実施し、さらなる民間委託等の推進、指定管理者制度の活用を積極的に行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28009</xdr:rowOff>
    </xdr:from>
    <xdr:to>
      <xdr:col>7</xdr:col>
      <xdr:colOff>152400</xdr:colOff>
      <xdr:row>82</xdr:row>
      <xdr:rowOff>37454</xdr:rowOff>
    </xdr:to>
    <xdr:cxnSp macro="">
      <xdr:nvCxnSpPr>
        <xdr:cNvPr id="192" name="直線コネクタ 191"/>
        <xdr:cNvCxnSpPr/>
      </xdr:nvCxnSpPr>
      <xdr:spPr>
        <a:xfrm>
          <a:off x="4114800" y="14086909"/>
          <a:ext cx="8382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28009</xdr:rowOff>
    </xdr:from>
    <xdr:to>
      <xdr:col>6</xdr:col>
      <xdr:colOff>0</xdr:colOff>
      <xdr:row>82</xdr:row>
      <xdr:rowOff>32807</xdr:rowOff>
    </xdr:to>
    <xdr:cxnSp macro="">
      <xdr:nvCxnSpPr>
        <xdr:cNvPr id="195" name="直線コネクタ 194"/>
        <xdr:cNvCxnSpPr/>
      </xdr:nvCxnSpPr>
      <xdr:spPr>
        <a:xfrm flipV="1">
          <a:off x="3225800" y="14086909"/>
          <a:ext cx="8890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32807</xdr:rowOff>
    </xdr:from>
    <xdr:to>
      <xdr:col>4</xdr:col>
      <xdr:colOff>482600</xdr:colOff>
      <xdr:row>82</xdr:row>
      <xdr:rowOff>41793</xdr:rowOff>
    </xdr:to>
    <xdr:cxnSp macro="">
      <xdr:nvCxnSpPr>
        <xdr:cNvPr id="198" name="直線コネクタ 197"/>
        <xdr:cNvCxnSpPr/>
      </xdr:nvCxnSpPr>
      <xdr:spPr>
        <a:xfrm flipV="1">
          <a:off x="2336800" y="14091707"/>
          <a:ext cx="889000" cy="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30062</xdr:rowOff>
    </xdr:from>
    <xdr:to>
      <xdr:col>3</xdr:col>
      <xdr:colOff>279400</xdr:colOff>
      <xdr:row>82</xdr:row>
      <xdr:rowOff>41793</xdr:rowOff>
    </xdr:to>
    <xdr:cxnSp macro="">
      <xdr:nvCxnSpPr>
        <xdr:cNvPr id="201" name="直線コネクタ 200"/>
        <xdr:cNvCxnSpPr/>
      </xdr:nvCxnSpPr>
      <xdr:spPr>
        <a:xfrm>
          <a:off x="1447800" y="14088962"/>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158104</xdr:rowOff>
    </xdr:from>
    <xdr:to>
      <xdr:col>7</xdr:col>
      <xdr:colOff>203200</xdr:colOff>
      <xdr:row>82</xdr:row>
      <xdr:rowOff>88254</xdr:rowOff>
    </xdr:to>
    <xdr:sp macro="" textlink="">
      <xdr:nvSpPr>
        <xdr:cNvPr id="211" name="円/楕円 210"/>
        <xdr:cNvSpPr/>
      </xdr:nvSpPr>
      <xdr:spPr>
        <a:xfrm>
          <a:off x="4902200" y="140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130181</xdr:rowOff>
    </xdr:from>
    <xdr:ext cx="762000" cy="259045"/>
    <xdr:sp macro="" textlink="">
      <xdr:nvSpPr>
        <xdr:cNvPr id="212" name="人件費・物件費等の状況該当値テキスト"/>
        <xdr:cNvSpPr txBox="1"/>
      </xdr:nvSpPr>
      <xdr:spPr>
        <a:xfrm>
          <a:off x="5041900" y="1401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148659</xdr:rowOff>
    </xdr:from>
    <xdr:to>
      <xdr:col>6</xdr:col>
      <xdr:colOff>50800</xdr:colOff>
      <xdr:row>82</xdr:row>
      <xdr:rowOff>78809</xdr:rowOff>
    </xdr:to>
    <xdr:sp macro="" textlink="">
      <xdr:nvSpPr>
        <xdr:cNvPr id="213" name="円/楕円 212"/>
        <xdr:cNvSpPr/>
      </xdr:nvSpPr>
      <xdr:spPr>
        <a:xfrm>
          <a:off x="4064000" y="140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63586</xdr:rowOff>
    </xdr:from>
    <xdr:ext cx="736600" cy="259045"/>
    <xdr:sp macro="" textlink="">
      <xdr:nvSpPr>
        <xdr:cNvPr id="214" name="テキスト ボックス 213"/>
        <xdr:cNvSpPr txBox="1"/>
      </xdr:nvSpPr>
      <xdr:spPr>
        <a:xfrm>
          <a:off x="3733800" y="1412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153457</xdr:rowOff>
    </xdr:from>
    <xdr:to>
      <xdr:col>4</xdr:col>
      <xdr:colOff>533400</xdr:colOff>
      <xdr:row>82</xdr:row>
      <xdr:rowOff>83607</xdr:rowOff>
    </xdr:to>
    <xdr:sp macro="" textlink="">
      <xdr:nvSpPr>
        <xdr:cNvPr id="215" name="円/楕円 214"/>
        <xdr:cNvSpPr/>
      </xdr:nvSpPr>
      <xdr:spPr>
        <a:xfrm>
          <a:off x="3175000" y="140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68384</xdr:rowOff>
    </xdr:from>
    <xdr:ext cx="762000" cy="259045"/>
    <xdr:sp macro="" textlink="">
      <xdr:nvSpPr>
        <xdr:cNvPr id="216" name="テキスト ボックス 215"/>
        <xdr:cNvSpPr txBox="1"/>
      </xdr:nvSpPr>
      <xdr:spPr>
        <a:xfrm>
          <a:off x="2844800" y="1412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162443</xdr:rowOff>
    </xdr:from>
    <xdr:to>
      <xdr:col>3</xdr:col>
      <xdr:colOff>330200</xdr:colOff>
      <xdr:row>82</xdr:row>
      <xdr:rowOff>92593</xdr:rowOff>
    </xdr:to>
    <xdr:sp macro="" textlink="">
      <xdr:nvSpPr>
        <xdr:cNvPr id="217" name="円/楕円 216"/>
        <xdr:cNvSpPr/>
      </xdr:nvSpPr>
      <xdr:spPr>
        <a:xfrm>
          <a:off x="2286000" y="1404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77370</xdr:rowOff>
    </xdr:from>
    <xdr:ext cx="762000" cy="259045"/>
    <xdr:sp macro="" textlink="">
      <xdr:nvSpPr>
        <xdr:cNvPr id="218" name="テキスト ボックス 217"/>
        <xdr:cNvSpPr txBox="1"/>
      </xdr:nvSpPr>
      <xdr:spPr>
        <a:xfrm>
          <a:off x="1955800" y="1413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150712</xdr:rowOff>
    </xdr:from>
    <xdr:to>
      <xdr:col>2</xdr:col>
      <xdr:colOff>127000</xdr:colOff>
      <xdr:row>82</xdr:row>
      <xdr:rowOff>80862</xdr:rowOff>
    </xdr:to>
    <xdr:sp macro="" textlink="">
      <xdr:nvSpPr>
        <xdr:cNvPr id="219" name="円/楕円 218"/>
        <xdr:cNvSpPr/>
      </xdr:nvSpPr>
      <xdr:spPr>
        <a:xfrm>
          <a:off x="1397000" y="14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65639</xdr:rowOff>
    </xdr:from>
    <xdr:ext cx="762000" cy="259045"/>
    <xdr:sp macro="" textlink="">
      <xdr:nvSpPr>
        <xdr:cNvPr id="220" name="テキスト ボックス 219"/>
        <xdr:cNvSpPr txBox="1"/>
      </xdr:nvSpPr>
      <xdr:spPr>
        <a:xfrm>
          <a:off x="1066800" y="1412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指数が</a:t>
          </a:r>
          <a:r>
            <a:rPr kumimoji="1" lang="en-US" altLang="ja-JP" sz="1300">
              <a:latin typeface="ＭＳ Ｐゴシック"/>
            </a:rPr>
            <a:t>0.2</a:t>
          </a:r>
          <a:r>
            <a:rPr kumimoji="1" lang="ja-JP" altLang="en-US" sz="1300">
              <a:latin typeface="ＭＳ Ｐゴシック"/>
            </a:rPr>
            <a:t>ポイント減となった主な要因は、経験年数階層の変動であり、国を下回っている。類似団体平均及び全国市平均と比較しても下回っている。</a:t>
          </a:r>
        </a:p>
        <a:p>
          <a:r>
            <a:rPr kumimoji="1" lang="ja-JP" altLang="en-US" sz="1300">
              <a:latin typeface="ＭＳ Ｐゴシック"/>
            </a:rPr>
            <a:t>　また、各種手当については、管理職手当減額支給や特殊勤務手当見直し等を行っており、今後も引き続き給与の適正化に努める。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4" name="直線コネクタ 253"/>
        <xdr:cNvCxnSpPr/>
      </xdr:nvCxnSpPr>
      <xdr:spPr>
        <a:xfrm flipV="1">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89</xdr:row>
      <xdr:rowOff>85937</xdr:rowOff>
    </xdr:to>
    <xdr:cxnSp macro="">
      <xdr:nvCxnSpPr>
        <xdr:cNvPr id="257" name="直線コネクタ 256"/>
        <xdr:cNvCxnSpPr/>
      </xdr:nvCxnSpPr>
      <xdr:spPr>
        <a:xfrm flipV="1">
          <a:off x="15290800" y="1474173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89</xdr:row>
      <xdr:rowOff>118111</xdr:rowOff>
    </xdr:to>
    <xdr:cxnSp macro="">
      <xdr:nvCxnSpPr>
        <xdr:cNvPr id="260" name="直線コネクタ 259"/>
        <xdr:cNvCxnSpPr/>
      </xdr:nvCxnSpPr>
      <xdr:spPr>
        <a:xfrm flipV="1">
          <a:off x="14401800" y="153449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118111</xdr:rowOff>
    </xdr:to>
    <xdr:cxnSp macro="">
      <xdr:nvCxnSpPr>
        <xdr:cNvPr id="263" name="直線コネクタ 262"/>
        <xdr:cNvCxnSpPr/>
      </xdr:nvCxnSpPr>
      <xdr:spPr>
        <a:xfrm>
          <a:off x="13512800" y="147176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5" name="円/楕円 274"/>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76" name="テキスト ボックス 275"/>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7" name="円/楕円 276"/>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146914</xdr:rowOff>
    </xdr:from>
    <xdr:ext cx="762000" cy="259045"/>
    <xdr:sp macro="" textlink="">
      <xdr:nvSpPr>
        <xdr:cNvPr id="278" name="テキスト ボックス 277"/>
        <xdr:cNvSpPr txBox="1"/>
      </xdr:nvSpPr>
      <xdr:spPr>
        <a:xfrm>
          <a:off x="14909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7638</xdr:rowOff>
    </xdr:from>
    <xdr:ext cx="762000" cy="259045"/>
    <xdr:sp macro="" textlink="">
      <xdr:nvSpPr>
        <xdr:cNvPr id="280" name="テキスト ボックス 279"/>
        <xdr:cNvSpPr txBox="1"/>
      </xdr:nvSpPr>
      <xdr:spPr>
        <a:xfrm>
          <a:off x="14020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33884</xdr:rowOff>
    </xdr:from>
    <xdr:ext cx="762000" cy="259045"/>
    <xdr:sp macro="" textlink="">
      <xdr:nvSpPr>
        <xdr:cNvPr id="282" name="テキスト ボックス 281"/>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行政区域が茨城県内一広いこと、ごみ・し尿処理事業、消防事務などを単独で実施していること、また過疎町村の編入合併を背景とした人口の減少も進んでいることなどから、類似団体平均を上回っている。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今後も、引き続き人員削減を行い、適正な定員管理に努める。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58238</xdr:rowOff>
    </xdr:from>
    <xdr:to>
      <xdr:col>24</xdr:col>
      <xdr:colOff>558800</xdr:colOff>
      <xdr:row>62</xdr:row>
      <xdr:rowOff>70878</xdr:rowOff>
    </xdr:to>
    <xdr:cxnSp macro="">
      <xdr:nvCxnSpPr>
        <xdr:cNvPr id="319" name="直線コネクタ 318"/>
        <xdr:cNvCxnSpPr/>
      </xdr:nvCxnSpPr>
      <xdr:spPr>
        <a:xfrm>
          <a:off x="16179800" y="1068813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58238</xdr:rowOff>
    </xdr:from>
    <xdr:to>
      <xdr:col>23</xdr:col>
      <xdr:colOff>406400</xdr:colOff>
      <xdr:row>62</xdr:row>
      <xdr:rowOff>90412</xdr:rowOff>
    </xdr:to>
    <xdr:cxnSp macro="">
      <xdr:nvCxnSpPr>
        <xdr:cNvPr id="322" name="直線コネクタ 321"/>
        <xdr:cNvCxnSpPr/>
      </xdr:nvCxnSpPr>
      <xdr:spPr>
        <a:xfrm flipV="1">
          <a:off x="15290800" y="106881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90412</xdr:rowOff>
    </xdr:from>
    <xdr:to>
      <xdr:col>22</xdr:col>
      <xdr:colOff>203200</xdr:colOff>
      <xdr:row>62</xdr:row>
      <xdr:rowOff>107648</xdr:rowOff>
    </xdr:to>
    <xdr:cxnSp macro="">
      <xdr:nvCxnSpPr>
        <xdr:cNvPr id="325" name="直線コネクタ 324"/>
        <xdr:cNvCxnSpPr/>
      </xdr:nvCxnSpPr>
      <xdr:spPr>
        <a:xfrm flipV="1">
          <a:off x="14401800" y="107203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107648</xdr:rowOff>
    </xdr:from>
    <xdr:to>
      <xdr:col>21</xdr:col>
      <xdr:colOff>0</xdr:colOff>
      <xdr:row>62</xdr:row>
      <xdr:rowOff>112244</xdr:rowOff>
    </xdr:to>
    <xdr:cxnSp macro="">
      <xdr:nvCxnSpPr>
        <xdr:cNvPr id="328" name="直線コネクタ 327"/>
        <xdr:cNvCxnSpPr/>
      </xdr:nvCxnSpPr>
      <xdr:spPr>
        <a:xfrm flipV="1">
          <a:off x="13512800" y="10737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20078</xdr:rowOff>
    </xdr:from>
    <xdr:to>
      <xdr:col>24</xdr:col>
      <xdr:colOff>609600</xdr:colOff>
      <xdr:row>62</xdr:row>
      <xdr:rowOff>121678</xdr:rowOff>
    </xdr:to>
    <xdr:sp macro="" textlink="">
      <xdr:nvSpPr>
        <xdr:cNvPr id="338" name="円/楕円 337"/>
        <xdr:cNvSpPr/>
      </xdr:nvSpPr>
      <xdr:spPr>
        <a:xfrm>
          <a:off x="169672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163605</xdr:rowOff>
    </xdr:from>
    <xdr:ext cx="762000" cy="259045"/>
    <xdr:sp macro="" textlink="">
      <xdr:nvSpPr>
        <xdr:cNvPr id="339" name="定員管理の状況該当値テキスト"/>
        <xdr:cNvSpPr txBox="1"/>
      </xdr:nvSpPr>
      <xdr:spPr>
        <a:xfrm>
          <a:off x="17106900" y="1062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7438</xdr:rowOff>
    </xdr:from>
    <xdr:to>
      <xdr:col>23</xdr:col>
      <xdr:colOff>457200</xdr:colOff>
      <xdr:row>62</xdr:row>
      <xdr:rowOff>109038</xdr:rowOff>
    </xdr:to>
    <xdr:sp macro="" textlink="">
      <xdr:nvSpPr>
        <xdr:cNvPr id="340" name="円/楕円 339"/>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93815</xdr:rowOff>
    </xdr:from>
    <xdr:ext cx="736600" cy="259045"/>
    <xdr:sp macro="" textlink="">
      <xdr:nvSpPr>
        <xdr:cNvPr id="341" name="テキスト ボックス 340"/>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39612</xdr:rowOff>
    </xdr:from>
    <xdr:to>
      <xdr:col>22</xdr:col>
      <xdr:colOff>254000</xdr:colOff>
      <xdr:row>62</xdr:row>
      <xdr:rowOff>141212</xdr:rowOff>
    </xdr:to>
    <xdr:sp macro="" textlink="">
      <xdr:nvSpPr>
        <xdr:cNvPr id="342" name="円/楕円 341"/>
        <xdr:cNvSpPr/>
      </xdr:nvSpPr>
      <xdr:spPr>
        <a:xfrm>
          <a:off x="15240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125989</xdr:rowOff>
    </xdr:from>
    <xdr:ext cx="762000" cy="259045"/>
    <xdr:sp macro="" textlink="">
      <xdr:nvSpPr>
        <xdr:cNvPr id="343" name="テキスト ボックス 342"/>
        <xdr:cNvSpPr txBox="1"/>
      </xdr:nvSpPr>
      <xdr:spPr>
        <a:xfrm>
          <a:off x="14909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56848</xdr:rowOff>
    </xdr:from>
    <xdr:to>
      <xdr:col>21</xdr:col>
      <xdr:colOff>50800</xdr:colOff>
      <xdr:row>62</xdr:row>
      <xdr:rowOff>158448</xdr:rowOff>
    </xdr:to>
    <xdr:sp macro="" textlink="">
      <xdr:nvSpPr>
        <xdr:cNvPr id="344" name="円/楕円 343"/>
        <xdr:cNvSpPr/>
      </xdr:nvSpPr>
      <xdr:spPr>
        <a:xfrm>
          <a:off x="14351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143225</xdr:rowOff>
    </xdr:from>
    <xdr:ext cx="762000" cy="259045"/>
    <xdr:sp macro="" textlink="">
      <xdr:nvSpPr>
        <xdr:cNvPr id="345" name="テキスト ボックス 344"/>
        <xdr:cNvSpPr txBox="1"/>
      </xdr:nvSpPr>
      <xdr:spPr>
        <a:xfrm>
          <a:off x="14020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61444</xdr:rowOff>
    </xdr:from>
    <xdr:to>
      <xdr:col>19</xdr:col>
      <xdr:colOff>533400</xdr:colOff>
      <xdr:row>62</xdr:row>
      <xdr:rowOff>163044</xdr:rowOff>
    </xdr:to>
    <xdr:sp macro="" textlink="">
      <xdr:nvSpPr>
        <xdr:cNvPr id="346" name="円/楕円 345"/>
        <xdr:cNvSpPr/>
      </xdr:nvSpPr>
      <xdr:spPr>
        <a:xfrm>
          <a:off x="13462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147821</xdr:rowOff>
    </xdr:from>
    <xdr:ext cx="762000" cy="259045"/>
    <xdr:sp macro="" textlink="">
      <xdr:nvSpPr>
        <xdr:cNvPr id="347" name="テキスト ボックス 346"/>
        <xdr:cNvSpPr txBox="1"/>
      </xdr:nvSpPr>
      <xdr:spPr>
        <a:xfrm>
          <a:off x="13131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5.9</a:t>
          </a:r>
          <a:r>
            <a:rPr kumimoji="1" lang="ja-JP" altLang="en-US" sz="1300">
              <a:latin typeface="ＭＳ Ｐゴシック"/>
            </a:rPr>
            <a:t>％と類似団体平均を下回っている。将来負担を鑑み借入を抑制したことによる公債費減少により、平成</a:t>
          </a:r>
          <a:r>
            <a:rPr kumimoji="1" lang="en-US" altLang="ja-JP" sz="1300">
              <a:latin typeface="ＭＳ Ｐゴシック"/>
            </a:rPr>
            <a:t>25</a:t>
          </a:r>
          <a:r>
            <a:rPr kumimoji="1" lang="ja-JP" altLang="en-US" sz="1300">
              <a:latin typeface="ＭＳ Ｐゴシック"/>
            </a:rPr>
            <a:t>年度と比較し</a:t>
          </a:r>
          <a:r>
            <a:rPr kumimoji="1" lang="en-US" altLang="ja-JP" sz="1300">
              <a:latin typeface="ＭＳ Ｐゴシック"/>
            </a:rPr>
            <a:t>1.2</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今後も、借り入れと償還とのバランスに配慮した発行を実施し、将来の公債費の縮減を図っていく。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123507</xdr:rowOff>
    </xdr:to>
    <xdr:cxnSp macro="">
      <xdr:nvCxnSpPr>
        <xdr:cNvPr id="377" name="直線コネクタ 376"/>
        <xdr:cNvCxnSpPr/>
      </xdr:nvCxnSpPr>
      <xdr:spPr>
        <a:xfrm flipV="1">
          <a:off x="16179800" y="673766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18415</xdr:rowOff>
    </xdr:to>
    <xdr:cxnSp macro="">
      <xdr:nvCxnSpPr>
        <xdr:cNvPr id="380" name="直線コネクタ 379"/>
        <xdr:cNvCxnSpPr/>
      </xdr:nvCxnSpPr>
      <xdr:spPr>
        <a:xfrm flipV="1">
          <a:off x="15290800" y="68100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96838</xdr:rowOff>
    </xdr:to>
    <xdr:cxnSp macro="">
      <xdr:nvCxnSpPr>
        <xdr:cNvPr id="383" name="直線コネクタ 382"/>
        <xdr:cNvCxnSpPr/>
      </xdr:nvCxnSpPr>
      <xdr:spPr>
        <a:xfrm flipV="1">
          <a:off x="14401800" y="68764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3810</xdr:rowOff>
    </xdr:to>
    <xdr:cxnSp macro="">
      <xdr:nvCxnSpPr>
        <xdr:cNvPr id="386" name="直線コネクタ 385"/>
        <xdr:cNvCxnSpPr/>
      </xdr:nvCxnSpPr>
      <xdr:spPr>
        <a:xfrm flipV="1">
          <a:off x="13512800" y="69548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6" name="円/楕円 395"/>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7"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8" name="円/楕円 397"/>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9" name="テキスト ボックス 398"/>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0" name="円/楕円 399"/>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1" name="テキスト ボックス 400"/>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2" name="円/楕円 401"/>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3" name="テキスト ボックス 402"/>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5" name="テキスト ボックス 40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マイナス算定となった。主な要因としては、地方債現在高の減や職員数の減少による退職手当負担見込額の減、財政調整基金及び減債基金の積立による充当可能基金の増額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44037</xdr:rowOff>
    </xdr:from>
    <xdr:to>
      <xdr:col>22</xdr:col>
      <xdr:colOff>203200</xdr:colOff>
      <xdr:row>15</xdr:row>
      <xdr:rowOff>142367</xdr:rowOff>
    </xdr:to>
    <xdr:cxnSp macro="">
      <xdr:nvCxnSpPr>
        <xdr:cNvPr id="435" name="直線コネクタ 434"/>
        <xdr:cNvCxnSpPr/>
      </xdr:nvCxnSpPr>
      <xdr:spPr>
        <a:xfrm flipV="1">
          <a:off x="14401800" y="2615787"/>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142367</xdr:rowOff>
    </xdr:from>
    <xdr:to>
      <xdr:col>21</xdr:col>
      <xdr:colOff>0</xdr:colOff>
      <xdr:row>16</xdr:row>
      <xdr:rowOff>72866</xdr:rowOff>
    </xdr:to>
    <xdr:cxnSp macro="">
      <xdr:nvCxnSpPr>
        <xdr:cNvPr id="438" name="直線コネクタ 437"/>
        <xdr:cNvCxnSpPr/>
      </xdr:nvCxnSpPr>
      <xdr:spPr>
        <a:xfrm flipV="1">
          <a:off x="13512800" y="2714117"/>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2" name="テキスト ボックス 441"/>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4" name="テキスト ボックス 443"/>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5" name="フローチャート : 判断 444"/>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6" name="テキスト ボックス 445"/>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164687</xdr:rowOff>
    </xdr:from>
    <xdr:to>
      <xdr:col>22</xdr:col>
      <xdr:colOff>254000</xdr:colOff>
      <xdr:row>15</xdr:row>
      <xdr:rowOff>94837</xdr:rowOff>
    </xdr:to>
    <xdr:sp macro="" textlink="">
      <xdr:nvSpPr>
        <xdr:cNvPr id="452" name="円/楕円 451"/>
        <xdr:cNvSpPr/>
      </xdr:nvSpPr>
      <xdr:spPr>
        <a:xfrm>
          <a:off x="15240000" y="25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105014</xdr:rowOff>
    </xdr:from>
    <xdr:ext cx="762000" cy="259045"/>
    <xdr:sp macro="" textlink="">
      <xdr:nvSpPr>
        <xdr:cNvPr id="453" name="テキスト ボックス 452"/>
        <xdr:cNvSpPr txBox="1"/>
      </xdr:nvSpPr>
      <xdr:spPr>
        <a:xfrm>
          <a:off x="14909800" y="233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91567</xdr:rowOff>
    </xdr:from>
    <xdr:to>
      <xdr:col>21</xdr:col>
      <xdr:colOff>50800</xdr:colOff>
      <xdr:row>16</xdr:row>
      <xdr:rowOff>21717</xdr:rowOff>
    </xdr:to>
    <xdr:sp macro="" textlink="">
      <xdr:nvSpPr>
        <xdr:cNvPr id="454" name="円/楕円 453"/>
        <xdr:cNvSpPr/>
      </xdr:nvSpPr>
      <xdr:spPr>
        <a:xfrm>
          <a:off x="14351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31894</xdr:rowOff>
    </xdr:from>
    <xdr:ext cx="762000" cy="259045"/>
    <xdr:sp macro="" textlink="">
      <xdr:nvSpPr>
        <xdr:cNvPr id="455" name="テキスト ボックス 454"/>
        <xdr:cNvSpPr txBox="1"/>
      </xdr:nvSpPr>
      <xdr:spPr>
        <a:xfrm>
          <a:off x="14020800" y="24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22066</xdr:rowOff>
    </xdr:from>
    <xdr:to>
      <xdr:col>19</xdr:col>
      <xdr:colOff>533400</xdr:colOff>
      <xdr:row>16</xdr:row>
      <xdr:rowOff>123666</xdr:rowOff>
    </xdr:to>
    <xdr:sp macro="" textlink="">
      <xdr:nvSpPr>
        <xdr:cNvPr id="456" name="円/楕円 455"/>
        <xdr:cNvSpPr/>
      </xdr:nvSpPr>
      <xdr:spPr>
        <a:xfrm>
          <a:off x="13462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133843</xdr:rowOff>
    </xdr:from>
    <xdr:ext cx="762000" cy="259045"/>
    <xdr:sp macro="" textlink="">
      <xdr:nvSpPr>
        <xdr:cNvPr id="457" name="テキスト ボックス 456"/>
        <xdr:cNvSpPr txBox="1"/>
      </xdr:nvSpPr>
      <xdr:spPr>
        <a:xfrm>
          <a:off x="13131800" y="25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茨城県常陸太田市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55,495
55,369
371.99
25,200,429
24,393,562
701,465
16,214,135
21,637,384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28.4</a:t>
          </a:r>
          <a:r>
            <a:rPr kumimoji="1" lang="ja-JP" altLang="en-US" sz="1100">
              <a:latin typeface="ＭＳ Ｐゴシック"/>
            </a:rPr>
            <a:t>％と類似団体平均に比べて高い水準にある。これは、ごみ・し尿処理事業や消防事務を単独で行っているため、職員数が類似団体平均と比較して多いことが主な要因であり、行政サービスの提供方法の差異によるものといえる。第</a:t>
          </a:r>
          <a:r>
            <a:rPr kumimoji="1" lang="en-US" altLang="ja-JP" sz="1100">
              <a:latin typeface="ＭＳ Ｐゴシック"/>
            </a:rPr>
            <a:t>1</a:t>
          </a:r>
          <a:r>
            <a:rPr kumimoji="1" lang="ja-JP" altLang="en-US" sz="1100">
              <a:latin typeface="ＭＳ Ｐゴシック"/>
            </a:rPr>
            <a:t>次定員管理適正化計画に基づき平成</a:t>
          </a:r>
          <a:r>
            <a:rPr kumimoji="1" lang="en-US" altLang="ja-JP" sz="1100">
              <a:latin typeface="ＭＳ Ｐゴシック"/>
            </a:rPr>
            <a:t>17</a:t>
          </a:r>
          <a:r>
            <a:rPr kumimoji="1" lang="ja-JP" altLang="en-US" sz="1100">
              <a:latin typeface="ＭＳ Ｐゴシック"/>
            </a:rPr>
            <a:t>年度から平成</a:t>
          </a:r>
          <a:r>
            <a:rPr kumimoji="1" lang="en-US" altLang="ja-JP" sz="1100">
              <a:latin typeface="ＭＳ Ｐゴシック"/>
            </a:rPr>
            <a:t>21</a:t>
          </a:r>
          <a:r>
            <a:rPr kumimoji="1" lang="ja-JP" altLang="en-US" sz="1100">
              <a:latin typeface="ＭＳ Ｐゴシック"/>
            </a:rPr>
            <a:t>年度末までの</a:t>
          </a:r>
          <a:r>
            <a:rPr kumimoji="1" lang="en-US" altLang="ja-JP" sz="1100">
              <a:latin typeface="ＭＳ Ｐゴシック"/>
            </a:rPr>
            <a:t>5</a:t>
          </a:r>
          <a:r>
            <a:rPr kumimoji="1" lang="ja-JP" altLang="en-US" sz="1100">
              <a:latin typeface="ＭＳ Ｐゴシック"/>
            </a:rPr>
            <a:t>年間で</a:t>
          </a:r>
          <a:r>
            <a:rPr kumimoji="1" lang="en-US" altLang="ja-JP" sz="1100">
              <a:latin typeface="ＭＳ Ｐゴシック"/>
            </a:rPr>
            <a:t>11.8</a:t>
          </a:r>
          <a:r>
            <a:rPr kumimoji="1" lang="ja-JP" altLang="en-US" sz="1100">
              <a:latin typeface="ＭＳ Ｐゴシック"/>
            </a:rPr>
            <a:t>％（</a:t>
          </a:r>
          <a:r>
            <a:rPr kumimoji="1" lang="en-US" altLang="ja-JP" sz="1100">
              <a:latin typeface="ＭＳ Ｐゴシック"/>
            </a:rPr>
            <a:t>90</a:t>
          </a:r>
          <a:r>
            <a:rPr kumimoji="1" lang="ja-JP" altLang="en-US" sz="1100">
              <a:latin typeface="ＭＳ Ｐゴシック"/>
            </a:rPr>
            <a:t>人）の人員削減を実施し、</a:t>
          </a:r>
          <a:r>
            <a:rPr kumimoji="1" lang="ja-JP" altLang="en-US" sz="1100">
              <a:solidFill>
                <a:sysClr val="windowText" lastClr="000000"/>
              </a:solidFill>
              <a:latin typeface="ＭＳ Ｐゴシック"/>
            </a:rPr>
            <a:t>さらに第</a:t>
          </a:r>
          <a:r>
            <a:rPr kumimoji="1" lang="en-US" altLang="ja-JP" sz="1100">
              <a:solidFill>
                <a:sysClr val="windowText" lastClr="000000"/>
              </a:solidFill>
              <a:latin typeface="ＭＳ Ｐゴシック"/>
            </a:rPr>
            <a:t>2</a:t>
          </a:r>
          <a:r>
            <a:rPr kumimoji="1" lang="ja-JP" altLang="en-US" sz="1100">
              <a:solidFill>
                <a:sysClr val="windowText" lastClr="000000"/>
              </a:solidFill>
              <a:latin typeface="ＭＳ Ｐゴシック"/>
            </a:rPr>
            <a:t>次定員管理適正化計画に基づき平成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年度から平成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年度末までの</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年間で</a:t>
          </a:r>
          <a:r>
            <a:rPr kumimoji="1" lang="en-US" altLang="ja-JP" sz="1100">
              <a:solidFill>
                <a:sysClr val="windowText" lastClr="000000"/>
              </a:solidFill>
              <a:latin typeface="ＭＳ Ｐゴシック"/>
            </a:rPr>
            <a:t>12.4</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83</a:t>
          </a:r>
          <a:r>
            <a:rPr kumimoji="1" lang="ja-JP" altLang="en-US" sz="1100">
              <a:solidFill>
                <a:sysClr val="windowText" lastClr="000000"/>
              </a:solidFill>
              <a:latin typeface="ＭＳ Ｐゴシック"/>
            </a:rPr>
            <a:t>人）の人員削減を図り、数値目標を超える人員を削減した。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今後も、引き続き人員削減を行い、適正な定員管理に努める</a:t>
          </a:r>
          <a:r>
            <a:rPr kumimoji="1" lang="ja-JP" altLang="en-US" sz="1200">
              <a:solidFill>
                <a:sysClr val="windowText" lastClr="000000"/>
              </a:solidFill>
              <a:latin typeface="ＭＳ Ｐゴシック"/>
            </a:rPr>
            <a:t>。</a:t>
          </a:r>
        </a:p>
        <a:p>
          <a:endParaRPr kumimoji="1" lang="ja-JP" altLang="en-US" sz="12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39370</xdr:rowOff>
    </xdr:to>
    <xdr:cxnSp macro="">
      <xdr:nvCxnSpPr>
        <xdr:cNvPr id="64" name="直線コネクタ 63"/>
        <xdr:cNvCxnSpPr/>
      </xdr:nvCxnSpPr>
      <xdr:spPr>
        <a:xfrm flipV="1">
          <a:off x="3987800" y="6672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39</xdr:row>
      <xdr:rowOff>107950</xdr:rowOff>
    </xdr:to>
    <xdr:cxnSp macro="">
      <xdr:nvCxnSpPr>
        <xdr:cNvPr id="67" name="直線コネクタ 66"/>
        <xdr:cNvCxnSpPr/>
      </xdr:nvCxnSpPr>
      <xdr:spPr>
        <a:xfrm flipV="1">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107950</xdr:rowOff>
    </xdr:to>
    <xdr:cxnSp macro="">
      <xdr:nvCxnSpPr>
        <xdr:cNvPr id="70" name="直線コネクタ 69"/>
        <xdr:cNvCxnSpPr/>
      </xdr:nvCxnSpPr>
      <xdr:spPr>
        <a:xfrm>
          <a:off x="2209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40</xdr:row>
      <xdr:rowOff>35560</xdr:rowOff>
    </xdr:to>
    <xdr:cxnSp macro="">
      <xdr:nvCxnSpPr>
        <xdr:cNvPr id="73" name="直線コネクタ 72"/>
        <xdr:cNvCxnSpPr/>
      </xdr:nvCxnSpPr>
      <xdr:spPr>
        <a:xfrm flipV="1">
          <a:off x="1320800" y="6748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3" name="円/楕円 82"/>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4"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5" name="円/楕円 84"/>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6" name="テキスト ボックス 85"/>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89" name="円/楕円 88"/>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0" name="テキスト ボックス 89"/>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1" name="円/楕円 90"/>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2" name="テキスト ボックス 91"/>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年度については、指定管理施設が増えたことなどにより昨年度から</a:t>
          </a:r>
          <a:r>
            <a:rPr kumimoji="1" lang="en-US" altLang="ja-JP" sz="1300">
              <a:latin typeface="ＭＳ Ｐゴシック"/>
            </a:rPr>
            <a:t>1.0</a:t>
          </a:r>
          <a:r>
            <a:rPr kumimoji="1" lang="ja-JP" altLang="en-US" sz="1300">
              <a:latin typeface="ＭＳ Ｐゴシック"/>
            </a:rPr>
            <a:t>ポイント上昇し、類似団体平均を上回った。</a:t>
          </a:r>
          <a:endParaRPr kumimoji="1" lang="en-US" altLang="ja-JP" sz="1300">
            <a:latin typeface="ＭＳ Ｐゴシック"/>
          </a:endParaRPr>
        </a:p>
        <a:p>
          <a:r>
            <a:rPr kumimoji="1" lang="ja-JP" altLang="en-US" sz="1300">
              <a:latin typeface="ＭＳ Ｐゴシック"/>
            </a:rPr>
            <a:t>　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46990</xdr:rowOff>
    </xdr:to>
    <xdr:cxnSp macro="">
      <xdr:nvCxnSpPr>
        <xdr:cNvPr id="125" name="直線コネクタ 124"/>
        <xdr:cNvCxnSpPr/>
      </xdr:nvCxnSpPr>
      <xdr:spPr>
        <a:xfrm>
          <a:off x="15671800" y="288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142240</xdr:rowOff>
    </xdr:to>
    <xdr:cxnSp macro="">
      <xdr:nvCxnSpPr>
        <xdr:cNvPr id="128" name="直線コネクタ 127"/>
        <xdr:cNvCxnSpPr/>
      </xdr:nvCxnSpPr>
      <xdr:spPr>
        <a:xfrm>
          <a:off x="14782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119380</xdr:rowOff>
    </xdr:to>
    <xdr:cxnSp macro="">
      <xdr:nvCxnSpPr>
        <xdr:cNvPr id="131" name="直線コネクタ 130"/>
        <xdr:cNvCxnSpPr/>
      </xdr:nvCxnSpPr>
      <xdr:spPr>
        <a:xfrm>
          <a:off x="13893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96520</xdr:rowOff>
    </xdr:to>
    <xdr:cxnSp macro="">
      <xdr:nvCxnSpPr>
        <xdr:cNvPr id="134" name="直線コネクタ 133"/>
        <xdr:cNvCxnSpPr/>
      </xdr:nvCxnSpPr>
      <xdr:spPr>
        <a:xfrm flipV="1">
          <a:off x="13004800" y="278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47" name="テキスト ボックス 146"/>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49" name="テキスト ボックス 148"/>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医療費助成を市単独事業により小学校</a:t>
          </a:r>
          <a:r>
            <a:rPr kumimoji="1" lang="en-US" altLang="ja-JP" sz="1200">
              <a:latin typeface="ＭＳ Ｐゴシック"/>
            </a:rPr>
            <a:t>4</a:t>
          </a:r>
          <a:r>
            <a:rPr kumimoji="1" lang="ja-JP" altLang="en-US" sz="1200">
              <a:latin typeface="ＭＳ Ｐゴシック"/>
            </a:rPr>
            <a:t>年生から中学校</a:t>
          </a:r>
          <a:r>
            <a:rPr kumimoji="1" lang="en-US" altLang="ja-JP" sz="1200">
              <a:latin typeface="ＭＳ Ｐゴシック"/>
            </a:rPr>
            <a:t>3</a:t>
          </a:r>
          <a:r>
            <a:rPr kumimoji="1" lang="ja-JP" altLang="en-US" sz="1200">
              <a:latin typeface="ＭＳ Ｐゴシック"/>
            </a:rPr>
            <a:t>年生まで拡充していることや、障害者福祉費や生活保護費の増加により、前年よりも率が上昇したが、依然として</a:t>
          </a:r>
          <a:r>
            <a:rPr kumimoji="1" lang="en-US" altLang="ja-JP" sz="1200">
              <a:latin typeface="ＭＳ Ｐゴシック"/>
            </a:rPr>
            <a:t>7.0</a:t>
          </a:r>
          <a:r>
            <a:rPr kumimoji="1" lang="ja-JP" altLang="en-US" sz="1200">
              <a:latin typeface="ＭＳ Ｐゴシック"/>
            </a:rPr>
            <a:t>％と類似団体平均を下回っている。</a:t>
          </a:r>
          <a:endParaRPr kumimoji="1" lang="en-US" altLang="ja-JP" sz="1200">
            <a:latin typeface="ＭＳ Ｐゴシック"/>
          </a:endParaRPr>
        </a:p>
        <a:p>
          <a:r>
            <a:rPr kumimoji="1" lang="ja-JP" altLang="en-US" sz="1200">
              <a:latin typeface="ＭＳ Ｐゴシック"/>
            </a:rPr>
            <a:t>　要因としては過疎化（平成</a:t>
          </a:r>
          <a:r>
            <a:rPr kumimoji="1" lang="en-US" altLang="ja-JP" sz="1200">
              <a:latin typeface="ＭＳ Ｐゴシック"/>
            </a:rPr>
            <a:t>26</a:t>
          </a:r>
          <a:r>
            <a:rPr kumimoji="1" lang="ja-JP" altLang="en-US" sz="1200">
              <a:latin typeface="ＭＳ Ｐゴシック"/>
            </a:rPr>
            <a:t>年度人口減少率△</a:t>
          </a:r>
          <a:r>
            <a:rPr kumimoji="1" lang="en-US" altLang="ja-JP" sz="1200">
              <a:latin typeface="ＭＳ Ｐゴシック"/>
            </a:rPr>
            <a:t>1.35</a:t>
          </a:r>
          <a:r>
            <a:rPr kumimoji="1" lang="ja-JP" altLang="en-US" sz="1200">
              <a:latin typeface="ＭＳ Ｐゴシック"/>
            </a:rPr>
            <a:t>％）・少子化（</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10</a:t>
          </a:r>
          <a:r>
            <a:rPr kumimoji="1" lang="ja-JP" altLang="en-US" sz="1200">
              <a:solidFill>
                <a:sysClr val="windowText" lastClr="000000"/>
              </a:solidFill>
              <a:latin typeface="ＭＳ Ｐゴシック"/>
            </a:rPr>
            <a:t>月</a:t>
          </a:r>
          <a:r>
            <a:rPr kumimoji="1" lang="en-US" altLang="ja-JP" sz="1200">
              <a:solidFill>
                <a:sysClr val="windowText" lastClr="000000"/>
              </a:solidFill>
              <a:latin typeface="ＭＳ Ｐゴシック"/>
            </a:rPr>
            <a:t>1</a:t>
          </a:r>
          <a:r>
            <a:rPr kumimoji="1" lang="ja-JP" altLang="en-US" sz="1200">
              <a:solidFill>
                <a:sysClr val="windowText" lastClr="000000"/>
              </a:solidFill>
              <a:latin typeface="ＭＳ Ｐゴシック"/>
            </a:rPr>
            <a:t>日現在少子率</a:t>
          </a:r>
          <a:r>
            <a:rPr kumimoji="1" lang="en-US" altLang="ja-JP" sz="1200">
              <a:solidFill>
                <a:sysClr val="windowText" lastClr="000000"/>
              </a:solidFill>
              <a:latin typeface="ＭＳ Ｐゴシック"/>
            </a:rPr>
            <a:t>9.93</a:t>
          </a:r>
          <a:r>
            <a:rPr kumimoji="1" lang="ja-JP" altLang="en-US" sz="1200">
              <a:solidFill>
                <a:sysClr val="windowText" lastClr="000000"/>
              </a:solidFill>
              <a:latin typeface="ＭＳ Ｐゴシック"/>
            </a:rPr>
            <a:t>％</a:t>
          </a:r>
          <a:r>
            <a:rPr kumimoji="1" lang="ja-JP" altLang="en-US" sz="1200">
              <a:latin typeface="ＭＳ Ｐゴシック"/>
            </a:rPr>
            <a:t>）が進む中で児童福祉費の対象者が少ないことが考えられる。引き続き過疎化・少子化対策に取り組みつつ、増加傾向にある扶助費の適正化に努めていく。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123190</xdr:rowOff>
    </xdr:from>
    <xdr:to>
      <xdr:col>7</xdr:col>
      <xdr:colOff>15875</xdr:colOff>
      <xdr:row>53</xdr:row>
      <xdr:rowOff>146050</xdr:rowOff>
    </xdr:to>
    <xdr:cxnSp macro="">
      <xdr:nvCxnSpPr>
        <xdr:cNvPr id="186" name="直線コネクタ 185"/>
        <xdr:cNvCxnSpPr/>
      </xdr:nvCxnSpPr>
      <xdr:spPr>
        <a:xfrm>
          <a:off x="3987800" y="9210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100330</xdr:rowOff>
    </xdr:from>
    <xdr:to>
      <xdr:col>5</xdr:col>
      <xdr:colOff>549275</xdr:colOff>
      <xdr:row>53</xdr:row>
      <xdr:rowOff>123190</xdr:rowOff>
    </xdr:to>
    <xdr:cxnSp macro="">
      <xdr:nvCxnSpPr>
        <xdr:cNvPr id="189" name="直線コネクタ 188"/>
        <xdr:cNvCxnSpPr/>
      </xdr:nvCxnSpPr>
      <xdr:spPr>
        <a:xfrm>
          <a:off x="3098800" y="9187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85090</xdr:rowOff>
    </xdr:from>
    <xdr:to>
      <xdr:col>4</xdr:col>
      <xdr:colOff>346075</xdr:colOff>
      <xdr:row>53</xdr:row>
      <xdr:rowOff>100330</xdr:rowOff>
    </xdr:to>
    <xdr:cxnSp macro="">
      <xdr:nvCxnSpPr>
        <xdr:cNvPr id="192" name="直線コネクタ 191"/>
        <xdr:cNvCxnSpPr/>
      </xdr:nvCxnSpPr>
      <xdr:spPr>
        <a:xfrm>
          <a:off x="2209800" y="917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77470</xdr:rowOff>
    </xdr:from>
    <xdr:to>
      <xdr:col>3</xdr:col>
      <xdr:colOff>142875</xdr:colOff>
      <xdr:row>53</xdr:row>
      <xdr:rowOff>85090</xdr:rowOff>
    </xdr:to>
    <xdr:cxnSp macro="">
      <xdr:nvCxnSpPr>
        <xdr:cNvPr id="195" name="直線コネクタ 194"/>
        <xdr:cNvCxnSpPr/>
      </xdr:nvCxnSpPr>
      <xdr:spPr>
        <a:xfrm>
          <a:off x="1320800" y="916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6"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72390</xdr:rowOff>
    </xdr:from>
    <xdr:to>
      <xdr:col>5</xdr:col>
      <xdr:colOff>600075</xdr:colOff>
      <xdr:row>54</xdr:row>
      <xdr:rowOff>2540</xdr:rowOff>
    </xdr:to>
    <xdr:sp macro="" textlink="">
      <xdr:nvSpPr>
        <xdr:cNvPr id="207" name="円/楕円 206"/>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12717</xdr:rowOff>
    </xdr:from>
    <xdr:ext cx="736600" cy="259045"/>
    <xdr:sp macro="" textlink="">
      <xdr:nvSpPr>
        <xdr:cNvPr id="208" name="テキスト ボックス 207"/>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49530</xdr:rowOff>
    </xdr:from>
    <xdr:to>
      <xdr:col>4</xdr:col>
      <xdr:colOff>396875</xdr:colOff>
      <xdr:row>53</xdr:row>
      <xdr:rowOff>151130</xdr:rowOff>
    </xdr:to>
    <xdr:sp macro="" textlink="">
      <xdr:nvSpPr>
        <xdr:cNvPr id="209" name="円/楕円 208"/>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161307</xdr:rowOff>
    </xdr:from>
    <xdr:ext cx="762000" cy="259045"/>
    <xdr:sp macro="" textlink="">
      <xdr:nvSpPr>
        <xdr:cNvPr id="210" name="テキスト ボックス 209"/>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34290</xdr:rowOff>
    </xdr:from>
    <xdr:to>
      <xdr:col>3</xdr:col>
      <xdr:colOff>193675</xdr:colOff>
      <xdr:row>53</xdr:row>
      <xdr:rowOff>135890</xdr:rowOff>
    </xdr:to>
    <xdr:sp macro="" textlink="">
      <xdr:nvSpPr>
        <xdr:cNvPr id="211" name="円/楕円 210"/>
        <xdr:cNvSpPr/>
      </xdr:nvSpPr>
      <xdr:spPr>
        <a:xfrm>
          <a:off x="2159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146067</xdr:rowOff>
    </xdr:from>
    <xdr:ext cx="762000" cy="259045"/>
    <xdr:sp macro="" textlink="">
      <xdr:nvSpPr>
        <xdr:cNvPr id="212" name="テキスト ボックス 211"/>
        <xdr:cNvSpPr txBox="1"/>
      </xdr:nvSpPr>
      <xdr:spPr>
        <a:xfrm>
          <a:off x="1828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26670</xdr:rowOff>
    </xdr:from>
    <xdr:to>
      <xdr:col>1</xdr:col>
      <xdr:colOff>676275</xdr:colOff>
      <xdr:row>53</xdr:row>
      <xdr:rowOff>128270</xdr:rowOff>
    </xdr:to>
    <xdr:sp macro="" textlink="">
      <xdr:nvSpPr>
        <xdr:cNvPr id="213" name="円/楕円 212"/>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138447</xdr:rowOff>
    </xdr:from>
    <xdr:ext cx="762000" cy="259045"/>
    <xdr:sp macro="" textlink="">
      <xdr:nvSpPr>
        <xdr:cNvPr id="214" name="テキスト ボックス 213"/>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市町村合併により行政区域が茨城県内一広くなり、簡易水道・公共下水・農業集落排水・特定地域生活排水などの公営企業に対する繰出金が大きく、類似団体平均を上回っている。</a:t>
          </a:r>
          <a:endParaRPr kumimoji="1" lang="en-US" altLang="ja-JP" sz="1300">
            <a:latin typeface="ＭＳ Ｐゴシック"/>
          </a:endParaRPr>
        </a:p>
        <a:p>
          <a:r>
            <a:rPr kumimoji="1" lang="ja-JP" altLang="en-US" sz="1300">
              <a:latin typeface="ＭＳ Ｐゴシック"/>
            </a:rPr>
            <a:t>　今後も事務事業の見直しを進め、経費削減を図る。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104140</xdr:rowOff>
    </xdr:to>
    <xdr:cxnSp macro="">
      <xdr:nvCxnSpPr>
        <xdr:cNvPr id="247" name="直線コネクタ 246"/>
        <xdr:cNvCxnSpPr/>
      </xdr:nvCxnSpPr>
      <xdr:spPr>
        <a:xfrm>
          <a:off x="15671800" y="999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50800</xdr:rowOff>
    </xdr:to>
    <xdr:cxnSp macro="">
      <xdr:nvCxnSpPr>
        <xdr:cNvPr id="250" name="直線コネクタ 249"/>
        <xdr:cNvCxnSpPr/>
      </xdr:nvCxnSpPr>
      <xdr:spPr>
        <a:xfrm>
          <a:off x="14782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59</xdr:row>
      <xdr:rowOff>39370</xdr:rowOff>
    </xdr:to>
    <xdr:cxnSp macro="">
      <xdr:nvCxnSpPr>
        <xdr:cNvPr id="253" name="直線コネクタ 252"/>
        <xdr:cNvCxnSpPr/>
      </xdr:nvCxnSpPr>
      <xdr:spPr>
        <a:xfrm flipV="1">
          <a:off x="13893800" y="9972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59</xdr:row>
      <xdr:rowOff>39370</xdr:rowOff>
    </xdr:to>
    <xdr:cxnSp macro="">
      <xdr:nvCxnSpPr>
        <xdr:cNvPr id="256" name="直線コネクタ 255"/>
        <xdr:cNvCxnSpPr/>
      </xdr:nvCxnSpPr>
      <xdr:spPr>
        <a:xfrm>
          <a:off x="13004800" y="99415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6" name="円/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8" name="円/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0" name="円/楕円 269"/>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1" name="テキスト ボックス 270"/>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2" name="円/楕円 271"/>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3" name="テキスト ボックス 272"/>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4" name="円/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3.3</a:t>
          </a:r>
          <a:r>
            <a:rPr kumimoji="1" lang="ja-JP" altLang="en-US" sz="1300">
              <a:latin typeface="ＭＳ Ｐゴシック"/>
            </a:rPr>
            <a:t>％と類似団体平均を下回っている。これは、ごみ・し尿処理事業や消防事務を単独で行っているため、それらを一部事務組合等で実施している類似団体等と比較して事務負担金がないことが大きな要因である。</a:t>
          </a:r>
          <a:endParaRPr kumimoji="1" lang="en-US" altLang="ja-JP" sz="1300">
            <a:latin typeface="ＭＳ Ｐゴシック"/>
          </a:endParaRPr>
        </a:p>
        <a:p>
          <a:r>
            <a:rPr kumimoji="1" lang="ja-JP" altLang="en-US" sz="1300">
              <a:latin typeface="ＭＳ Ｐゴシック"/>
            </a:rPr>
            <a:t>　また、各種団体への補助金については、計画的な見直しを行っている。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58420</xdr:rowOff>
    </xdr:to>
    <xdr:cxnSp macro="">
      <xdr:nvCxnSpPr>
        <xdr:cNvPr id="305" name="直線コネクタ 304"/>
        <xdr:cNvCxnSpPr/>
      </xdr:nvCxnSpPr>
      <xdr:spPr>
        <a:xfrm flipV="1">
          <a:off x="15671800" y="5878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58420</xdr:rowOff>
    </xdr:to>
    <xdr:cxnSp macro="">
      <xdr:nvCxnSpPr>
        <xdr:cNvPr id="308" name="直線コネクタ 307"/>
        <xdr:cNvCxnSpPr/>
      </xdr:nvCxnSpPr>
      <xdr:spPr>
        <a:xfrm>
          <a:off x="14782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53848</xdr:rowOff>
    </xdr:from>
    <xdr:to>
      <xdr:col>21</xdr:col>
      <xdr:colOff>361950</xdr:colOff>
      <xdr:row>34</xdr:row>
      <xdr:rowOff>58420</xdr:rowOff>
    </xdr:to>
    <xdr:cxnSp macro="">
      <xdr:nvCxnSpPr>
        <xdr:cNvPr id="311" name="直線コネクタ 310"/>
        <xdr:cNvCxnSpPr/>
      </xdr:nvCxnSpPr>
      <xdr:spPr>
        <a:xfrm>
          <a:off x="13893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53848</xdr:rowOff>
    </xdr:from>
    <xdr:to>
      <xdr:col>20</xdr:col>
      <xdr:colOff>158750</xdr:colOff>
      <xdr:row>34</xdr:row>
      <xdr:rowOff>62992</xdr:rowOff>
    </xdr:to>
    <xdr:cxnSp macro="">
      <xdr:nvCxnSpPr>
        <xdr:cNvPr id="314" name="直線コネクタ 313"/>
        <xdr:cNvCxnSpPr/>
      </xdr:nvCxnSpPr>
      <xdr:spPr>
        <a:xfrm flipV="1">
          <a:off x="13004800" y="5883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24" name="円/楕円 323"/>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25"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6" name="円/楕円 325"/>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7" name="テキスト ボックス 326"/>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28" name="円/楕円 327"/>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29" name="テキスト ボックス 328"/>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xdr:rowOff>
    </xdr:from>
    <xdr:to>
      <xdr:col>20</xdr:col>
      <xdr:colOff>209550</xdr:colOff>
      <xdr:row>34</xdr:row>
      <xdr:rowOff>104648</xdr:rowOff>
    </xdr:to>
    <xdr:sp macro="" textlink="">
      <xdr:nvSpPr>
        <xdr:cNvPr id="330" name="円/楕円 329"/>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114825</xdr:rowOff>
    </xdr:from>
    <xdr:ext cx="762000" cy="259045"/>
    <xdr:sp macro="" textlink="">
      <xdr:nvSpPr>
        <xdr:cNvPr id="331" name="テキスト ボックス 330"/>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32" name="円/楕円 331"/>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33" name="テキスト ボックス 332"/>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単独で行っているごみ処理事業や消防事務に係る公債費があることや合併特例債償還費の増などが要因となり類似団体平均を上回っているが、新規借り入れの抑制により下降傾向にある。</a:t>
          </a:r>
          <a:endParaRPr kumimoji="1" lang="en-US" altLang="ja-JP" sz="1300">
            <a:latin typeface="ＭＳ Ｐゴシック"/>
          </a:endParaRPr>
        </a:p>
        <a:p>
          <a:r>
            <a:rPr kumimoji="1" lang="ja-JP" altLang="en-US" sz="1300">
              <a:latin typeface="ＭＳ Ｐゴシック"/>
            </a:rPr>
            <a:t>　今後も、借り入れと償還とのバランスに配慮した発行を実施し、将来の公債費の縮減を図っていく。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90424</xdr:rowOff>
    </xdr:to>
    <xdr:cxnSp macro="">
      <xdr:nvCxnSpPr>
        <xdr:cNvPr id="363" name="直線コネクタ 362"/>
        <xdr:cNvCxnSpPr/>
      </xdr:nvCxnSpPr>
      <xdr:spPr>
        <a:xfrm flipV="1">
          <a:off x="3987800" y="13454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117856</xdr:rowOff>
    </xdr:to>
    <xdr:cxnSp macro="">
      <xdr:nvCxnSpPr>
        <xdr:cNvPr id="366" name="直線コネクタ 365"/>
        <xdr:cNvCxnSpPr/>
      </xdr:nvCxnSpPr>
      <xdr:spPr>
        <a:xfrm flipV="1">
          <a:off x="3098800" y="13463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117856</xdr:rowOff>
    </xdr:to>
    <xdr:cxnSp macro="">
      <xdr:nvCxnSpPr>
        <xdr:cNvPr id="369" name="直線コネクタ 368"/>
        <xdr:cNvCxnSpPr/>
      </xdr:nvCxnSpPr>
      <xdr:spPr>
        <a:xfrm>
          <a:off x="2209800" y="13486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79</xdr:row>
      <xdr:rowOff>5842</xdr:rowOff>
    </xdr:to>
    <xdr:cxnSp macro="">
      <xdr:nvCxnSpPr>
        <xdr:cNvPr id="372" name="直線コネクタ 371"/>
        <xdr:cNvCxnSpPr/>
      </xdr:nvCxnSpPr>
      <xdr:spPr>
        <a:xfrm flipV="1">
          <a:off x="1320800" y="134863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2" name="円/楕円 38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4" name="円/楕円 383"/>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5" name="テキスト ボックス 384"/>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6" name="円/楕円 385"/>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7" name="テキスト ボックス 386"/>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8" name="円/楕円 387"/>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89" name="テキスト ボックス 388"/>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90" name="円/楕円 389"/>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91" name="テキスト ボックス 390"/>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ごみ・し尿処理事業や消防事務を単独で行っているため、それらを一部事務組合等で実施している類似団体等と比較して人件費は類似団体等を上回っているが、補助費等は下回っている。</a:t>
          </a:r>
          <a:endParaRPr kumimoji="1" lang="en-US" altLang="ja-JP" sz="1300">
            <a:latin typeface="ＭＳ Ｐゴシック"/>
          </a:endParaRPr>
        </a:p>
        <a:p>
          <a:r>
            <a:rPr kumimoji="1" lang="ja-JP" altLang="en-US" sz="1300">
              <a:latin typeface="ＭＳ Ｐゴシック"/>
            </a:rPr>
            <a:t>　また扶助費においては類似団体平均を下回っているが、近年増加傾向にある。今後も常陸太田市行政改革大綱に基づき、事務事業全般にわたる総点検を実施し、さらなる行革による経費削減に努める。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73660</xdr:rowOff>
    </xdr:to>
    <xdr:cxnSp macro="">
      <xdr:nvCxnSpPr>
        <xdr:cNvPr id="424" name="直線コネクタ 423"/>
        <xdr:cNvCxnSpPr/>
      </xdr:nvCxnSpPr>
      <xdr:spPr>
        <a:xfrm>
          <a:off x="15671800" y="12890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31750</xdr:rowOff>
    </xdr:to>
    <xdr:cxnSp macro="">
      <xdr:nvCxnSpPr>
        <xdr:cNvPr id="427" name="直線コネクタ 426"/>
        <xdr:cNvCxnSpPr/>
      </xdr:nvCxnSpPr>
      <xdr:spPr>
        <a:xfrm>
          <a:off x="14782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50800</xdr:rowOff>
    </xdr:to>
    <xdr:cxnSp macro="">
      <xdr:nvCxnSpPr>
        <xdr:cNvPr id="430" name="直線コネクタ 429"/>
        <xdr:cNvCxnSpPr/>
      </xdr:nvCxnSpPr>
      <xdr:spPr>
        <a:xfrm flipV="1">
          <a:off x="13893800" y="1289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50800</xdr:rowOff>
    </xdr:to>
    <xdr:cxnSp macro="">
      <xdr:nvCxnSpPr>
        <xdr:cNvPr id="433" name="直線コネクタ 432"/>
        <xdr:cNvCxnSpPr/>
      </xdr:nvCxnSpPr>
      <xdr:spPr>
        <a:xfrm>
          <a:off x="13004800" y="1290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43" name="円/楕円 442"/>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44" name="公債費以外該当値テキスト"/>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45" name="円/楕円 444"/>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46" name="テキスト ボックス 445"/>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47" name="円/楕円 446"/>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48" name="テキスト ボックス 447"/>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49" name="円/楕円 448"/>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50" name="テキスト ボックス 449"/>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1" name="円/楕円 450"/>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2" name="テキスト ボックス 451"/>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茨城県常陸太田市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36110</xdr:rowOff>
    </xdr:from>
    <xdr:to>
      <xdr:col>4</xdr:col>
      <xdr:colOff>1117600</xdr:colOff>
      <xdr:row>16</xdr:row>
      <xdr:rowOff>80507</xdr:rowOff>
    </xdr:to>
    <xdr:cxnSp macro="">
      <xdr:nvCxnSpPr>
        <xdr:cNvPr id="52" name="直線コネクタ 51"/>
        <xdr:cNvCxnSpPr/>
      </xdr:nvCxnSpPr>
      <xdr:spPr bwMode="auto">
        <a:xfrm flipV="1">
          <a:off x="5003800" y="2826935"/>
          <a:ext cx="647700" cy="4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48536</xdr:rowOff>
    </xdr:from>
    <xdr:to>
      <xdr:col>4</xdr:col>
      <xdr:colOff>469900</xdr:colOff>
      <xdr:row>16</xdr:row>
      <xdr:rowOff>80507</xdr:rowOff>
    </xdr:to>
    <xdr:cxnSp macro="">
      <xdr:nvCxnSpPr>
        <xdr:cNvPr id="55" name="直線コネクタ 54"/>
        <xdr:cNvCxnSpPr/>
      </xdr:nvCxnSpPr>
      <xdr:spPr bwMode="auto">
        <a:xfrm>
          <a:off x="4305300" y="283936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25464</xdr:rowOff>
    </xdr:from>
    <xdr:to>
      <xdr:col>3</xdr:col>
      <xdr:colOff>904875</xdr:colOff>
      <xdr:row>16</xdr:row>
      <xdr:rowOff>48536</xdr:rowOff>
    </xdr:to>
    <xdr:cxnSp macro="">
      <xdr:nvCxnSpPr>
        <xdr:cNvPr id="58" name="直線コネクタ 57"/>
        <xdr:cNvCxnSpPr/>
      </xdr:nvCxnSpPr>
      <xdr:spPr bwMode="auto">
        <a:xfrm>
          <a:off x="3606800" y="2816289"/>
          <a:ext cx="698500" cy="2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24696</xdr:rowOff>
    </xdr:from>
    <xdr:to>
      <xdr:col>3</xdr:col>
      <xdr:colOff>206375</xdr:colOff>
      <xdr:row>16</xdr:row>
      <xdr:rowOff>25464</xdr:rowOff>
    </xdr:to>
    <xdr:cxnSp macro="">
      <xdr:nvCxnSpPr>
        <xdr:cNvPr id="61" name="直線コネクタ 60"/>
        <xdr:cNvCxnSpPr/>
      </xdr:nvCxnSpPr>
      <xdr:spPr bwMode="auto">
        <a:xfrm>
          <a:off x="2908300" y="2815521"/>
          <a:ext cx="698500" cy="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156760</xdr:rowOff>
    </xdr:from>
    <xdr:to>
      <xdr:col>5</xdr:col>
      <xdr:colOff>34925</xdr:colOff>
      <xdr:row>16</xdr:row>
      <xdr:rowOff>86910</xdr:rowOff>
    </xdr:to>
    <xdr:sp macro="" textlink="">
      <xdr:nvSpPr>
        <xdr:cNvPr id="71" name="円/楕円 70"/>
        <xdr:cNvSpPr/>
      </xdr:nvSpPr>
      <xdr:spPr bwMode="auto">
        <a:xfrm>
          <a:off x="5600700" y="277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1837</xdr:rowOff>
    </xdr:from>
    <xdr:ext cx="762000" cy="259045"/>
    <xdr:sp macro="" textlink="">
      <xdr:nvSpPr>
        <xdr:cNvPr id="72" name="人口1人当たり決算額の推移該当値テキスト130"/>
        <xdr:cNvSpPr txBox="1"/>
      </xdr:nvSpPr>
      <xdr:spPr>
        <a:xfrm>
          <a:off x="5740400" y="262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87,983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29707</xdr:rowOff>
    </xdr:from>
    <xdr:to>
      <xdr:col>4</xdr:col>
      <xdr:colOff>520700</xdr:colOff>
      <xdr:row>16</xdr:row>
      <xdr:rowOff>131307</xdr:rowOff>
    </xdr:to>
    <xdr:sp macro="" textlink="">
      <xdr:nvSpPr>
        <xdr:cNvPr id="73" name="円/楕円 72"/>
        <xdr:cNvSpPr/>
      </xdr:nvSpPr>
      <xdr:spPr bwMode="auto">
        <a:xfrm>
          <a:off x="4953000" y="282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141484</xdr:rowOff>
    </xdr:from>
    <xdr:ext cx="736600" cy="259045"/>
    <xdr:sp macro="" textlink="">
      <xdr:nvSpPr>
        <xdr:cNvPr id="74" name="テキスト ボックス 73"/>
        <xdr:cNvSpPr txBox="1"/>
      </xdr:nvSpPr>
      <xdr:spPr>
        <a:xfrm>
          <a:off x="4622800" y="258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169186</xdr:rowOff>
    </xdr:from>
    <xdr:to>
      <xdr:col>3</xdr:col>
      <xdr:colOff>955675</xdr:colOff>
      <xdr:row>16</xdr:row>
      <xdr:rowOff>99336</xdr:rowOff>
    </xdr:to>
    <xdr:sp macro="" textlink="">
      <xdr:nvSpPr>
        <xdr:cNvPr id="75" name="円/楕円 74"/>
        <xdr:cNvSpPr/>
      </xdr:nvSpPr>
      <xdr:spPr bwMode="auto">
        <a:xfrm>
          <a:off x="4254500" y="278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109513</xdr:rowOff>
    </xdr:from>
    <xdr:ext cx="762000" cy="259045"/>
    <xdr:sp macro="" textlink="">
      <xdr:nvSpPr>
        <xdr:cNvPr id="76" name="テキスト ボックス 75"/>
        <xdr:cNvSpPr txBox="1"/>
      </xdr:nvSpPr>
      <xdr:spPr>
        <a:xfrm>
          <a:off x="3924300" y="255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146114</xdr:rowOff>
    </xdr:from>
    <xdr:to>
      <xdr:col>3</xdr:col>
      <xdr:colOff>257175</xdr:colOff>
      <xdr:row>16</xdr:row>
      <xdr:rowOff>76264</xdr:rowOff>
    </xdr:to>
    <xdr:sp macro="" textlink="">
      <xdr:nvSpPr>
        <xdr:cNvPr id="77" name="円/楕円 76"/>
        <xdr:cNvSpPr/>
      </xdr:nvSpPr>
      <xdr:spPr bwMode="auto">
        <a:xfrm>
          <a:off x="3556000" y="276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86441</xdr:rowOff>
    </xdr:from>
    <xdr:ext cx="762000" cy="259045"/>
    <xdr:sp macro="" textlink="">
      <xdr:nvSpPr>
        <xdr:cNvPr id="78" name="テキスト ボックス 77"/>
        <xdr:cNvSpPr txBox="1"/>
      </xdr:nvSpPr>
      <xdr:spPr>
        <a:xfrm>
          <a:off x="3225800" y="253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145346</xdr:rowOff>
    </xdr:from>
    <xdr:to>
      <xdr:col>2</xdr:col>
      <xdr:colOff>692150</xdr:colOff>
      <xdr:row>16</xdr:row>
      <xdr:rowOff>75496</xdr:rowOff>
    </xdr:to>
    <xdr:sp macro="" textlink="">
      <xdr:nvSpPr>
        <xdr:cNvPr id="79" name="円/楕円 78"/>
        <xdr:cNvSpPr/>
      </xdr:nvSpPr>
      <xdr:spPr bwMode="auto">
        <a:xfrm>
          <a:off x="2857500" y="276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85673</xdr:rowOff>
    </xdr:from>
    <xdr:ext cx="762000" cy="259045"/>
    <xdr:sp macro="" textlink="">
      <xdr:nvSpPr>
        <xdr:cNvPr id="80" name="テキスト ボックス 79"/>
        <xdr:cNvSpPr txBox="1"/>
      </xdr:nvSpPr>
      <xdr:spPr>
        <a:xfrm>
          <a:off x="2527300" y="253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295211</xdr:rowOff>
    </xdr:from>
    <xdr:to>
      <xdr:col>4</xdr:col>
      <xdr:colOff>1117600</xdr:colOff>
      <xdr:row>35</xdr:row>
      <xdr:rowOff>333902</xdr:rowOff>
    </xdr:to>
    <xdr:cxnSp macro="">
      <xdr:nvCxnSpPr>
        <xdr:cNvPr id="113" name="直線コネクタ 112"/>
        <xdr:cNvCxnSpPr/>
      </xdr:nvCxnSpPr>
      <xdr:spPr bwMode="auto">
        <a:xfrm>
          <a:off x="5003800" y="6905561"/>
          <a:ext cx="647700" cy="3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245567</xdr:rowOff>
    </xdr:from>
    <xdr:to>
      <xdr:col>4</xdr:col>
      <xdr:colOff>469900</xdr:colOff>
      <xdr:row>35</xdr:row>
      <xdr:rowOff>295211</xdr:rowOff>
    </xdr:to>
    <xdr:cxnSp macro="">
      <xdr:nvCxnSpPr>
        <xdr:cNvPr id="116" name="直線コネクタ 115"/>
        <xdr:cNvCxnSpPr/>
      </xdr:nvCxnSpPr>
      <xdr:spPr bwMode="auto">
        <a:xfrm>
          <a:off x="4305300" y="6855917"/>
          <a:ext cx="6985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166529</xdr:rowOff>
    </xdr:from>
    <xdr:to>
      <xdr:col>3</xdr:col>
      <xdr:colOff>904875</xdr:colOff>
      <xdr:row>35</xdr:row>
      <xdr:rowOff>245567</xdr:rowOff>
    </xdr:to>
    <xdr:cxnSp macro="">
      <xdr:nvCxnSpPr>
        <xdr:cNvPr id="119" name="直線コネクタ 118"/>
        <xdr:cNvCxnSpPr/>
      </xdr:nvCxnSpPr>
      <xdr:spPr bwMode="auto">
        <a:xfrm>
          <a:off x="3606800" y="6776879"/>
          <a:ext cx="698500" cy="7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146812</xdr:rowOff>
    </xdr:from>
    <xdr:to>
      <xdr:col>3</xdr:col>
      <xdr:colOff>206375</xdr:colOff>
      <xdr:row>35</xdr:row>
      <xdr:rowOff>166529</xdr:rowOff>
    </xdr:to>
    <xdr:cxnSp macro="">
      <xdr:nvCxnSpPr>
        <xdr:cNvPr id="122" name="直線コネクタ 121"/>
        <xdr:cNvCxnSpPr/>
      </xdr:nvCxnSpPr>
      <xdr:spPr bwMode="auto">
        <a:xfrm>
          <a:off x="2908300" y="6757162"/>
          <a:ext cx="698500" cy="19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283102</xdr:rowOff>
    </xdr:from>
    <xdr:to>
      <xdr:col>5</xdr:col>
      <xdr:colOff>34925</xdr:colOff>
      <xdr:row>36</xdr:row>
      <xdr:rowOff>41802</xdr:rowOff>
    </xdr:to>
    <xdr:sp macro="" textlink="">
      <xdr:nvSpPr>
        <xdr:cNvPr id="132" name="円/楕円 131"/>
        <xdr:cNvSpPr/>
      </xdr:nvSpPr>
      <xdr:spPr bwMode="auto">
        <a:xfrm>
          <a:off x="5600700" y="689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255179</xdr:rowOff>
    </xdr:from>
    <xdr:ext cx="762000" cy="259045"/>
    <xdr:sp macro="" textlink="">
      <xdr:nvSpPr>
        <xdr:cNvPr id="133" name="人口1人当たり決算額の推移該当値テキスト445"/>
        <xdr:cNvSpPr txBox="1"/>
      </xdr:nvSpPr>
      <xdr:spPr>
        <a:xfrm>
          <a:off x="5740400" y="68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244411</xdr:rowOff>
    </xdr:from>
    <xdr:to>
      <xdr:col>4</xdr:col>
      <xdr:colOff>520700</xdr:colOff>
      <xdr:row>36</xdr:row>
      <xdr:rowOff>3111</xdr:rowOff>
    </xdr:to>
    <xdr:sp macro="" textlink="">
      <xdr:nvSpPr>
        <xdr:cNvPr id="134" name="円/楕円 133"/>
        <xdr:cNvSpPr/>
      </xdr:nvSpPr>
      <xdr:spPr bwMode="auto">
        <a:xfrm>
          <a:off x="4953000" y="685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330788</xdr:rowOff>
    </xdr:from>
    <xdr:ext cx="736600" cy="259045"/>
    <xdr:sp macro="" textlink="">
      <xdr:nvSpPr>
        <xdr:cNvPr id="135" name="テキスト ボックス 134"/>
        <xdr:cNvSpPr txBox="1"/>
      </xdr:nvSpPr>
      <xdr:spPr>
        <a:xfrm>
          <a:off x="4622800" y="694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194767</xdr:rowOff>
    </xdr:from>
    <xdr:to>
      <xdr:col>3</xdr:col>
      <xdr:colOff>955675</xdr:colOff>
      <xdr:row>35</xdr:row>
      <xdr:rowOff>296367</xdr:rowOff>
    </xdr:to>
    <xdr:sp macro="" textlink="">
      <xdr:nvSpPr>
        <xdr:cNvPr id="136" name="円/楕円 135"/>
        <xdr:cNvSpPr/>
      </xdr:nvSpPr>
      <xdr:spPr bwMode="auto">
        <a:xfrm>
          <a:off x="4254500" y="680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281144</xdr:rowOff>
    </xdr:from>
    <xdr:ext cx="762000" cy="259045"/>
    <xdr:sp macro="" textlink="">
      <xdr:nvSpPr>
        <xdr:cNvPr id="137" name="テキスト ボックス 136"/>
        <xdr:cNvSpPr txBox="1"/>
      </xdr:nvSpPr>
      <xdr:spPr>
        <a:xfrm>
          <a:off x="3924300" y="68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115729</xdr:rowOff>
    </xdr:from>
    <xdr:to>
      <xdr:col>3</xdr:col>
      <xdr:colOff>257175</xdr:colOff>
      <xdr:row>35</xdr:row>
      <xdr:rowOff>217329</xdr:rowOff>
    </xdr:to>
    <xdr:sp macro="" textlink="">
      <xdr:nvSpPr>
        <xdr:cNvPr id="138" name="円/楕円 137"/>
        <xdr:cNvSpPr/>
      </xdr:nvSpPr>
      <xdr:spPr bwMode="auto">
        <a:xfrm>
          <a:off x="3556000" y="672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202106</xdr:rowOff>
    </xdr:from>
    <xdr:ext cx="762000" cy="259045"/>
    <xdr:sp macro="" textlink="">
      <xdr:nvSpPr>
        <xdr:cNvPr id="139" name="テキスト ボックス 138"/>
        <xdr:cNvSpPr txBox="1"/>
      </xdr:nvSpPr>
      <xdr:spPr>
        <a:xfrm>
          <a:off x="3225800" y="68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96012</xdr:rowOff>
    </xdr:from>
    <xdr:to>
      <xdr:col>2</xdr:col>
      <xdr:colOff>692150</xdr:colOff>
      <xdr:row>35</xdr:row>
      <xdr:rowOff>197612</xdr:rowOff>
    </xdr:to>
    <xdr:sp macro="" textlink="">
      <xdr:nvSpPr>
        <xdr:cNvPr id="140" name="円/楕円 139"/>
        <xdr:cNvSpPr/>
      </xdr:nvSpPr>
      <xdr:spPr bwMode="auto">
        <a:xfrm>
          <a:off x="2857500" y="670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182389</xdr:rowOff>
    </xdr:from>
    <xdr:ext cx="762000" cy="259045"/>
    <xdr:sp macro="" textlink="">
      <xdr:nvSpPr>
        <xdr:cNvPr id="141" name="テキスト ボックス 140"/>
        <xdr:cNvSpPr txBox="1"/>
      </xdr:nvSpPr>
      <xdr:spPr>
        <a:xfrm>
          <a:off x="2527300" y="679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年度財政調整基金積立金が平成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年度と比較して増加し、財政調整基金残高の比率は</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また、交付税の減額や道の駅整備に係る経費の増加により実質収支が減少したため、実質収支比率は</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ポイントの減、実質単年度収支の比率は</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　今後も引き続き将来の財政負担の軽減を図るとともに、歳入歳出額の適正化に努める。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水道事業会計については、浄水場関連の建設改良事業が終了したため</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一般会計については、交付税の減額や道の駅整備に係る経費が増加したため</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ポイントの減となっている。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すべての会計において赤字はなく黒字決算となっているので、引き続き適正な財政運営に努める。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は減少し、算入公債費等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が増加しているため、実質公債費比率の分子は減少している。元利償還金の減少は、地方債の借入抑制が要因となっている。算入公債費の増加については、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年度臨時財政対策債の本償還が開始されたためである。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今後も交付税措置の高い合併特例債や過疎債の活用により償還費の負担軽減を図っていく。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充当可能財源等は増加しているため、必然的に将来負担比率の分子は減少している。将来負担額の減少は、一般会計における地方債の借入抑制による地方債現在高の減少、水道事業等繰入見込額の減少、定員適正化計画の推進による職員数の削減に伴う退職手当負担見込額の減少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また、充当可能財源等の増加は、将来世代の負担軽減のために財政調整基金等への基金積立に努めていることから、充当可能基金が増加していることが要因となっている。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25200429</v>
      </c>
      <c r="BO4" s="379"/>
      <c r="BP4" s="379"/>
      <c r="BQ4" s="379"/>
      <c r="BR4" s="379"/>
      <c r="BS4" s="379"/>
      <c r="BT4" s="379"/>
      <c r="BU4" s="380"/>
      <c r="BV4" s="378">
        <v>26116316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24393562</v>
      </c>
      <c r="BO5" s="384"/>
      <c r="BP5" s="384"/>
      <c r="BQ5" s="384"/>
      <c r="BR5" s="384"/>
      <c r="BS5" s="384"/>
      <c r="BT5" s="384"/>
      <c r="BU5" s="385"/>
      <c r="BV5" s="383">
        <v>25134485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806867</v>
      </c>
      <c r="BO6" s="384"/>
      <c r="BP6" s="384"/>
      <c r="BQ6" s="384"/>
      <c r="BR6" s="384"/>
      <c r="BS6" s="384"/>
      <c r="BT6" s="384"/>
      <c r="BU6" s="385"/>
      <c r="BV6" s="383">
        <v>981831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93.3</v>
      </c>
      <c r="CU6" s="530"/>
      <c r="CV6" s="530"/>
      <c r="CW6" s="530"/>
      <c r="CX6" s="530"/>
      <c r="CY6" s="530"/>
      <c r="CZ6" s="530"/>
      <c r="DA6" s="531"/>
      <c r="DB6" s="529">
        <v>91.8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105402</v>
      </c>
      <c r="BO7" s="384"/>
      <c r="BP7" s="384"/>
      <c r="BQ7" s="384"/>
      <c r="BR7" s="384"/>
      <c r="BS7" s="384"/>
      <c r="BT7" s="384"/>
      <c r="BU7" s="385"/>
      <c r="BV7" s="383">
        <v>157799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16214135</v>
      </c>
      <c r="CU7" s="384"/>
      <c r="CV7" s="384"/>
      <c r="CW7" s="384"/>
      <c r="CX7" s="384"/>
      <c r="CY7" s="384"/>
      <c r="CZ7" s="384"/>
      <c r="DA7" s="385"/>
      <c r="DB7" s="383">
        <v>16267362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701465</v>
      </c>
      <c r="BO8" s="384"/>
      <c r="BP8" s="384"/>
      <c r="BQ8" s="384"/>
      <c r="BR8" s="384"/>
      <c r="BS8" s="384"/>
      <c r="BT8" s="384"/>
      <c r="BU8" s="385"/>
      <c r="BV8" s="383">
        <v>824032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56250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-122567</v>
      </c>
      <c r="BO9" s="384"/>
      <c r="BP9" s="384"/>
      <c r="BQ9" s="384"/>
      <c r="BR9" s="384"/>
      <c r="BS9" s="384"/>
      <c r="BT9" s="384"/>
      <c r="BU9" s="385"/>
      <c r="BV9" s="383">
        <v>289369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59802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419135</v>
      </c>
      <c r="BO10" s="384"/>
      <c r="BP10" s="384"/>
      <c r="BQ10" s="384"/>
      <c r="BR10" s="384"/>
      <c r="BS10" s="384"/>
      <c r="BT10" s="384"/>
      <c r="BU10" s="385"/>
      <c r="BV10" s="383">
        <v>273583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156230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55495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55369</v>
      </c>
      <c r="S13" s="485"/>
      <c r="T13" s="485"/>
      <c r="U13" s="485"/>
      <c r="V13" s="486"/>
      <c r="W13" s="472" t="s">
        <v>124</v>
      </c>
      <c r="X13" s="396"/>
      <c r="Y13" s="396"/>
      <c r="Z13" s="396"/>
      <c r="AA13" s="396"/>
      <c r="AB13" s="397"/>
      <c r="AC13" s="359">
        <v>2528</v>
      </c>
      <c r="AD13" s="360"/>
      <c r="AE13" s="360"/>
      <c r="AF13" s="360"/>
      <c r="AG13" s="361"/>
      <c r="AH13" s="359">
        <v>4594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296568</v>
      </c>
      <c r="BO13" s="384"/>
      <c r="BP13" s="384"/>
      <c r="BQ13" s="384"/>
      <c r="BR13" s="384"/>
      <c r="BS13" s="384"/>
      <c r="BT13" s="384"/>
      <c r="BU13" s="385"/>
      <c r="BV13" s="383">
        <v>719182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56305</v>
      </c>
      <c r="S14" s="485"/>
      <c r="T14" s="485"/>
      <c r="U14" s="485"/>
      <c r="V14" s="486"/>
      <c r="W14" s="487"/>
      <c r="X14" s="399"/>
      <c r="Y14" s="399"/>
      <c r="Z14" s="399"/>
      <c r="AA14" s="399"/>
      <c r="AB14" s="400"/>
      <c r="AC14" s="477">
        <v>9.9</v>
      </c>
      <c r="AD14" s="478"/>
      <c r="AE14" s="478"/>
      <c r="AF14" s="478"/>
      <c r="AG14" s="479"/>
      <c r="AH14" s="477">
        <v>15.5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56172</v>
      </c>
      <c r="S15" s="485"/>
      <c r="T15" s="485"/>
      <c r="U15" s="485"/>
      <c r="V15" s="486"/>
      <c r="W15" s="472" t="s">
        <v>131</v>
      </c>
      <c r="X15" s="396"/>
      <c r="Y15" s="396"/>
      <c r="Z15" s="396"/>
      <c r="AA15" s="396"/>
      <c r="AB15" s="397"/>
      <c r="AC15" s="359">
        <v>7268</v>
      </c>
      <c r="AD15" s="360"/>
      <c r="AE15" s="360"/>
      <c r="AF15" s="360"/>
      <c r="AG15" s="361"/>
      <c r="AH15" s="359">
        <v>8439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4992926</v>
      </c>
      <c r="BO15" s="379"/>
      <c r="BP15" s="379"/>
      <c r="BQ15" s="379"/>
      <c r="BR15" s="379"/>
      <c r="BS15" s="379"/>
      <c r="BT15" s="379"/>
      <c r="BU15" s="380"/>
      <c r="BV15" s="378">
        <v>4926900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28.4</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12063993</v>
      </c>
      <c r="BO16" s="384"/>
      <c r="BP16" s="384"/>
      <c r="BQ16" s="384"/>
      <c r="BR16" s="384"/>
      <c r="BS16" s="384"/>
      <c r="BT16" s="384"/>
      <c r="BU16" s="385"/>
      <c r="BV16" s="383">
        <v>11882235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15817</v>
      </c>
      <c r="AD17" s="360"/>
      <c r="AE17" s="360"/>
      <c r="AF17" s="360"/>
      <c r="AG17" s="361"/>
      <c r="AH17" s="359">
        <v>16548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6344478</v>
      </c>
      <c r="BO17" s="384"/>
      <c r="BP17" s="384"/>
      <c r="BQ17" s="384"/>
      <c r="BR17" s="384"/>
      <c r="BS17" s="384"/>
      <c r="BT17" s="384"/>
      <c r="BU17" s="385"/>
      <c r="BV17" s="383">
        <v>6272221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371.99</v>
      </c>
      <c r="M18" s="448"/>
      <c r="N18" s="448"/>
      <c r="O18" s="448"/>
      <c r="P18" s="448"/>
      <c r="Q18" s="448"/>
      <c r="R18" s="449"/>
      <c r="S18" s="449"/>
      <c r="T18" s="449"/>
      <c r="U18" s="449"/>
      <c r="V18" s="450"/>
      <c r="W18" s="464"/>
      <c r="X18" s="465"/>
      <c r="Y18" s="465"/>
      <c r="Z18" s="465"/>
      <c r="AA18" s="465"/>
      <c r="AB18" s="473"/>
      <c r="AC18" s="347">
        <v>61.8</v>
      </c>
      <c r="AD18" s="348"/>
      <c r="AE18" s="348"/>
      <c r="AF18" s="348"/>
      <c r="AG18" s="451"/>
      <c r="AH18" s="347">
        <v>55.8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14215047</v>
      </c>
      <c r="BO18" s="384"/>
      <c r="BP18" s="384"/>
      <c r="BQ18" s="384"/>
      <c r="BR18" s="384"/>
      <c r="BS18" s="384"/>
      <c r="BT18" s="384"/>
      <c r="BU18" s="385"/>
      <c r="BV18" s="383">
        <v>14034934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18525891</v>
      </c>
      <c r="BO19" s="384"/>
      <c r="BP19" s="384"/>
      <c r="BQ19" s="384"/>
      <c r="BR19" s="384"/>
      <c r="BS19" s="384"/>
      <c r="BT19" s="384"/>
      <c r="BU19" s="385"/>
      <c r="BV19" s="383">
        <v>18763312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19801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21637384</v>
      </c>
      <c r="BO23" s="384"/>
      <c r="BP23" s="384"/>
      <c r="BQ23" s="384"/>
      <c r="BR23" s="384"/>
      <c r="BS23" s="384"/>
      <c r="BT23" s="384"/>
      <c r="BU23" s="385"/>
      <c r="BV23" s="383">
        <v>22382354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8407</v>
      </c>
      <c r="R24" s="360"/>
      <c r="S24" s="360"/>
      <c r="T24" s="360"/>
      <c r="U24" s="360"/>
      <c r="V24" s="361"/>
      <c r="W24" s="425"/>
      <c r="X24" s="416"/>
      <c r="Y24" s="417"/>
      <c r="Z24" s="356" t="s">
        <v>154</v>
      </c>
      <c r="AA24" s="357"/>
      <c r="AB24" s="357"/>
      <c r="AC24" s="357"/>
      <c r="AD24" s="357"/>
      <c r="AE24" s="357"/>
      <c r="AF24" s="357"/>
      <c r="AG24" s="358"/>
      <c r="AH24" s="359">
        <v>508</v>
      </c>
      <c r="AI24" s="360"/>
      <c r="AJ24" s="360"/>
      <c r="AK24" s="360"/>
      <c r="AL24" s="361"/>
      <c r="AM24" s="359">
        <v>1644396</v>
      </c>
      <c r="AN24" s="360"/>
      <c r="AO24" s="360"/>
      <c r="AP24" s="360"/>
      <c r="AQ24" s="360"/>
      <c r="AR24" s="361"/>
      <c r="AS24" s="359">
        <v>3237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17884357</v>
      </c>
      <c r="BO24" s="384"/>
      <c r="BP24" s="384"/>
      <c r="BQ24" s="384"/>
      <c r="BR24" s="384"/>
      <c r="BS24" s="384"/>
      <c r="BT24" s="384"/>
      <c r="BU24" s="385"/>
      <c r="BV24" s="383">
        <v>17977271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6697</v>
      </c>
      <c r="R25" s="360"/>
      <c r="S25" s="360"/>
      <c r="T25" s="360"/>
      <c r="U25" s="360"/>
      <c r="V25" s="361"/>
      <c r="W25" s="425"/>
      <c r="X25" s="416"/>
      <c r="Y25" s="417"/>
      <c r="Z25" s="356" t="s">
        <v>157</v>
      </c>
      <c r="AA25" s="357"/>
      <c r="AB25" s="357"/>
      <c r="AC25" s="357"/>
      <c r="AD25" s="357"/>
      <c r="AE25" s="357"/>
      <c r="AF25" s="357"/>
      <c r="AG25" s="358"/>
      <c r="AH25" s="359">
        <v>88</v>
      </c>
      <c r="AI25" s="360"/>
      <c r="AJ25" s="360"/>
      <c r="AK25" s="360"/>
      <c r="AL25" s="361"/>
      <c r="AM25" s="359">
        <v>284856</v>
      </c>
      <c r="AN25" s="360"/>
      <c r="AO25" s="360"/>
      <c r="AP25" s="360"/>
      <c r="AQ25" s="360"/>
      <c r="AR25" s="361"/>
      <c r="AS25" s="359">
        <v>3237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2730821</v>
      </c>
      <c r="BO25" s="379"/>
      <c r="BP25" s="379"/>
      <c r="BQ25" s="379"/>
      <c r="BR25" s="379"/>
      <c r="BS25" s="379"/>
      <c r="BT25" s="379"/>
      <c r="BU25" s="380"/>
      <c r="BV25" s="378">
        <v>1335702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6317</v>
      </c>
      <c r="R26" s="360"/>
      <c r="S26" s="360"/>
      <c r="T26" s="360"/>
      <c r="U26" s="360"/>
      <c r="V26" s="361"/>
      <c r="W26" s="425"/>
      <c r="X26" s="416"/>
      <c r="Y26" s="417"/>
      <c r="Z26" s="356" t="s">
        <v>160</v>
      </c>
      <c r="AA26" s="438"/>
      <c r="AB26" s="438"/>
      <c r="AC26" s="438"/>
      <c r="AD26" s="438"/>
      <c r="AE26" s="438"/>
      <c r="AF26" s="438"/>
      <c r="AG26" s="439"/>
      <c r="AH26" s="359">
        <v>40</v>
      </c>
      <c r="AI26" s="360"/>
      <c r="AJ26" s="360"/>
      <c r="AK26" s="360"/>
      <c r="AL26" s="361"/>
      <c r="AM26" s="359">
        <v>121080</v>
      </c>
      <c r="AN26" s="360"/>
      <c r="AO26" s="360"/>
      <c r="AP26" s="360"/>
      <c r="AQ26" s="360"/>
      <c r="AR26" s="361"/>
      <c r="AS26" s="359">
        <v>3027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4600</v>
      </c>
      <c r="R27" s="360"/>
      <c r="S27" s="360"/>
      <c r="T27" s="360"/>
      <c r="U27" s="360"/>
      <c r="V27" s="361"/>
      <c r="W27" s="425"/>
      <c r="X27" s="416"/>
      <c r="Y27" s="417"/>
      <c r="Z27" s="356" t="s">
        <v>163</v>
      </c>
      <c r="AA27" s="357"/>
      <c r="AB27" s="357"/>
      <c r="AC27" s="357"/>
      <c r="AD27" s="357"/>
      <c r="AE27" s="357"/>
      <c r="AF27" s="357"/>
      <c r="AG27" s="358"/>
      <c r="AH27" s="359">
        <v>29</v>
      </c>
      <c r="AI27" s="360"/>
      <c r="AJ27" s="360"/>
      <c r="AK27" s="360"/>
      <c r="AL27" s="361"/>
      <c r="AM27" s="359">
        <v>91437</v>
      </c>
      <c r="AN27" s="360"/>
      <c r="AO27" s="360"/>
      <c r="AP27" s="360"/>
      <c r="AQ27" s="360"/>
      <c r="AR27" s="361"/>
      <c r="AS27" s="359">
        <v>3153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577636</v>
      </c>
      <c r="BO27" s="387"/>
      <c r="BP27" s="387"/>
      <c r="BQ27" s="387"/>
      <c r="BR27" s="387"/>
      <c r="BS27" s="387"/>
      <c r="BT27" s="387"/>
      <c r="BU27" s="388"/>
      <c r="BV27" s="386">
        <v>576914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4150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5166070</v>
      </c>
      <c r="BO28" s="379"/>
      <c r="BP28" s="379"/>
      <c r="BQ28" s="379"/>
      <c r="BR28" s="379"/>
      <c r="BS28" s="379"/>
      <c r="BT28" s="379"/>
      <c r="BU28" s="380"/>
      <c r="BV28" s="378">
        <v>4746935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3950</v>
      </c>
      <c r="R29" s="360"/>
      <c r="S29" s="360"/>
      <c r="T29" s="360"/>
      <c r="U29" s="360"/>
      <c r="V29" s="361"/>
      <c r="W29" s="426"/>
      <c r="X29" s="427"/>
      <c r="Y29" s="428"/>
      <c r="Z29" s="356" t="s">
        <v>170</v>
      </c>
      <c r="AA29" s="357"/>
      <c r="AB29" s="357"/>
      <c r="AC29" s="357"/>
      <c r="AD29" s="357"/>
      <c r="AE29" s="357"/>
      <c r="AF29" s="357"/>
      <c r="AG29" s="358"/>
      <c r="AH29" s="359">
        <v>537</v>
      </c>
      <c r="AI29" s="360"/>
      <c r="AJ29" s="360"/>
      <c r="AK29" s="360"/>
      <c r="AL29" s="361"/>
      <c r="AM29" s="359">
        <v>1735833</v>
      </c>
      <c r="AN29" s="360"/>
      <c r="AO29" s="360"/>
      <c r="AP29" s="360"/>
      <c r="AQ29" s="360"/>
      <c r="AR29" s="361"/>
      <c r="AS29" s="359">
        <v>3232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6565207</v>
      </c>
      <c r="BO29" s="384"/>
      <c r="BP29" s="384"/>
      <c r="BQ29" s="384"/>
      <c r="BR29" s="384"/>
      <c r="BS29" s="384"/>
      <c r="BT29" s="384"/>
      <c r="BU29" s="385"/>
      <c r="BV29" s="383">
        <v>5536224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4281047</v>
      </c>
      <c r="BO30" s="387"/>
      <c r="BP30" s="387"/>
      <c r="BQ30" s="387"/>
      <c r="BR30" s="387"/>
      <c r="BS30" s="387"/>
      <c r="BT30" s="387"/>
      <c r="BU30" s="388"/>
      <c r="BV30" s="386">
        <v>4310151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水府振興公社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里美ふるさと振興公社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戸別合併処理浄化槽設置整備事業特別会計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簡易水道事業特別会計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茨城北農業共済事務組合（農業共済事業会計）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1" t="s">
        <v>24</v>
      </c>
      <c r="C41" s="1182"/>
      <c r="D41" s="81"/>
      <c r="E41" s="1183" t="s">
        <v>25</v>
      </c>
      <c r="F41" s="1183"/>
      <c r="G41" s="1183"/>
      <c r="H41" s="1184"/>
      <c r="I41" s="82">
        <v>24550</v>
      </c>
      <c r="J41" s="83">
        <v>24305</v>
      </c>
      <c r="K41" s="83">
        <v>23239</v>
      </c>
      <c r="L41" s="83">
        <v>22622</v>
      </c>
      <c r="M41" s="84">
        <v>21817</v>
      </c>
    </row>
    <row r="42" spans="2:13" ht="27.75" customHeight="1" x14ac:dyDescent="0.15">
      <c r="B42" s="1171"/>
      <c r="C42" s="1172"/>
      <c r="D42" s="85"/>
      <c r="E42" s="1175" t="s">
        <v>26</v>
      </c>
      <c r="F42" s="1175"/>
      <c r="G42" s="1175"/>
      <c r="H42" s="1176"/>
      <c r="I42" s="86" t="s">
        <v>489</v>
      </c>
      <c r="J42" s="87" t="s">
        <v>489</v>
      </c>
      <c r="K42" s="87" t="s">
        <v>489</v>
      </c>
      <c r="L42" s="87" t="s">
        <v>489</v>
      </c>
      <c r="M42" s="88" t="s">
        <v>489</v>
      </c>
    </row>
    <row r="43" spans="2:13" ht="27.75" customHeight="1" x14ac:dyDescent="0.15">
      <c r="B43" s="1171"/>
      <c r="C43" s="1172"/>
      <c r="D43" s="85"/>
      <c r="E43" s="1175" t="s">
        <v>27</v>
      </c>
      <c r="F43" s="1175"/>
      <c r="G43" s="1175"/>
      <c r="H43" s="1176"/>
      <c r="I43" s="86">
        <v>12431</v>
      </c>
      <c r="J43" s="87">
        <v>12309</v>
      </c>
      <c r="K43" s="87">
        <v>11676</v>
      </c>
      <c r="L43" s="87">
        <v>10931</v>
      </c>
      <c r="M43" s="88">
        <v>10217</v>
      </c>
    </row>
    <row r="44" spans="2:13" ht="27.75" customHeight="1" x14ac:dyDescent="0.15">
      <c r="B44" s="1171"/>
      <c r="C44" s="1172"/>
      <c r="D44" s="85"/>
      <c r="E44" s="1175" t="s">
        <v>28</v>
      </c>
      <c r="F44" s="1175"/>
      <c r="G44" s="1175"/>
      <c r="H44" s="1176"/>
      <c r="I44" s="86" t="s">
        <v>489</v>
      </c>
      <c r="J44" s="87" t="s">
        <v>489</v>
      </c>
      <c r="K44" s="87" t="s">
        <v>489</v>
      </c>
      <c r="L44" s="87" t="s">
        <v>489</v>
      </c>
      <c r="M44" s="88" t="s">
        <v>489</v>
      </c>
    </row>
    <row r="45" spans="2:13" ht="27.75" customHeight="1" x14ac:dyDescent="0.15">
      <c r="B45" s="1171"/>
      <c r="C45" s="1172"/>
      <c r="D45" s="85"/>
      <c r="E45" s="1175" t="s">
        <v>29</v>
      </c>
      <c r="F45" s="1175"/>
      <c r="G45" s="1175"/>
      <c r="H45" s="1176"/>
      <c r="I45" s="86">
        <v>7325</v>
      </c>
      <c r="J45" s="87">
        <v>7103</v>
      </c>
      <c r="K45" s="87">
        <v>6876</v>
      </c>
      <c r="L45" s="87">
        <v>6574</v>
      </c>
      <c r="M45" s="88">
        <v>6158</v>
      </c>
    </row>
    <row r="46" spans="2:13" ht="27.75" customHeight="1" x14ac:dyDescent="0.15">
      <c r="B46" s="1171"/>
      <c r="C46" s="1172"/>
      <c r="D46" s="85"/>
      <c r="E46" s="1175" t="s">
        <v>30</v>
      </c>
      <c r="F46" s="1175"/>
      <c r="G46" s="1175"/>
      <c r="H46" s="1176"/>
      <c r="I46" s="86">
        <v>5</v>
      </c>
      <c r="J46" s="87">
        <v>2</v>
      </c>
      <c r="K46" s="87">
        <v>7</v>
      </c>
      <c r="L46" s="87" t="s">
        <v>489</v>
      </c>
      <c r="M46" s="88" t="s">
        <v>489</v>
      </c>
    </row>
    <row r="47" spans="2:13" ht="27.75" customHeight="1" x14ac:dyDescent="0.15">
      <c r="B47" s="1171"/>
      <c r="C47" s="1172"/>
      <c r="D47" s="85"/>
      <c r="E47" s="1175" t="s">
        <v>31</v>
      </c>
      <c r="F47" s="1175"/>
      <c r="G47" s="1175"/>
      <c r="H47" s="1176"/>
      <c r="I47" s="86" t="s">
        <v>489</v>
      </c>
      <c r="J47" s="87" t="s">
        <v>489</v>
      </c>
      <c r="K47" s="87" t="s">
        <v>489</v>
      </c>
      <c r="L47" s="87" t="s">
        <v>489</v>
      </c>
      <c r="M47" s="88" t="s">
        <v>489</v>
      </c>
    </row>
    <row r="48" spans="2:13" ht="27.75" customHeight="1" x14ac:dyDescent="0.15">
      <c r="B48" s="1173"/>
      <c r="C48" s="1174"/>
      <c r="D48" s="85"/>
      <c r="E48" s="1175" t="s">
        <v>32</v>
      </c>
      <c r="F48" s="1175"/>
      <c r="G48" s="1175"/>
      <c r="H48" s="1176"/>
      <c r="I48" s="86" t="s">
        <v>489</v>
      </c>
      <c r="J48" s="87" t="s">
        <v>489</v>
      </c>
      <c r="K48" s="87" t="s">
        <v>489</v>
      </c>
      <c r="L48" s="87" t="s">
        <v>489</v>
      </c>
      <c r="M48" s="88" t="s">
        <v>489</v>
      </c>
    </row>
    <row r="49" spans="2:13" ht="27.75" customHeight="1" x14ac:dyDescent="0.15">
      <c r="B49" s="1169" t="s">
        <v>33</v>
      </c>
      <c r="C49" s="1170"/>
      <c r="D49" s="89"/>
      <c r="E49" s="1175" t="s">
        <v>34</v>
      </c>
      <c r="F49" s="1175"/>
      <c r="G49" s="1175"/>
      <c r="H49" s="1176"/>
      <c r="I49" s="86">
        <v>11042</v>
      </c>
      <c r="J49" s="87">
        <v>13031</v>
      </c>
      <c r="K49" s="87">
        <v>13716</v>
      </c>
      <c r="L49" s="87">
        <v>14736</v>
      </c>
      <c r="M49" s="88">
        <v>15792</v>
      </c>
    </row>
    <row r="50" spans="2:13" ht="27.75" customHeight="1" x14ac:dyDescent="0.15">
      <c r="B50" s="1171"/>
      <c r="C50" s="1172"/>
      <c r="D50" s="85"/>
      <c r="E50" s="1175" t="s">
        <v>35</v>
      </c>
      <c r="F50" s="1175"/>
      <c r="G50" s="1175"/>
      <c r="H50" s="1176"/>
      <c r="I50" s="86">
        <v>2520</v>
      </c>
      <c r="J50" s="87">
        <v>2450</v>
      </c>
      <c r="K50" s="87">
        <v>2473</v>
      </c>
      <c r="L50" s="87">
        <v>2163</v>
      </c>
      <c r="M50" s="88">
        <v>2228</v>
      </c>
    </row>
    <row r="51" spans="2:13" ht="27.75" customHeight="1" x14ac:dyDescent="0.15">
      <c r="B51" s="1173"/>
      <c r="C51" s="1174"/>
      <c r="D51" s="85"/>
      <c r="E51" s="1175" t="s">
        <v>36</v>
      </c>
      <c r="F51" s="1175"/>
      <c r="G51" s="1175"/>
      <c r="H51" s="1176"/>
      <c r="I51" s="86">
        <v>24995</v>
      </c>
      <c r="J51" s="87">
        <v>24941</v>
      </c>
      <c r="K51" s="87">
        <v>24602</v>
      </c>
      <c r="L51" s="87">
        <v>24787</v>
      </c>
      <c r="M51" s="88">
        <v>24726</v>
      </c>
    </row>
    <row r="52" spans="2:13" ht="27.75" customHeight="1" thickBot="1" x14ac:dyDescent="0.2">
      <c r="B52" s="1177" t="s">
        <v>37</v>
      </c>
      <c r="C52" s="1178"/>
      <c r="D52" s="90"/>
      <c r="E52" s="1179" t="s">
        <v>38</v>
      </c>
      <c r="F52" s="1179"/>
      <c r="G52" s="1179"/>
      <c r="H52" s="1180"/>
      <c r="I52" s="91">
        <v>5755</v>
      </c>
      <c r="J52" s="92">
        <v>3297</v>
      </c>
      <c r="K52" s="92">
        <v>1007</v>
      </c>
      <c r="L52" s="92">
        <v>-1559</v>
      </c>
      <c r="M52" s="93">
        <v>-4553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73484</v>
      </c>
      <c r="E3" s="116"/>
      <c r="F3" s="117">
        <v>61882</v>
      </c>
      <c r="G3" s="118"/>
      <c r="H3" s="119"/>
    </row>
    <row r="4" spans="1:8" x14ac:dyDescent="0.15">
      <c r="A4" s="120"/>
      <c r="B4" s="121"/>
      <c r="C4" s="122"/>
      <c r="D4" s="123">
        <v>43135</v>
      </c>
      <c r="E4" s="124"/>
      <c r="F4" s="125">
        <v>32175</v>
      </c>
      <c r="G4" s="126"/>
      <c r="H4" s="127"/>
    </row>
    <row r="5" spans="1:8" x14ac:dyDescent="0.15">
      <c r="A5" s="108" t="s">
        <v>521</v>
      </c>
      <c r="B5" s="113"/>
      <c r="C5" s="114"/>
      <c r="D5" s="115">
        <v>50969</v>
      </c>
      <c r="E5" s="116"/>
      <c r="F5" s="117">
        <v>47569</v>
      </c>
      <c r="G5" s="118"/>
      <c r="H5" s="119"/>
    </row>
    <row r="6" spans="1:8" x14ac:dyDescent="0.15">
      <c r="A6" s="120"/>
      <c r="B6" s="121"/>
      <c r="C6" s="122"/>
      <c r="D6" s="123">
        <v>34763</v>
      </c>
      <c r="E6" s="124"/>
      <c r="F6" s="125">
        <v>26255</v>
      </c>
      <c r="G6" s="126"/>
      <c r="H6" s="127"/>
    </row>
    <row r="7" spans="1:8" x14ac:dyDescent="0.15">
      <c r="A7" s="108" t="s">
        <v>522</v>
      </c>
      <c r="B7" s="113"/>
      <c r="C7" s="114"/>
      <c r="D7" s="115">
        <v>51146</v>
      </c>
      <c r="E7" s="116"/>
      <c r="F7" s="117">
        <v>50880</v>
      </c>
      <c r="G7" s="118"/>
      <c r="H7" s="119"/>
    </row>
    <row r="8" spans="1:8" x14ac:dyDescent="0.15">
      <c r="A8" s="120"/>
      <c r="B8" s="121"/>
      <c r="C8" s="122"/>
      <c r="D8" s="123">
        <v>27304</v>
      </c>
      <c r="E8" s="124"/>
      <c r="F8" s="125">
        <v>26879</v>
      </c>
      <c r="G8" s="126"/>
      <c r="H8" s="127"/>
    </row>
    <row r="9" spans="1:8" x14ac:dyDescent="0.15">
      <c r="A9" s="108" t="s">
        <v>523</v>
      </c>
      <c r="B9" s="113"/>
      <c r="C9" s="114"/>
      <c r="D9" s="115">
        <v>68730</v>
      </c>
      <c r="E9" s="116"/>
      <c r="F9" s="117">
        <v>63956</v>
      </c>
      <c r="G9" s="118"/>
      <c r="H9" s="119"/>
    </row>
    <row r="10" spans="1:8" x14ac:dyDescent="0.15">
      <c r="A10" s="120"/>
      <c r="B10" s="121"/>
      <c r="C10" s="122"/>
      <c r="D10" s="123">
        <v>33085</v>
      </c>
      <c r="E10" s="124"/>
      <c r="F10" s="125">
        <v>29239</v>
      </c>
      <c r="G10" s="126"/>
      <c r="H10" s="127"/>
    </row>
    <row r="11" spans="1:8" x14ac:dyDescent="0.15">
      <c r="A11" s="108" t="s">
        <v>524</v>
      </c>
      <c r="B11" s="113"/>
      <c r="C11" s="114"/>
      <c r="D11" s="115">
        <v>60308</v>
      </c>
      <c r="E11" s="116"/>
      <c r="F11" s="117">
        <v>66255</v>
      </c>
      <c r="G11" s="118"/>
      <c r="H11" s="119"/>
    </row>
    <row r="12" spans="1:8" x14ac:dyDescent="0.15">
      <c r="A12" s="120"/>
      <c r="B12" s="121"/>
      <c r="C12" s="128"/>
      <c r="D12" s="123">
        <v>32372</v>
      </c>
      <c r="E12" s="124"/>
      <c r="F12" s="125">
        <v>31822</v>
      </c>
      <c r="G12" s="126"/>
      <c r="H12" s="127"/>
    </row>
    <row r="13" spans="1:8" x14ac:dyDescent="0.15">
      <c r="A13" s="108"/>
      <c r="B13" s="113"/>
      <c r="C13" s="129"/>
      <c r="D13" s="130">
        <v>60927</v>
      </c>
      <c r="E13" s="131"/>
      <c r="F13" s="132">
        <v>58108</v>
      </c>
      <c r="G13" s="133"/>
      <c r="H13" s="119"/>
    </row>
    <row r="14" spans="1:8" x14ac:dyDescent="0.15">
      <c r="A14" s="120"/>
      <c r="B14" s="121"/>
      <c r="C14" s="122"/>
      <c r="D14" s="123">
        <v>34132</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4.25</v>
      </c>
      <c r="C19" s="134">
        <f>ROUND(VALUE(SUBSTITUTE(実質収支比率等に係る経年分析!G$48,"▲","-")),2)</f>
        <v>4.1900000000000004</v>
      </c>
      <c r="D19" s="134">
        <f>ROUND(VALUE(SUBSTITUTE(実質収支比率等に係る経年分析!H$48,"▲","-")),2)</f>
        <v>3.27</v>
      </c>
      <c r="E19" s="134">
        <f>ROUND(VALUE(SUBSTITUTE(実質収支比率等に係る経年分析!I$48,"▲","-")),2)</f>
        <v>5.07</v>
      </c>
      <c r="F19" s="134">
        <f>ROUND(VALUE(SUBSTITUTE(実質収支比率等に係る経年分析!J$48,"▲","-")),2)</f>
        <v>4.33</v>
      </c>
    </row>
    <row r="20" spans="1:11" x14ac:dyDescent="0.15">
      <c r="A20" s="134" t="s">
        <v>43</v>
      </c>
      <c r="B20" s="134">
        <f>ROUND(VALUE(SUBSTITUTE(実質収支比率等に係る経年分析!F$47,"▲","-")),2)</f>
        <v>22.16</v>
      </c>
      <c r="C20" s="134">
        <f>ROUND(VALUE(SUBSTITUTE(実質収支比率等に係る経年分析!G$47,"▲","-")),2)</f>
        <v>24.58</v>
      </c>
      <c r="D20" s="134">
        <f>ROUND(VALUE(SUBSTITUTE(実質収支比率等に係る経年分析!H$47,"▲","-")),2)</f>
        <v>27.34</v>
      </c>
      <c r="E20" s="134">
        <f>ROUND(VALUE(SUBSTITUTE(実質収支比率等に係る経年分析!I$47,"▲","-")),2)</f>
        <v>29.18</v>
      </c>
      <c r="F20" s="134">
        <f>ROUND(VALUE(SUBSTITUTE(実質収支比率等に係る経年分析!J$47,"▲","-")),2)</f>
        <v>31.86</v>
      </c>
    </row>
    <row r="21" spans="1:11" x14ac:dyDescent="0.15">
      <c r="A21" s="134" t="s">
        <v>44</v>
      </c>
      <c r="B21" s="134">
        <f>IF(ISNUMBER(VALUE(SUBSTITUTE(実質収支比率等に係る経年分析!F$49,"▲","-"))),ROUND(VALUE(SUBSTITUTE(実質収支比率等に係る経年分析!F$49,"▲","-")),2),NA())</f>
        <v>3.16</v>
      </c>
      <c r="C21" s="134">
        <f>IF(ISNUMBER(VALUE(SUBSTITUTE(実質収支比率等に係る経年分析!G$49,"▲","-"))),ROUND(VALUE(SUBSTITUTE(実質収支比率等に係る経年分析!G$49,"▲","-")),2),NA())</f>
        <v>2.08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1.83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2891</v>
      </c>
      <c r="E42" s="136"/>
      <c r="F42" s="136"/>
      <c r="G42" s="136">
        <f>'実質公債費比率（分子）の構造'!L$52</f>
        <v>2935</v>
      </c>
      <c r="H42" s="136"/>
      <c r="I42" s="136"/>
      <c r="J42" s="136">
        <f>'実質公債費比率（分子）の構造'!M$52</f>
        <v>2969</v>
      </c>
      <c r="K42" s="136"/>
      <c r="L42" s="136"/>
      <c r="M42" s="136">
        <f>'実質公債費比率（分子）の構造'!N$52</f>
        <v>2931</v>
      </c>
      <c r="N42" s="136"/>
      <c r="O42" s="136"/>
      <c r="P42" s="136">
        <f>'実質公債費比率（分子）の構造'!O$52</f>
        <v>3033</v>
      </c>
    </row>
    <row r="43" spans="1:16" x14ac:dyDescent="0.15">
      <c r="A43" s="136" t="s">
        <v>52</v>
      </c>
      <c r="B43" s="136">
        <f>'実質公債費比率（分子）の構造'!K$51</f>
        <v>2</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935</v>
      </c>
      <c r="C46" s="136"/>
      <c r="D46" s="136"/>
      <c r="E46" s="136">
        <f>'実質公債費比率（分子）の構造'!L$48</f>
        <v>929</v>
      </c>
      <c r="F46" s="136"/>
      <c r="G46" s="136"/>
      <c r="H46" s="136">
        <f>'実質公債費比率（分子）の構造'!M$48</f>
        <v>909</v>
      </c>
      <c r="I46" s="136"/>
      <c r="J46" s="136"/>
      <c r="K46" s="136">
        <f>'実質公債費比率（分子）の構造'!N$48</f>
        <v>860</v>
      </c>
      <c r="L46" s="136"/>
      <c r="M46" s="136"/>
      <c r="N46" s="136">
        <f>'実質公債費比率（分子）の構造'!O$48</f>
        <v>885</v>
      </c>
      <c r="O46" s="136"/>
      <c r="P46" s="136"/>
    </row>
    <row r="47" spans="1:16" x14ac:dyDescent="0.15">
      <c r="A47" s="136" t="s">
        <v>14</v>
      </c>
      <c r="B47" s="136">
        <f>'実質公債費比率（分子）の構造'!K$47</f>
        <v>23</v>
      </c>
      <c r="C47" s="136"/>
      <c r="D47" s="136"/>
      <c r="E47" s="136">
        <f>'実質公債費比率（分子）の構造'!L$47</f>
        <v>20</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3214</v>
      </c>
      <c r="C49" s="136"/>
      <c r="D49" s="136"/>
      <c r="E49" s="136">
        <f>'実質公債費比率（分子）の構造'!L$45</f>
        <v>3187</v>
      </c>
      <c r="F49" s="136"/>
      <c r="G49" s="136"/>
      <c r="H49" s="136">
        <f>'実質公債費比率（分子）の構造'!M$45</f>
        <v>2995</v>
      </c>
      <c r="I49" s="136"/>
      <c r="J49" s="136"/>
      <c r="K49" s="136">
        <f>'実質公債費比率（分子）の構造'!N$45</f>
        <v>2851</v>
      </c>
      <c r="L49" s="136"/>
      <c r="M49" s="136"/>
      <c r="N49" s="136">
        <f>'実質公債費比率（分子）の構造'!O$45</f>
        <v>2806</v>
      </c>
      <c r="O49" s="136"/>
      <c r="P49" s="136"/>
    </row>
    <row r="50" spans="1:16" x14ac:dyDescent="0.15">
      <c r="A50" s="136" t="s">
        <v>58</v>
      </c>
      <c r="B50" s="136" t="e">
        <f>NA()</f>
        <v>#N/A</v>
      </c>
      <c r="C50" s="136">
        <f>IF(ISNUMBER('実質公債費比率（分子）の構造'!K$53),'実質公債費比率（分子）の構造'!K$53,NA())</f>
        <v>1283</v>
      </c>
      <c r="D50" s="136" t="e">
        <f>NA()</f>
        <v>#N/A</v>
      </c>
      <c r="E50" s="136" t="e">
        <f>NA()</f>
        <v>#N/A</v>
      </c>
      <c r="F50" s="136">
        <f>IF(ISNUMBER('実質公債費比率（分子）の構造'!L$53),'実質公債費比率（分子）の構造'!L$53,NA())</f>
        <v>1203</v>
      </c>
      <c r="G50" s="136" t="e">
        <f>NA()</f>
        <v>#N/A</v>
      </c>
      <c r="H50" s="136" t="e">
        <f>NA()</f>
        <v>#N/A</v>
      </c>
      <c r="I50" s="136">
        <f>IF(ISNUMBER('実質公債費比率（分子）の構造'!M$53),'実質公債費比率（分子）の構造'!M$53,NA())</f>
        <v>954</v>
      </c>
      <c r="J50" s="136" t="e">
        <f>NA()</f>
        <v>#N/A</v>
      </c>
      <c r="K50" s="136" t="e">
        <f>NA()</f>
        <v>#N/A</v>
      </c>
      <c r="L50" s="136">
        <f>IF(ISNUMBER('実質公債費比率（分子）の構造'!N$53),'実質公債費比率（分子）の構造'!N$53,NA())</f>
        <v>798</v>
      </c>
      <c r="M50" s="136" t="e">
        <f>NA()</f>
        <v>#N/A</v>
      </c>
      <c r="N50" s="136" t="e">
        <f>NA()</f>
        <v>#N/A</v>
      </c>
      <c r="O50" s="136">
        <f>IF(ISNUMBER('実質公債費比率（分子）の構造'!O$53),'実質公債費比率（分子）の構造'!O$53,NA())</f>
        <v>676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24995</v>
      </c>
      <c r="E56" s="135"/>
      <c r="F56" s="135"/>
      <c r="G56" s="135">
        <f>'将来負担比率（分子）の構造'!J$51</f>
        <v>24941</v>
      </c>
      <c r="H56" s="135"/>
      <c r="I56" s="135"/>
      <c r="J56" s="135">
        <f>'将来負担比率（分子）の構造'!K$51</f>
        <v>24602</v>
      </c>
      <c r="K56" s="135"/>
      <c r="L56" s="135"/>
      <c r="M56" s="135">
        <f>'将来負担比率（分子）の構造'!L$51</f>
        <v>24787</v>
      </c>
      <c r="N56" s="135"/>
      <c r="O56" s="135"/>
      <c r="P56" s="135">
        <f>'将来負担比率（分子）の構造'!M$51</f>
        <v>24726</v>
      </c>
    </row>
    <row r="57" spans="1:16" x14ac:dyDescent="0.15">
      <c r="A57" s="135" t="s">
        <v>35</v>
      </c>
      <c r="B57" s="135"/>
      <c r="C57" s="135"/>
      <c r="D57" s="135">
        <f>'将来負担比率（分子）の構造'!I$50</f>
        <v>2520</v>
      </c>
      <c r="E57" s="135"/>
      <c r="F57" s="135"/>
      <c r="G57" s="135">
        <f>'将来負担比率（分子）の構造'!J$50</f>
        <v>2450</v>
      </c>
      <c r="H57" s="135"/>
      <c r="I57" s="135"/>
      <c r="J57" s="135">
        <f>'将来負担比率（分子）の構造'!K$50</f>
        <v>2473</v>
      </c>
      <c r="K57" s="135"/>
      <c r="L57" s="135"/>
      <c r="M57" s="135">
        <f>'将来負担比率（分子）の構造'!L$50</f>
        <v>2163</v>
      </c>
      <c r="N57" s="135"/>
      <c r="O57" s="135"/>
      <c r="P57" s="135">
        <f>'将来負担比率（分子）の構造'!M$50</f>
        <v>2228</v>
      </c>
    </row>
    <row r="58" spans="1:16" x14ac:dyDescent="0.15">
      <c r="A58" s="135" t="s">
        <v>34</v>
      </c>
      <c r="B58" s="135"/>
      <c r="C58" s="135"/>
      <c r="D58" s="135">
        <f>'将来負担比率（分子）の構造'!I$49</f>
        <v>11042</v>
      </c>
      <c r="E58" s="135"/>
      <c r="F58" s="135"/>
      <c r="G58" s="135">
        <f>'将来負担比率（分子）の構造'!J$49</f>
        <v>13031</v>
      </c>
      <c r="H58" s="135"/>
      <c r="I58" s="135"/>
      <c r="J58" s="135">
        <f>'将来負担比率（分子）の構造'!K$49</f>
        <v>13716</v>
      </c>
      <c r="K58" s="135"/>
      <c r="L58" s="135"/>
      <c r="M58" s="135">
        <f>'将来負担比率（分子）の構造'!L$49</f>
        <v>14736</v>
      </c>
      <c r="N58" s="135"/>
      <c r="O58" s="135"/>
      <c r="P58" s="135">
        <f>'将来負担比率（分子）の構造'!M$49</f>
        <v>15792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2</v>
      </c>
      <c r="F61" s="135"/>
      <c r="G61" s="135"/>
      <c r="H61" s="135">
        <f>'将来負担比率（分子）の構造'!K$46</f>
        <v>7</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7325</v>
      </c>
      <c r="C62" s="135"/>
      <c r="D62" s="135"/>
      <c r="E62" s="135">
        <f>'将来負担比率（分子）の構造'!J$45</f>
        <v>7103</v>
      </c>
      <c r="F62" s="135"/>
      <c r="G62" s="135"/>
      <c r="H62" s="135">
        <f>'将来負担比率（分子）の構造'!K$45</f>
        <v>6876</v>
      </c>
      <c r="I62" s="135"/>
      <c r="J62" s="135"/>
      <c r="K62" s="135">
        <f>'将来負担比率（分子）の構造'!L$45</f>
        <v>6574</v>
      </c>
      <c r="L62" s="135"/>
      <c r="M62" s="135"/>
      <c r="N62" s="135">
        <f>'将来負担比率（分子）の構造'!M$45</f>
        <v>6158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12431</v>
      </c>
      <c r="C64" s="135"/>
      <c r="D64" s="135"/>
      <c r="E64" s="135">
        <f>'将来負担比率（分子）の構造'!J$43</f>
        <v>12309</v>
      </c>
      <c r="F64" s="135"/>
      <c r="G64" s="135"/>
      <c r="H64" s="135">
        <f>'将来負担比率（分子）の構造'!K$43</f>
        <v>11676</v>
      </c>
      <c r="I64" s="135"/>
      <c r="J64" s="135"/>
      <c r="K64" s="135">
        <f>'将来負担比率（分子）の構造'!L$43</f>
        <v>10931</v>
      </c>
      <c r="L64" s="135"/>
      <c r="M64" s="135"/>
      <c r="N64" s="135">
        <f>'将来負担比率（分子）の構造'!M$43</f>
        <v>10217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24550</v>
      </c>
      <c r="C66" s="135"/>
      <c r="D66" s="135"/>
      <c r="E66" s="135">
        <f>'将来負担比率（分子）の構造'!J$41</f>
        <v>24305</v>
      </c>
      <c r="F66" s="135"/>
      <c r="G66" s="135"/>
      <c r="H66" s="135">
        <f>'将来負担比率（分子）の構造'!K$41</f>
        <v>23239</v>
      </c>
      <c r="I66" s="135"/>
      <c r="J66" s="135"/>
      <c r="K66" s="135">
        <f>'将来負担比率（分子）の構造'!L$41</f>
        <v>22622</v>
      </c>
      <c r="L66" s="135"/>
      <c r="M66" s="135"/>
      <c r="N66" s="135">
        <f>'将来負担比率（分子）の構造'!M$41</f>
        <v>21817</v>
      </c>
      <c r="O66" s="135"/>
      <c r="P66" s="135"/>
    </row>
    <row r="67" spans="1:16" x14ac:dyDescent="0.15">
      <c r="A67" s="135" t="s">
        <v>62</v>
      </c>
      <c r="B67" s="135" t="e">
        <f>NA()</f>
        <v>#N/A</v>
      </c>
      <c r="C67" s="135">
        <f>IF(ISNUMBER('将来負担比率（分子）の構造'!I$52), IF('将来負担比率（分子）の構造'!I$52 &lt; 0, 0, '将来負担比率（分子）の構造'!I$52), NA())</f>
        <v>5755</v>
      </c>
      <c r="D67" s="135" t="e">
        <f>NA()</f>
        <v>#N/A</v>
      </c>
      <c r="E67" s="135" t="e">
        <f>NA()</f>
        <v>#N/A</v>
      </c>
      <c r="F67" s="135">
        <f>IF(ISNUMBER('将来負担比率（分子）の構造'!J$52), IF('将来負担比率（分子）の構造'!J$52 &lt; 0, 0, '将来負担比率（分子）の構造'!J$52), NA())</f>
        <v>3297</v>
      </c>
      <c r="G67" s="135" t="e">
        <f>NA()</f>
        <v>#N/A</v>
      </c>
      <c r="H67" s="135" t="e">
        <f>NA()</f>
        <v>#N/A</v>
      </c>
      <c r="I67" s="135">
        <f>IF(ISNUMBER('将来負担比率（分子）の構造'!K$52), IF('将来負担比率（分子）の構造'!K$52 &lt; 0, 0, '将来負担比率（分子）の構造'!K$52), NA())</f>
        <v>1007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5429296</v>
      </c>
      <c r="S5" s="639"/>
      <c r="T5" s="639"/>
      <c r="U5" s="639"/>
      <c r="V5" s="639"/>
      <c r="W5" s="639"/>
      <c r="X5" s="639"/>
      <c r="Y5" s="686"/>
      <c r="Z5" s="699">
        <v>21.5</v>
      </c>
      <c r="AA5" s="699"/>
      <c r="AB5" s="699"/>
      <c r="AC5" s="699"/>
      <c r="AD5" s="700">
        <v>5268854</v>
      </c>
      <c r="AE5" s="700"/>
      <c r="AF5" s="700"/>
      <c r="AG5" s="700"/>
      <c r="AH5" s="700"/>
      <c r="AI5" s="700"/>
      <c r="AJ5" s="700"/>
      <c r="AK5" s="700"/>
      <c r="AL5" s="687">
        <v>34.6</v>
      </c>
      <c r="AM5" s="656"/>
      <c r="AN5" s="656"/>
      <c r="AO5" s="688"/>
      <c r="AP5" s="675" t="s">
        <v>208</v>
      </c>
      <c r="AQ5" s="676"/>
      <c r="AR5" s="676"/>
      <c r="AS5" s="676"/>
      <c r="AT5" s="676"/>
      <c r="AU5" s="676"/>
      <c r="AV5" s="676"/>
      <c r="AW5" s="676"/>
      <c r="AX5" s="676"/>
      <c r="AY5" s="676"/>
      <c r="AZ5" s="676"/>
      <c r="BA5" s="676"/>
      <c r="BB5" s="676"/>
      <c r="BC5" s="676"/>
      <c r="BD5" s="676"/>
      <c r="BE5" s="676"/>
      <c r="BF5" s="677"/>
      <c r="BG5" s="588">
        <v>5248110</v>
      </c>
      <c r="BH5" s="589"/>
      <c r="BI5" s="589"/>
      <c r="BJ5" s="589"/>
      <c r="BK5" s="589"/>
      <c r="BL5" s="589"/>
      <c r="BM5" s="589"/>
      <c r="BN5" s="590"/>
      <c r="BO5" s="641">
        <v>96.7</v>
      </c>
      <c r="BP5" s="641"/>
      <c r="BQ5" s="641"/>
      <c r="BR5" s="641"/>
      <c r="BS5" s="642">
        <v>18921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315329</v>
      </c>
      <c r="S6" s="589"/>
      <c r="T6" s="589"/>
      <c r="U6" s="589"/>
      <c r="V6" s="589"/>
      <c r="W6" s="589"/>
      <c r="X6" s="589"/>
      <c r="Y6" s="590"/>
      <c r="Z6" s="641">
        <v>1.3</v>
      </c>
      <c r="AA6" s="641"/>
      <c r="AB6" s="641"/>
      <c r="AC6" s="641"/>
      <c r="AD6" s="642">
        <v>315329</v>
      </c>
      <c r="AE6" s="642"/>
      <c r="AF6" s="642"/>
      <c r="AG6" s="642"/>
      <c r="AH6" s="642"/>
      <c r="AI6" s="642"/>
      <c r="AJ6" s="642"/>
      <c r="AK6" s="642"/>
      <c r="AL6" s="611">
        <v>2.1</v>
      </c>
      <c r="AM6" s="643"/>
      <c r="AN6" s="643"/>
      <c r="AO6" s="644"/>
      <c r="AP6" s="585" t="s">
        <v>213</v>
      </c>
      <c r="AQ6" s="586"/>
      <c r="AR6" s="586"/>
      <c r="AS6" s="586"/>
      <c r="AT6" s="586"/>
      <c r="AU6" s="586"/>
      <c r="AV6" s="586"/>
      <c r="AW6" s="586"/>
      <c r="AX6" s="586"/>
      <c r="AY6" s="586"/>
      <c r="AZ6" s="586"/>
      <c r="BA6" s="586"/>
      <c r="BB6" s="586"/>
      <c r="BC6" s="586"/>
      <c r="BD6" s="586"/>
      <c r="BE6" s="586"/>
      <c r="BF6" s="587"/>
      <c r="BG6" s="588">
        <v>5248110</v>
      </c>
      <c r="BH6" s="589"/>
      <c r="BI6" s="589"/>
      <c r="BJ6" s="589"/>
      <c r="BK6" s="589"/>
      <c r="BL6" s="589"/>
      <c r="BM6" s="589"/>
      <c r="BN6" s="590"/>
      <c r="BO6" s="641">
        <v>96.7</v>
      </c>
      <c r="BP6" s="641"/>
      <c r="BQ6" s="641"/>
      <c r="BR6" s="641"/>
      <c r="BS6" s="642">
        <v>18921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237679</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237679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10523</v>
      </c>
      <c r="S7" s="589"/>
      <c r="T7" s="589"/>
      <c r="U7" s="589"/>
      <c r="V7" s="589"/>
      <c r="W7" s="589"/>
      <c r="X7" s="589"/>
      <c r="Y7" s="590"/>
      <c r="Z7" s="641">
        <v>0</v>
      </c>
      <c r="AA7" s="641"/>
      <c r="AB7" s="641"/>
      <c r="AC7" s="641"/>
      <c r="AD7" s="642">
        <v>10523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2626351</v>
      </c>
      <c r="BH7" s="589"/>
      <c r="BI7" s="589"/>
      <c r="BJ7" s="589"/>
      <c r="BK7" s="589"/>
      <c r="BL7" s="589"/>
      <c r="BM7" s="589"/>
      <c r="BN7" s="590"/>
      <c r="BO7" s="641">
        <v>48.4</v>
      </c>
      <c r="BP7" s="641"/>
      <c r="BQ7" s="641"/>
      <c r="BR7" s="641"/>
      <c r="BS7" s="642">
        <v>18921</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4118689</v>
      </c>
      <c r="CS7" s="589"/>
      <c r="CT7" s="589"/>
      <c r="CU7" s="589"/>
      <c r="CV7" s="589"/>
      <c r="CW7" s="589"/>
      <c r="CX7" s="589"/>
      <c r="CY7" s="590"/>
      <c r="CZ7" s="641">
        <v>16.899999999999999</v>
      </c>
      <c r="DA7" s="641"/>
      <c r="DB7" s="641"/>
      <c r="DC7" s="641"/>
      <c r="DD7" s="594">
        <v>272302</v>
      </c>
      <c r="DE7" s="589"/>
      <c r="DF7" s="589"/>
      <c r="DG7" s="589"/>
      <c r="DH7" s="589"/>
      <c r="DI7" s="589"/>
      <c r="DJ7" s="589"/>
      <c r="DK7" s="589"/>
      <c r="DL7" s="589"/>
      <c r="DM7" s="589"/>
      <c r="DN7" s="589"/>
      <c r="DO7" s="589"/>
      <c r="DP7" s="590"/>
      <c r="DQ7" s="594">
        <v>3541682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41980</v>
      </c>
      <c r="S8" s="589"/>
      <c r="T8" s="589"/>
      <c r="U8" s="589"/>
      <c r="V8" s="589"/>
      <c r="W8" s="589"/>
      <c r="X8" s="589"/>
      <c r="Y8" s="590"/>
      <c r="Z8" s="641">
        <v>0.2</v>
      </c>
      <c r="AA8" s="641"/>
      <c r="AB8" s="641"/>
      <c r="AC8" s="641"/>
      <c r="AD8" s="642">
        <v>41980</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91203</v>
      </c>
      <c r="BH8" s="589"/>
      <c r="BI8" s="589"/>
      <c r="BJ8" s="589"/>
      <c r="BK8" s="589"/>
      <c r="BL8" s="589"/>
      <c r="BM8" s="589"/>
      <c r="BN8" s="590"/>
      <c r="BO8" s="641">
        <v>1.7</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6678962</v>
      </c>
      <c r="CS8" s="589"/>
      <c r="CT8" s="589"/>
      <c r="CU8" s="589"/>
      <c r="CV8" s="589"/>
      <c r="CW8" s="589"/>
      <c r="CX8" s="589"/>
      <c r="CY8" s="590"/>
      <c r="CZ8" s="641">
        <v>27.4</v>
      </c>
      <c r="DA8" s="641"/>
      <c r="DB8" s="641"/>
      <c r="DC8" s="641"/>
      <c r="DD8" s="594">
        <v>6745</v>
      </c>
      <c r="DE8" s="589"/>
      <c r="DF8" s="589"/>
      <c r="DG8" s="589"/>
      <c r="DH8" s="589"/>
      <c r="DI8" s="589"/>
      <c r="DJ8" s="589"/>
      <c r="DK8" s="589"/>
      <c r="DL8" s="589"/>
      <c r="DM8" s="589"/>
      <c r="DN8" s="589"/>
      <c r="DO8" s="589"/>
      <c r="DP8" s="590"/>
      <c r="DQ8" s="594">
        <v>3779795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24862</v>
      </c>
      <c r="S9" s="589"/>
      <c r="T9" s="589"/>
      <c r="U9" s="589"/>
      <c r="V9" s="589"/>
      <c r="W9" s="589"/>
      <c r="X9" s="589"/>
      <c r="Y9" s="590"/>
      <c r="Z9" s="641">
        <v>0.1</v>
      </c>
      <c r="AA9" s="641"/>
      <c r="AB9" s="641"/>
      <c r="AC9" s="641"/>
      <c r="AD9" s="642">
        <v>24862</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2341839</v>
      </c>
      <c r="BH9" s="589"/>
      <c r="BI9" s="589"/>
      <c r="BJ9" s="589"/>
      <c r="BK9" s="589"/>
      <c r="BL9" s="589"/>
      <c r="BM9" s="589"/>
      <c r="BN9" s="590"/>
      <c r="BO9" s="641">
        <v>43.1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1640223</v>
      </c>
      <c r="CS9" s="589"/>
      <c r="CT9" s="589"/>
      <c r="CU9" s="589"/>
      <c r="CV9" s="589"/>
      <c r="CW9" s="589"/>
      <c r="CX9" s="589"/>
      <c r="CY9" s="590"/>
      <c r="CZ9" s="641">
        <v>6.7</v>
      </c>
      <c r="DA9" s="641"/>
      <c r="DB9" s="641"/>
      <c r="DC9" s="641"/>
      <c r="DD9" s="594">
        <v>286988</v>
      </c>
      <c r="DE9" s="589"/>
      <c r="DF9" s="589"/>
      <c r="DG9" s="589"/>
      <c r="DH9" s="589"/>
      <c r="DI9" s="589"/>
      <c r="DJ9" s="589"/>
      <c r="DK9" s="589"/>
      <c r="DL9" s="589"/>
      <c r="DM9" s="589"/>
      <c r="DN9" s="589"/>
      <c r="DO9" s="589"/>
      <c r="DP9" s="590"/>
      <c r="DQ9" s="594">
        <v>1374554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531537</v>
      </c>
      <c r="S10" s="589"/>
      <c r="T10" s="589"/>
      <c r="U10" s="589"/>
      <c r="V10" s="589"/>
      <c r="W10" s="589"/>
      <c r="X10" s="589"/>
      <c r="Y10" s="590"/>
      <c r="Z10" s="641">
        <v>2.1</v>
      </c>
      <c r="AA10" s="641"/>
      <c r="AB10" s="641"/>
      <c r="AC10" s="641"/>
      <c r="AD10" s="642">
        <v>531537</v>
      </c>
      <c r="AE10" s="642"/>
      <c r="AF10" s="642"/>
      <c r="AG10" s="642"/>
      <c r="AH10" s="642"/>
      <c r="AI10" s="642"/>
      <c r="AJ10" s="642"/>
      <c r="AK10" s="642"/>
      <c r="AL10" s="611">
        <v>3.5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77591</v>
      </c>
      <c r="BH10" s="589"/>
      <c r="BI10" s="589"/>
      <c r="BJ10" s="589"/>
      <c r="BK10" s="589"/>
      <c r="BL10" s="589"/>
      <c r="BM10" s="589"/>
      <c r="BN10" s="590"/>
      <c r="BO10" s="641">
        <v>1.4</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31598</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17027</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86467</v>
      </c>
      <c r="S11" s="589"/>
      <c r="T11" s="589"/>
      <c r="U11" s="589"/>
      <c r="V11" s="589"/>
      <c r="W11" s="589"/>
      <c r="X11" s="589"/>
      <c r="Y11" s="590"/>
      <c r="Z11" s="641">
        <v>0.3</v>
      </c>
      <c r="AA11" s="641"/>
      <c r="AB11" s="641"/>
      <c r="AC11" s="641"/>
      <c r="AD11" s="642">
        <v>86467</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115718</v>
      </c>
      <c r="BH11" s="589"/>
      <c r="BI11" s="589"/>
      <c r="BJ11" s="589"/>
      <c r="BK11" s="589"/>
      <c r="BL11" s="589"/>
      <c r="BM11" s="589"/>
      <c r="BN11" s="590"/>
      <c r="BO11" s="641">
        <v>2.1</v>
      </c>
      <c r="BP11" s="641"/>
      <c r="BQ11" s="641"/>
      <c r="BR11" s="641"/>
      <c r="BS11" s="594">
        <v>18921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1147598</v>
      </c>
      <c r="CS11" s="589"/>
      <c r="CT11" s="589"/>
      <c r="CU11" s="589"/>
      <c r="CV11" s="589"/>
      <c r="CW11" s="589"/>
      <c r="CX11" s="589"/>
      <c r="CY11" s="590"/>
      <c r="CZ11" s="641">
        <v>4.7</v>
      </c>
      <c r="DA11" s="641"/>
      <c r="DB11" s="641"/>
      <c r="DC11" s="641"/>
      <c r="DD11" s="594">
        <v>370264</v>
      </c>
      <c r="DE11" s="589"/>
      <c r="DF11" s="589"/>
      <c r="DG11" s="589"/>
      <c r="DH11" s="589"/>
      <c r="DI11" s="589"/>
      <c r="DJ11" s="589"/>
      <c r="DK11" s="589"/>
      <c r="DL11" s="589"/>
      <c r="DM11" s="589"/>
      <c r="DN11" s="589"/>
      <c r="DO11" s="589"/>
      <c r="DP11" s="590"/>
      <c r="DQ11" s="594">
        <v>717804</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2187511</v>
      </c>
      <c r="BH12" s="589"/>
      <c r="BI12" s="589"/>
      <c r="BJ12" s="589"/>
      <c r="BK12" s="589"/>
      <c r="BL12" s="589"/>
      <c r="BM12" s="589"/>
      <c r="BN12" s="590"/>
      <c r="BO12" s="641">
        <v>40.299999999999997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464906</v>
      </c>
      <c r="CS12" s="589"/>
      <c r="CT12" s="589"/>
      <c r="CU12" s="589"/>
      <c r="CV12" s="589"/>
      <c r="CW12" s="589"/>
      <c r="CX12" s="589"/>
      <c r="CY12" s="590"/>
      <c r="CZ12" s="641">
        <v>1.9</v>
      </c>
      <c r="DA12" s="641"/>
      <c r="DB12" s="641"/>
      <c r="DC12" s="641"/>
      <c r="DD12" s="594">
        <v>20889</v>
      </c>
      <c r="DE12" s="589"/>
      <c r="DF12" s="589"/>
      <c r="DG12" s="589"/>
      <c r="DH12" s="589"/>
      <c r="DI12" s="589"/>
      <c r="DJ12" s="589"/>
      <c r="DK12" s="589"/>
      <c r="DL12" s="589"/>
      <c r="DM12" s="589"/>
      <c r="DN12" s="589"/>
      <c r="DO12" s="589"/>
      <c r="DP12" s="590"/>
      <c r="DQ12" s="594">
        <v>328002</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35693</v>
      </c>
      <c r="S13" s="589"/>
      <c r="T13" s="589"/>
      <c r="U13" s="589"/>
      <c r="V13" s="589"/>
      <c r="W13" s="589"/>
      <c r="X13" s="589"/>
      <c r="Y13" s="590"/>
      <c r="Z13" s="641">
        <v>0.1</v>
      </c>
      <c r="AA13" s="641"/>
      <c r="AB13" s="641"/>
      <c r="AC13" s="641"/>
      <c r="AD13" s="642">
        <v>35693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2159716</v>
      </c>
      <c r="BH13" s="589"/>
      <c r="BI13" s="589"/>
      <c r="BJ13" s="589"/>
      <c r="BK13" s="589"/>
      <c r="BL13" s="589"/>
      <c r="BM13" s="589"/>
      <c r="BN13" s="590"/>
      <c r="BO13" s="641">
        <v>39.799999999999997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2218640</v>
      </c>
      <c r="CS13" s="589"/>
      <c r="CT13" s="589"/>
      <c r="CU13" s="589"/>
      <c r="CV13" s="589"/>
      <c r="CW13" s="589"/>
      <c r="CX13" s="589"/>
      <c r="CY13" s="590"/>
      <c r="CZ13" s="641">
        <v>9.1</v>
      </c>
      <c r="DA13" s="641"/>
      <c r="DB13" s="641"/>
      <c r="DC13" s="641"/>
      <c r="DD13" s="594">
        <v>877167</v>
      </c>
      <c r="DE13" s="589"/>
      <c r="DF13" s="589"/>
      <c r="DG13" s="589"/>
      <c r="DH13" s="589"/>
      <c r="DI13" s="589"/>
      <c r="DJ13" s="589"/>
      <c r="DK13" s="589"/>
      <c r="DL13" s="589"/>
      <c r="DM13" s="589"/>
      <c r="DN13" s="589"/>
      <c r="DO13" s="589"/>
      <c r="DP13" s="590"/>
      <c r="DQ13" s="594">
        <v>1694945</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138327</v>
      </c>
      <c r="BH14" s="589"/>
      <c r="BI14" s="589"/>
      <c r="BJ14" s="589"/>
      <c r="BK14" s="589"/>
      <c r="BL14" s="589"/>
      <c r="BM14" s="589"/>
      <c r="BN14" s="590"/>
      <c r="BO14" s="641">
        <v>2.5</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994305</v>
      </c>
      <c r="CS14" s="589"/>
      <c r="CT14" s="589"/>
      <c r="CU14" s="589"/>
      <c r="CV14" s="589"/>
      <c r="CW14" s="589"/>
      <c r="CX14" s="589"/>
      <c r="CY14" s="590"/>
      <c r="CZ14" s="641">
        <v>4.0999999999999996</v>
      </c>
      <c r="DA14" s="641"/>
      <c r="DB14" s="641"/>
      <c r="DC14" s="641"/>
      <c r="DD14" s="594">
        <v>140941</v>
      </c>
      <c r="DE14" s="589"/>
      <c r="DF14" s="589"/>
      <c r="DG14" s="589"/>
      <c r="DH14" s="589"/>
      <c r="DI14" s="589"/>
      <c r="DJ14" s="589"/>
      <c r="DK14" s="589"/>
      <c r="DL14" s="589"/>
      <c r="DM14" s="589"/>
      <c r="DN14" s="589"/>
      <c r="DO14" s="589"/>
      <c r="DP14" s="590"/>
      <c r="DQ14" s="594">
        <v>833330</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16607</v>
      </c>
      <c r="S15" s="589"/>
      <c r="T15" s="589"/>
      <c r="U15" s="589"/>
      <c r="V15" s="589"/>
      <c r="W15" s="589"/>
      <c r="X15" s="589"/>
      <c r="Y15" s="590"/>
      <c r="Z15" s="641">
        <v>0.1</v>
      </c>
      <c r="AA15" s="641"/>
      <c r="AB15" s="641"/>
      <c r="AC15" s="641"/>
      <c r="AD15" s="642">
        <v>16607</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295612</v>
      </c>
      <c r="BH15" s="589"/>
      <c r="BI15" s="589"/>
      <c r="BJ15" s="589"/>
      <c r="BK15" s="589"/>
      <c r="BL15" s="589"/>
      <c r="BM15" s="589"/>
      <c r="BN15" s="590"/>
      <c r="BO15" s="641">
        <v>5.4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3674746</v>
      </c>
      <c r="CS15" s="589"/>
      <c r="CT15" s="589"/>
      <c r="CU15" s="589"/>
      <c r="CV15" s="589"/>
      <c r="CW15" s="589"/>
      <c r="CX15" s="589"/>
      <c r="CY15" s="590"/>
      <c r="CZ15" s="641">
        <v>15.1</v>
      </c>
      <c r="DA15" s="641"/>
      <c r="DB15" s="641"/>
      <c r="DC15" s="641"/>
      <c r="DD15" s="594">
        <v>1371496</v>
      </c>
      <c r="DE15" s="589"/>
      <c r="DF15" s="589"/>
      <c r="DG15" s="589"/>
      <c r="DH15" s="589"/>
      <c r="DI15" s="589"/>
      <c r="DJ15" s="589"/>
      <c r="DK15" s="589"/>
      <c r="DL15" s="589"/>
      <c r="DM15" s="589"/>
      <c r="DN15" s="589"/>
      <c r="DO15" s="589"/>
      <c r="DP15" s="590"/>
      <c r="DQ15" s="594">
        <v>2135070</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10106016</v>
      </c>
      <c r="S16" s="589"/>
      <c r="T16" s="589"/>
      <c r="U16" s="589"/>
      <c r="V16" s="589"/>
      <c r="W16" s="589"/>
      <c r="X16" s="589"/>
      <c r="Y16" s="590"/>
      <c r="Z16" s="641">
        <v>40.1</v>
      </c>
      <c r="AA16" s="641"/>
      <c r="AB16" s="641"/>
      <c r="AC16" s="641"/>
      <c r="AD16" s="642">
        <v>8816636</v>
      </c>
      <c r="AE16" s="642"/>
      <c r="AF16" s="642"/>
      <c r="AG16" s="642"/>
      <c r="AH16" s="642"/>
      <c r="AI16" s="642"/>
      <c r="AJ16" s="642"/>
      <c r="AK16" s="642"/>
      <c r="AL16" s="611">
        <v>57.9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309</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78632</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70443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8816636</v>
      </c>
      <c r="S17" s="589"/>
      <c r="T17" s="589"/>
      <c r="U17" s="589"/>
      <c r="V17" s="589"/>
      <c r="W17" s="589"/>
      <c r="X17" s="589"/>
      <c r="Y17" s="590"/>
      <c r="Z17" s="641">
        <v>35</v>
      </c>
      <c r="AA17" s="641"/>
      <c r="AB17" s="641"/>
      <c r="AC17" s="641"/>
      <c r="AD17" s="642">
        <v>8816636</v>
      </c>
      <c r="AE17" s="642"/>
      <c r="AF17" s="642"/>
      <c r="AG17" s="642"/>
      <c r="AH17" s="642"/>
      <c r="AI17" s="642"/>
      <c r="AJ17" s="642"/>
      <c r="AK17" s="642"/>
      <c r="AL17" s="611">
        <v>57.9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3107584</v>
      </c>
      <c r="CS17" s="589"/>
      <c r="CT17" s="589"/>
      <c r="CU17" s="589"/>
      <c r="CV17" s="589"/>
      <c r="CW17" s="589"/>
      <c r="CX17" s="589"/>
      <c r="CY17" s="590"/>
      <c r="CZ17" s="641">
        <v>12.7</v>
      </c>
      <c r="DA17" s="641"/>
      <c r="DB17" s="641"/>
      <c r="DC17" s="641"/>
      <c r="DD17" s="594" t="s">
        <v>221</v>
      </c>
      <c r="DE17" s="589"/>
      <c r="DF17" s="589"/>
      <c r="DG17" s="589"/>
      <c r="DH17" s="589"/>
      <c r="DI17" s="589"/>
      <c r="DJ17" s="589"/>
      <c r="DK17" s="589"/>
      <c r="DL17" s="589"/>
      <c r="DM17" s="589"/>
      <c r="DN17" s="589"/>
      <c r="DO17" s="589"/>
      <c r="DP17" s="590"/>
      <c r="DQ17" s="594">
        <v>3003409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1289380</v>
      </c>
      <c r="S18" s="589"/>
      <c r="T18" s="589"/>
      <c r="U18" s="589"/>
      <c r="V18" s="589"/>
      <c r="W18" s="589"/>
      <c r="X18" s="589"/>
      <c r="Y18" s="590"/>
      <c r="Z18" s="641">
        <v>5.0999999999999996</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181186</v>
      </c>
      <c r="BH19" s="589"/>
      <c r="BI19" s="589"/>
      <c r="BJ19" s="589"/>
      <c r="BK19" s="589"/>
      <c r="BL19" s="589"/>
      <c r="BM19" s="589"/>
      <c r="BN19" s="590"/>
      <c r="BO19" s="641">
        <v>3.3</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16598310</v>
      </c>
      <c r="S20" s="589"/>
      <c r="T20" s="589"/>
      <c r="U20" s="589"/>
      <c r="V20" s="589"/>
      <c r="W20" s="589"/>
      <c r="X20" s="589"/>
      <c r="Y20" s="590"/>
      <c r="Z20" s="641">
        <v>65.900000000000006</v>
      </c>
      <c r="AA20" s="641"/>
      <c r="AB20" s="641"/>
      <c r="AC20" s="641"/>
      <c r="AD20" s="642">
        <v>15148488</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181186</v>
      </c>
      <c r="BH20" s="589"/>
      <c r="BI20" s="589"/>
      <c r="BJ20" s="589"/>
      <c r="BK20" s="589"/>
      <c r="BL20" s="589"/>
      <c r="BM20" s="589"/>
      <c r="BN20" s="590"/>
      <c r="BO20" s="641">
        <v>3.3</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24393562</v>
      </c>
      <c r="CS20" s="589"/>
      <c r="CT20" s="589"/>
      <c r="CU20" s="589"/>
      <c r="CV20" s="589"/>
      <c r="CW20" s="589"/>
      <c r="CX20" s="589"/>
      <c r="CY20" s="590"/>
      <c r="CZ20" s="641">
        <v>100</v>
      </c>
      <c r="DA20" s="641"/>
      <c r="DB20" s="641"/>
      <c r="DC20" s="641"/>
      <c r="DD20" s="594">
        <v>3346792</v>
      </c>
      <c r="DE20" s="589"/>
      <c r="DF20" s="589"/>
      <c r="DG20" s="589"/>
      <c r="DH20" s="589"/>
      <c r="DI20" s="589"/>
      <c r="DJ20" s="589"/>
      <c r="DK20" s="589"/>
      <c r="DL20" s="589"/>
      <c r="DM20" s="589"/>
      <c r="DN20" s="589"/>
      <c r="DO20" s="589"/>
      <c r="DP20" s="590"/>
      <c r="DQ20" s="594">
        <v>17733740</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6546</v>
      </c>
      <c r="S21" s="589"/>
      <c r="T21" s="589"/>
      <c r="U21" s="589"/>
      <c r="V21" s="589"/>
      <c r="W21" s="589"/>
      <c r="X21" s="589"/>
      <c r="Y21" s="590"/>
      <c r="Z21" s="641">
        <v>0</v>
      </c>
      <c r="AA21" s="641"/>
      <c r="AB21" s="641"/>
      <c r="AC21" s="641"/>
      <c r="AD21" s="642">
        <v>6546</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20744</v>
      </c>
      <c r="BH21" s="589"/>
      <c r="BI21" s="589"/>
      <c r="BJ21" s="589"/>
      <c r="BK21" s="589"/>
      <c r="BL21" s="589"/>
      <c r="BM21" s="589"/>
      <c r="BN21" s="590"/>
      <c r="BO21" s="641">
        <v>0.4</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79082</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468046</v>
      </c>
      <c r="S23" s="589"/>
      <c r="T23" s="589"/>
      <c r="U23" s="589"/>
      <c r="V23" s="589"/>
      <c r="W23" s="589"/>
      <c r="X23" s="589"/>
      <c r="Y23" s="590"/>
      <c r="Z23" s="641">
        <v>1.9</v>
      </c>
      <c r="AA23" s="641"/>
      <c r="AB23" s="641"/>
      <c r="AC23" s="641"/>
      <c r="AD23" s="642">
        <v>34095</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160442</v>
      </c>
      <c r="BH23" s="589"/>
      <c r="BI23" s="589"/>
      <c r="BJ23" s="589"/>
      <c r="BK23" s="589"/>
      <c r="BL23" s="589"/>
      <c r="BM23" s="589"/>
      <c r="BN23" s="590"/>
      <c r="BO23" s="641">
        <v>3</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182284</v>
      </c>
      <c r="S24" s="589"/>
      <c r="T24" s="589"/>
      <c r="U24" s="589"/>
      <c r="V24" s="589"/>
      <c r="W24" s="589"/>
      <c r="X24" s="589"/>
      <c r="Y24" s="590"/>
      <c r="Z24" s="641">
        <v>0.7</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11157172</v>
      </c>
      <c r="CS24" s="639"/>
      <c r="CT24" s="639"/>
      <c r="CU24" s="639"/>
      <c r="CV24" s="639"/>
      <c r="CW24" s="639"/>
      <c r="CX24" s="639"/>
      <c r="CY24" s="686"/>
      <c r="CZ24" s="690">
        <v>45.7</v>
      </c>
      <c r="DA24" s="691"/>
      <c r="DB24" s="691"/>
      <c r="DC24" s="692"/>
      <c r="DD24" s="685">
        <v>8637267</v>
      </c>
      <c r="DE24" s="639"/>
      <c r="DF24" s="639"/>
      <c r="DG24" s="639"/>
      <c r="DH24" s="639"/>
      <c r="DI24" s="639"/>
      <c r="DJ24" s="639"/>
      <c r="DK24" s="686"/>
      <c r="DL24" s="685">
        <v>8578803</v>
      </c>
      <c r="DM24" s="639"/>
      <c r="DN24" s="639"/>
      <c r="DO24" s="639"/>
      <c r="DP24" s="639"/>
      <c r="DQ24" s="639"/>
      <c r="DR24" s="639"/>
      <c r="DS24" s="639"/>
      <c r="DT24" s="639"/>
      <c r="DU24" s="639"/>
      <c r="DV24" s="686"/>
      <c r="DW24" s="687">
        <v>54.4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2544937</v>
      </c>
      <c r="S25" s="589"/>
      <c r="T25" s="589"/>
      <c r="U25" s="589"/>
      <c r="V25" s="589"/>
      <c r="W25" s="589"/>
      <c r="X25" s="589"/>
      <c r="Y25" s="590"/>
      <c r="Z25" s="641">
        <v>10.1</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4741017</v>
      </c>
      <c r="CS25" s="607"/>
      <c r="CT25" s="607"/>
      <c r="CU25" s="607"/>
      <c r="CV25" s="607"/>
      <c r="CW25" s="607"/>
      <c r="CX25" s="607"/>
      <c r="CY25" s="608"/>
      <c r="CZ25" s="591">
        <v>19.399999999999999</v>
      </c>
      <c r="DA25" s="609"/>
      <c r="DB25" s="609"/>
      <c r="DC25" s="610"/>
      <c r="DD25" s="594">
        <v>4532164</v>
      </c>
      <c r="DE25" s="607"/>
      <c r="DF25" s="607"/>
      <c r="DG25" s="607"/>
      <c r="DH25" s="607"/>
      <c r="DI25" s="607"/>
      <c r="DJ25" s="607"/>
      <c r="DK25" s="608"/>
      <c r="DL25" s="594">
        <v>4474807</v>
      </c>
      <c r="DM25" s="607"/>
      <c r="DN25" s="607"/>
      <c r="DO25" s="607"/>
      <c r="DP25" s="607"/>
      <c r="DQ25" s="607"/>
      <c r="DR25" s="607"/>
      <c r="DS25" s="607"/>
      <c r="DT25" s="607"/>
      <c r="DU25" s="607"/>
      <c r="DV25" s="608"/>
      <c r="DW25" s="611">
        <v>28.4</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3126369</v>
      </c>
      <c r="CS26" s="589"/>
      <c r="CT26" s="589"/>
      <c r="CU26" s="589"/>
      <c r="CV26" s="589"/>
      <c r="CW26" s="589"/>
      <c r="CX26" s="589"/>
      <c r="CY26" s="590"/>
      <c r="CZ26" s="591">
        <v>12.8</v>
      </c>
      <c r="DA26" s="609"/>
      <c r="DB26" s="609"/>
      <c r="DC26" s="610"/>
      <c r="DD26" s="594">
        <v>2945928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1375577</v>
      </c>
      <c r="S27" s="589"/>
      <c r="T27" s="589"/>
      <c r="U27" s="589"/>
      <c r="V27" s="589"/>
      <c r="W27" s="589"/>
      <c r="X27" s="589"/>
      <c r="Y27" s="590"/>
      <c r="Z27" s="641">
        <v>5.5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5429296</v>
      </c>
      <c r="BH27" s="589"/>
      <c r="BI27" s="589"/>
      <c r="BJ27" s="589"/>
      <c r="BK27" s="589"/>
      <c r="BL27" s="589"/>
      <c r="BM27" s="589"/>
      <c r="BN27" s="590"/>
      <c r="BO27" s="641">
        <v>100</v>
      </c>
      <c r="BP27" s="641"/>
      <c r="BQ27" s="641"/>
      <c r="BR27" s="641"/>
      <c r="BS27" s="594">
        <v>18921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3309154</v>
      </c>
      <c r="CS27" s="607"/>
      <c r="CT27" s="607"/>
      <c r="CU27" s="607"/>
      <c r="CV27" s="607"/>
      <c r="CW27" s="607"/>
      <c r="CX27" s="607"/>
      <c r="CY27" s="608"/>
      <c r="CZ27" s="591">
        <v>13.6</v>
      </c>
      <c r="DA27" s="609"/>
      <c r="DB27" s="609"/>
      <c r="DC27" s="610"/>
      <c r="DD27" s="594">
        <v>1102277</v>
      </c>
      <c r="DE27" s="607"/>
      <c r="DF27" s="607"/>
      <c r="DG27" s="607"/>
      <c r="DH27" s="607"/>
      <c r="DI27" s="607"/>
      <c r="DJ27" s="607"/>
      <c r="DK27" s="608"/>
      <c r="DL27" s="594">
        <v>1101170</v>
      </c>
      <c r="DM27" s="607"/>
      <c r="DN27" s="607"/>
      <c r="DO27" s="607"/>
      <c r="DP27" s="607"/>
      <c r="DQ27" s="607"/>
      <c r="DR27" s="607"/>
      <c r="DS27" s="607"/>
      <c r="DT27" s="607"/>
      <c r="DU27" s="607"/>
      <c r="DV27" s="608"/>
      <c r="DW27" s="611">
        <v>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187835</v>
      </c>
      <c r="S28" s="589"/>
      <c r="T28" s="589"/>
      <c r="U28" s="589"/>
      <c r="V28" s="589"/>
      <c r="W28" s="589"/>
      <c r="X28" s="589"/>
      <c r="Y28" s="590"/>
      <c r="Z28" s="641">
        <v>0.7</v>
      </c>
      <c r="AA28" s="641"/>
      <c r="AB28" s="641"/>
      <c r="AC28" s="641"/>
      <c r="AD28" s="642">
        <v>45717</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3107001</v>
      </c>
      <c r="CS28" s="589"/>
      <c r="CT28" s="589"/>
      <c r="CU28" s="589"/>
      <c r="CV28" s="589"/>
      <c r="CW28" s="589"/>
      <c r="CX28" s="589"/>
      <c r="CY28" s="590"/>
      <c r="CZ28" s="591">
        <v>12.7</v>
      </c>
      <c r="DA28" s="609"/>
      <c r="DB28" s="609"/>
      <c r="DC28" s="610"/>
      <c r="DD28" s="594">
        <v>3002826</v>
      </c>
      <c r="DE28" s="589"/>
      <c r="DF28" s="589"/>
      <c r="DG28" s="589"/>
      <c r="DH28" s="589"/>
      <c r="DI28" s="589"/>
      <c r="DJ28" s="589"/>
      <c r="DK28" s="590"/>
      <c r="DL28" s="594">
        <v>3002826</v>
      </c>
      <c r="DM28" s="589"/>
      <c r="DN28" s="589"/>
      <c r="DO28" s="589"/>
      <c r="DP28" s="589"/>
      <c r="DQ28" s="589"/>
      <c r="DR28" s="589"/>
      <c r="DS28" s="589"/>
      <c r="DT28" s="589"/>
      <c r="DU28" s="589"/>
      <c r="DV28" s="590"/>
      <c r="DW28" s="611">
        <v>19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7280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57</v>
      </c>
      <c r="CG29" s="622"/>
      <c r="CH29" s="622"/>
      <c r="CI29" s="622"/>
      <c r="CJ29" s="622"/>
      <c r="CK29" s="622"/>
      <c r="CL29" s="622"/>
      <c r="CM29" s="622"/>
      <c r="CN29" s="622"/>
      <c r="CO29" s="622"/>
      <c r="CP29" s="622"/>
      <c r="CQ29" s="623"/>
      <c r="CR29" s="588">
        <v>3107001</v>
      </c>
      <c r="CS29" s="607"/>
      <c r="CT29" s="607"/>
      <c r="CU29" s="607"/>
      <c r="CV29" s="607"/>
      <c r="CW29" s="607"/>
      <c r="CX29" s="607"/>
      <c r="CY29" s="608"/>
      <c r="CZ29" s="591">
        <v>12.7</v>
      </c>
      <c r="DA29" s="609"/>
      <c r="DB29" s="609"/>
      <c r="DC29" s="610"/>
      <c r="DD29" s="594">
        <v>3002826</v>
      </c>
      <c r="DE29" s="607"/>
      <c r="DF29" s="607"/>
      <c r="DG29" s="607"/>
      <c r="DH29" s="607"/>
      <c r="DI29" s="607"/>
      <c r="DJ29" s="607"/>
      <c r="DK29" s="608"/>
      <c r="DL29" s="594">
        <v>3002826</v>
      </c>
      <c r="DM29" s="607"/>
      <c r="DN29" s="607"/>
      <c r="DO29" s="607"/>
      <c r="DP29" s="607"/>
      <c r="DQ29" s="607"/>
      <c r="DR29" s="607"/>
      <c r="DS29" s="607"/>
      <c r="DT29" s="607"/>
      <c r="DU29" s="607"/>
      <c r="DV29" s="608"/>
      <c r="DW29" s="611">
        <v>19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130055</v>
      </c>
      <c r="S30" s="589"/>
      <c r="T30" s="589"/>
      <c r="U30" s="589"/>
      <c r="V30" s="589"/>
      <c r="W30" s="589"/>
      <c r="X30" s="589"/>
      <c r="Y30" s="590"/>
      <c r="Z30" s="641">
        <v>0.5</v>
      </c>
      <c r="AA30" s="641"/>
      <c r="AB30" s="641"/>
      <c r="AC30" s="641"/>
      <c r="AD30" s="642" t="s">
        <v>221</v>
      </c>
      <c r="AE30" s="642"/>
      <c r="AF30" s="642"/>
      <c r="AG30" s="642"/>
      <c r="AH30" s="642"/>
      <c r="AI30" s="642"/>
      <c r="AJ30" s="642"/>
      <c r="AK30" s="642"/>
      <c r="AL30" s="611" t="s">
        <v>221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98.2</v>
      </c>
      <c r="BH30" s="655"/>
      <c r="BI30" s="655"/>
      <c r="BJ30" s="655"/>
      <c r="BK30" s="655"/>
      <c r="BL30" s="655"/>
      <c r="BM30" s="656">
        <v>95</v>
      </c>
      <c r="BN30" s="655"/>
      <c r="BO30" s="655"/>
      <c r="BP30" s="655"/>
      <c r="BQ30" s="657"/>
      <c r="BR30" s="654">
        <v>98.2</v>
      </c>
      <c r="BS30" s="655"/>
      <c r="BT30" s="655"/>
      <c r="BU30" s="655"/>
      <c r="BV30" s="655"/>
      <c r="BW30" s="655"/>
      <c r="BX30" s="656">
        <v>94.5</v>
      </c>
      <c r="BY30" s="655"/>
      <c r="BZ30" s="655"/>
      <c r="CA30" s="655"/>
      <c r="CB30" s="657"/>
      <c r="CD30" s="660"/>
      <c r="CE30" s="661"/>
      <c r="CF30" s="625" t="s">
        <v>292</v>
      </c>
      <c r="CG30" s="622"/>
      <c r="CH30" s="622"/>
      <c r="CI30" s="622"/>
      <c r="CJ30" s="622"/>
      <c r="CK30" s="622"/>
      <c r="CL30" s="622"/>
      <c r="CM30" s="622"/>
      <c r="CN30" s="622"/>
      <c r="CO30" s="622"/>
      <c r="CP30" s="622"/>
      <c r="CQ30" s="623"/>
      <c r="CR30" s="588">
        <v>2860970</v>
      </c>
      <c r="CS30" s="589"/>
      <c r="CT30" s="589"/>
      <c r="CU30" s="589"/>
      <c r="CV30" s="589"/>
      <c r="CW30" s="589"/>
      <c r="CX30" s="589"/>
      <c r="CY30" s="590"/>
      <c r="CZ30" s="591">
        <v>11.7</v>
      </c>
      <c r="DA30" s="609"/>
      <c r="DB30" s="609"/>
      <c r="DC30" s="610"/>
      <c r="DD30" s="594">
        <v>2769201</v>
      </c>
      <c r="DE30" s="589"/>
      <c r="DF30" s="589"/>
      <c r="DG30" s="589"/>
      <c r="DH30" s="589"/>
      <c r="DI30" s="589"/>
      <c r="DJ30" s="589"/>
      <c r="DK30" s="590"/>
      <c r="DL30" s="594">
        <v>2769201</v>
      </c>
      <c r="DM30" s="589"/>
      <c r="DN30" s="589"/>
      <c r="DO30" s="589"/>
      <c r="DP30" s="589"/>
      <c r="DQ30" s="589"/>
      <c r="DR30" s="589"/>
      <c r="DS30" s="589"/>
      <c r="DT30" s="589"/>
      <c r="DU30" s="589"/>
      <c r="DV30" s="590"/>
      <c r="DW30" s="611">
        <v>17.600000000000001</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981831</v>
      </c>
      <c r="S31" s="589"/>
      <c r="T31" s="589"/>
      <c r="U31" s="589"/>
      <c r="V31" s="589"/>
      <c r="W31" s="589"/>
      <c r="X31" s="589"/>
      <c r="Y31" s="590"/>
      <c r="Z31" s="641">
        <v>3.9</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95.7</v>
      </c>
      <c r="BN31" s="653"/>
      <c r="BO31" s="653"/>
      <c r="BP31" s="653"/>
      <c r="BQ31" s="617"/>
      <c r="BR31" s="652">
        <v>98.5</v>
      </c>
      <c r="BS31" s="607"/>
      <c r="BT31" s="607"/>
      <c r="BU31" s="607"/>
      <c r="BV31" s="607"/>
      <c r="BW31" s="607"/>
      <c r="BX31" s="643">
        <v>95.3</v>
      </c>
      <c r="BY31" s="653"/>
      <c r="BZ31" s="653"/>
      <c r="CA31" s="653"/>
      <c r="CB31" s="617"/>
      <c r="CD31" s="660"/>
      <c r="CE31" s="661"/>
      <c r="CF31" s="625" t="s">
        <v>296</v>
      </c>
      <c r="CG31" s="622"/>
      <c r="CH31" s="622"/>
      <c r="CI31" s="622"/>
      <c r="CJ31" s="622"/>
      <c r="CK31" s="622"/>
      <c r="CL31" s="622"/>
      <c r="CM31" s="622"/>
      <c r="CN31" s="622"/>
      <c r="CO31" s="622"/>
      <c r="CP31" s="622"/>
      <c r="CQ31" s="623"/>
      <c r="CR31" s="588">
        <v>246031</v>
      </c>
      <c r="CS31" s="607"/>
      <c r="CT31" s="607"/>
      <c r="CU31" s="607"/>
      <c r="CV31" s="607"/>
      <c r="CW31" s="607"/>
      <c r="CX31" s="607"/>
      <c r="CY31" s="608"/>
      <c r="CZ31" s="591">
        <v>1</v>
      </c>
      <c r="DA31" s="609"/>
      <c r="DB31" s="609"/>
      <c r="DC31" s="610"/>
      <c r="DD31" s="594">
        <v>233625</v>
      </c>
      <c r="DE31" s="607"/>
      <c r="DF31" s="607"/>
      <c r="DG31" s="607"/>
      <c r="DH31" s="607"/>
      <c r="DI31" s="607"/>
      <c r="DJ31" s="607"/>
      <c r="DK31" s="608"/>
      <c r="DL31" s="594">
        <v>233625</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522646</v>
      </c>
      <c r="S32" s="589"/>
      <c r="T32" s="589"/>
      <c r="U32" s="589"/>
      <c r="V32" s="589"/>
      <c r="W32" s="589"/>
      <c r="X32" s="589"/>
      <c r="Y32" s="590"/>
      <c r="Z32" s="641">
        <v>2.1</v>
      </c>
      <c r="AA32" s="641"/>
      <c r="AB32" s="641"/>
      <c r="AC32" s="641"/>
      <c r="AD32" s="642">
        <v>2645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97.6</v>
      </c>
      <c r="BH32" s="573"/>
      <c r="BI32" s="573"/>
      <c r="BJ32" s="573"/>
      <c r="BK32" s="573"/>
      <c r="BL32" s="573"/>
      <c r="BM32" s="636">
        <v>93.7</v>
      </c>
      <c r="BN32" s="573"/>
      <c r="BO32" s="573"/>
      <c r="BP32" s="573"/>
      <c r="BQ32" s="630"/>
      <c r="BR32" s="651">
        <v>97.7</v>
      </c>
      <c r="BS32" s="573"/>
      <c r="BT32" s="573"/>
      <c r="BU32" s="573"/>
      <c r="BV32" s="573"/>
      <c r="BW32" s="573"/>
      <c r="BX32" s="636">
        <v>92.9</v>
      </c>
      <c r="BY32" s="573"/>
      <c r="BZ32" s="573"/>
      <c r="CA32" s="573"/>
      <c r="CB32" s="630"/>
      <c r="CD32" s="662"/>
      <c r="CE32" s="663"/>
      <c r="CF32" s="625" t="s">
        <v>299</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2116000</v>
      </c>
      <c r="S33" s="589"/>
      <c r="T33" s="589"/>
      <c r="U33" s="589"/>
      <c r="V33" s="589"/>
      <c r="W33" s="589"/>
      <c r="X33" s="589"/>
      <c r="Y33" s="590"/>
      <c r="Z33" s="641">
        <v>8.4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9810966</v>
      </c>
      <c r="CS33" s="607"/>
      <c r="CT33" s="607"/>
      <c r="CU33" s="607"/>
      <c r="CV33" s="607"/>
      <c r="CW33" s="607"/>
      <c r="CX33" s="607"/>
      <c r="CY33" s="608"/>
      <c r="CZ33" s="591">
        <v>40.200000000000003</v>
      </c>
      <c r="DA33" s="609"/>
      <c r="DB33" s="609"/>
      <c r="DC33" s="610"/>
      <c r="DD33" s="594">
        <v>8047802</v>
      </c>
      <c r="DE33" s="607"/>
      <c r="DF33" s="607"/>
      <c r="DG33" s="607"/>
      <c r="DH33" s="607"/>
      <c r="DI33" s="607"/>
      <c r="DJ33" s="607"/>
      <c r="DK33" s="608"/>
      <c r="DL33" s="594">
        <v>5636244</v>
      </c>
      <c r="DM33" s="607"/>
      <c r="DN33" s="607"/>
      <c r="DO33" s="607"/>
      <c r="DP33" s="607"/>
      <c r="DQ33" s="607"/>
      <c r="DR33" s="607"/>
      <c r="DS33" s="607"/>
      <c r="DT33" s="607"/>
      <c r="DU33" s="607"/>
      <c r="DV33" s="608"/>
      <c r="DW33" s="611">
        <v>35.700000000000003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3459014</v>
      </c>
      <c r="CS34" s="589"/>
      <c r="CT34" s="589"/>
      <c r="CU34" s="589"/>
      <c r="CV34" s="589"/>
      <c r="CW34" s="589"/>
      <c r="CX34" s="589"/>
      <c r="CY34" s="590"/>
      <c r="CZ34" s="591">
        <v>14.2</v>
      </c>
      <c r="DA34" s="609"/>
      <c r="DB34" s="609"/>
      <c r="DC34" s="610"/>
      <c r="DD34" s="594">
        <v>2551722</v>
      </c>
      <c r="DE34" s="589"/>
      <c r="DF34" s="589"/>
      <c r="DG34" s="589"/>
      <c r="DH34" s="589"/>
      <c r="DI34" s="589"/>
      <c r="DJ34" s="589"/>
      <c r="DK34" s="590"/>
      <c r="DL34" s="594">
        <v>2315398</v>
      </c>
      <c r="DM34" s="589"/>
      <c r="DN34" s="589"/>
      <c r="DO34" s="589"/>
      <c r="DP34" s="589"/>
      <c r="DQ34" s="589"/>
      <c r="DR34" s="589"/>
      <c r="DS34" s="589"/>
      <c r="DT34" s="589"/>
      <c r="DU34" s="589"/>
      <c r="DV34" s="590"/>
      <c r="DW34" s="611">
        <v>14.7</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540000</v>
      </c>
      <c r="S35" s="589"/>
      <c r="T35" s="589"/>
      <c r="U35" s="589"/>
      <c r="V35" s="589"/>
      <c r="W35" s="589"/>
      <c r="X35" s="589"/>
      <c r="Y35" s="590"/>
      <c r="Z35" s="641">
        <v>2.1</v>
      </c>
      <c r="AA35" s="641"/>
      <c r="AB35" s="641"/>
      <c r="AC35" s="641"/>
      <c r="AD35" s="642" t="s">
        <v>221</v>
      </c>
      <c r="AE35" s="642"/>
      <c r="AF35" s="642"/>
      <c r="AG35" s="642"/>
      <c r="AH35" s="642"/>
      <c r="AI35" s="642"/>
      <c r="AJ35" s="642"/>
      <c r="AK35" s="642"/>
      <c r="AL35" s="611" t="s">
        <v>221</v>
      </c>
      <c r="AM35" s="643"/>
      <c r="AN35" s="643"/>
      <c r="AO35" s="644"/>
      <c r="AP35" s="186"/>
      <c r="AQ35" s="645" t="s">
        <v>307</v>
      </c>
      <c r="AR35" s="646"/>
      <c r="AS35" s="646"/>
      <c r="AT35" s="646"/>
      <c r="AU35" s="646"/>
      <c r="AV35" s="646"/>
      <c r="AW35" s="646"/>
      <c r="AX35" s="646"/>
      <c r="AY35" s="647"/>
      <c r="AZ35" s="638">
        <v>3250228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375801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363432</v>
      </c>
      <c r="CS35" s="607"/>
      <c r="CT35" s="607"/>
      <c r="CU35" s="607"/>
      <c r="CV35" s="607"/>
      <c r="CW35" s="607"/>
      <c r="CX35" s="607"/>
      <c r="CY35" s="608"/>
      <c r="CZ35" s="591">
        <v>1.5</v>
      </c>
      <c r="DA35" s="609"/>
      <c r="DB35" s="609"/>
      <c r="DC35" s="610"/>
      <c r="DD35" s="594">
        <v>328207</v>
      </c>
      <c r="DE35" s="607"/>
      <c r="DF35" s="607"/>
      <c r="DG35" s="607"/>
      <c r="DH35" s="607"/>
      <c r="DI35" s="607"/>
      <c r="DJ35" s="607"/>
      <c r="DK35" s="608"/>
      <c r="DL35" s="594">
        <v>328207</v>
      </c>
      <c r="DM35" s="607"/>
      <c r="DN35" s="607"/>
      <c r="DO35" s="607"/>
      <c r="DP35" s="607"/>
      <c r="DQ35" s="607"/>
      <c r="DR35" s="607"/>
      <c r="DS35" s="607"/>
      <c r="DT35" s="607"/>
      <c r="DU35" s="607"/>
      <c r="DV35" s="608"/>
      <c r="DW35" s="611">
        <v>2.1</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25200429</v>
      </c>
      <c r="S36" s="629"/>
      <c r="T36" s="629"/>
      <c r="U36" s="629"/>
      <c r="V36" s="629"/>
      <c r="W36" s="629"/>
      <c r="X36" s="629"/>
      <c r="Y36" s="632"/>
      <c r="Z36" s="633">
        <v>100</v>
      </c>
      <c r="AA36" s="633"/>
      <c r="AB36" s="633"/>
      <c r="AC36" s="633"/>
      <c r="AD36" s="634">
        <v>15237491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871548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328660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1315413</v>
      </c>
      <c r="CS36" s="589"/>
      <c r="CT36" s="589"/>
      <c r="CU36" s="589"/>
      <c r="CV36" s="589"/>
      <c r="CW36" s="589"/>
      <c r="CX36" s="589"/>
      <c r="CY36" s="590"/>
      <c r="CZ36" s="591">
        <v>5.4</v>
      </c>
      <c r="DA36" s="609"/>
      <c r="DB36" s="609"/>
      <c r="DC36" s="610"/>
      <c r="DD36" s="594">
        <v>856963</v>
      </c>
      <c r="DE36" s="589"/>
      <c r="DF36" s="589"/>
      <c r="DG36" s="589"/>
      <c r="DH36" s="589"/>
      <c r="DI36" s="589"/>
      <c r="DJ36" s="589"/>
      <c r="DK36" s="590"/>
      <c r="DL36" s="594">
        <v>526560</v>
      </c>
      <c r="DM36" s="589"/>
      <c r="DN36" s="589"/>
      <c r="DO36" s="589"/>
      <c r="DP36" s="589"/>
      <c r="DQ36" s="589"/>
      <c r="DR36" s="589"/>
      <c r="DS36" s="589"/>
      <c r="DT36" s="589"/>
      <c r="DU36" s="589"/>
      <c r="DV36" s="590"/>
      <c r="DW36" s="611">
        <v>3.3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136662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8390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12906</v>
      </c>
      <c r="CS37" s="607"/>
      <c r="CT37" s="607"/>
      <c r="CU37" s="607"/>
      <c r="CV37" s="607"/>
      <c r="CW37" s="607"/>
      <c r="CX37" s="607"/>
      <c r="CY37" s="608"/>
      <c r="CZ37" s="591">
        <v>0.1</v>
      </c>
      <c r="DA37" s="609"/>
      <c r="DB37" s="609"/>
      <c r="DC37" s="610"/>
      <c r="DD37" s="594">
        <v>12906</v>
      </c>
      <c r="DE37" s="607"/>
      <c r="DF37" s="607"/>
      <c r="DG37" s="607"/>
      <c r="DH37" s="607"/>
      <c r="DI37" s="607"/>
      <c r="DJ37" s="607"/>
      <c r="DK37" s="608"/>
      <c r="DL37" s="594">
        <v>12906</v>
      </c>
      <c r="DM37" s="607"/>
      <c r="DN37" s="607"/>
      <c r="DO37" s="607"/>
      <c r="DP37" s="607"/>
      <c r="DQ37" s="607"/>
      <c r="DR37" s="607"/>
      <c r="DS37" s="607"/>
      <c r="DT37" s="607"/>
      <c r="DU37" s="607"/>
      <c r="DV37" s="608"/>
      <c r="DW37" s="611">
        <v>0.1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67431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14478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3105737</v>
      </c>
      <c r="CS38" s="589"/>
      <c r="CT38" s="589"/>
      <c r="CU38" s="589"/>
      <c r="CV38" s="589"/>
      <c r="CW38" s="589"/>
      <c r="CX38" s="589"/>
      <c r="CY38" s="590"/>
      <c r="CZ38" s="591">
        <v>12.7</v>
      </c>
      <c r="DA38" s="609"/>
      <c r="DB38" s="609"/>
      <c r="DC38" s="610"/>
      <c r="DD38" s="594">
        <v>2864698</v>
      </c>
      <c r="DE38" s="589"/>
      <c r="DF38" s="589"/>
      <c r="DG38" s="589"/>
      <c r="DH38" s="589"/>
      <c r="DI38" s="589"/>
      <c r="DJ38" s="589"/>
      <c r="DK38" s="590"/>
      <c r="DL38" s="594">
        <v>2466079</v>
      </c>
      <c r="DM38" s="589"/>
      <c r="DN38" s="589"/>
      <c r="DO38" s="589"/>
      <c r="DP38" s="589"/>
      <c r="DQ38" s="589"/>
      <c r="DR38" s="589"/>
      <c r="DS38" s="589"/>
      <c r="DT38" s="589"/>
      <c r="DU38" s="589"/>
      <c r="DV38" s="590"/>
      <c r="DW38" s="611">
        <v>15.6</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23351</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1495664</v>
      </c>
      <c r="CS39" s="607"/>
      <c r="CT39" s="607"/>
      <c r="CU39" s="607"/>
      <c r="CV39" s="607"/>
      <c r="CW39" s="607"/>
      <c r="CX39" s="607"/>
      <c r="CY39" s="608"/>
      <c r="CZ39" s="591">
        <v>6.1</v>
      </c>
      <c r="DA39" s="609"/>
      <c r="DB39" s="609"/>
      <c r="DC39" s="610"/>
      <c r="DD39" s="594">
        <v>1431461</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391437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71706</v>
      </c>
      <c r="CS40" s="589"/>
      <c r="CT40" s="589"/>
      <c r="CU40" s="589"/>
      <c r="CV40" s="589"/>
      <c r="CW40" s="589"/>
      <c r="CX40" s="589"/>
      <c r="CY40" s="590"/>
      <c r="CZ40" s="591">
        <v>0.3</v>
      </c>
      <c r="DA40" s="609"/>
      <c r="DB40" s="609"/>
      <c r="DC40" s="610"/>
      <c r="DD40" s="594">
        <v>14751</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1759799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3425424</v>
      </c>
      <c r="CS42" s="589"/>
      <c r="CT42" s="589"/>
      <c r="CU42" s="589"/>
      <c r="CV42" s="589"/>
      <c r="CW42" s="589"/>
      <c r="CX42" s="589"/>
      <c r="CY42" s="590"/>
      <c r="CZ42" s="591">
        <v>14</v>
      </c>
      <c r="DA42" s="592"/>
      <c r="DB42" s="592"/>
      <c r="DC42" s="593"/>
      <c r="DD42" s="594">
        <v>1048671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70000</v>
      </c>
      <c r="CS43" s="607"/>
      <c r="CT43" s="607"/>
      <c r="CU43" s="607"/>
      <c r="CV43" s="607"/>
      <c r="CW43" s="607"/>
      <c r="CX43" s="607"/>
      <c r="CY43" s="608"/>
      <c r="CZ43" s="591">
        <v>0.3</v>
      </c>
      <c r="DA43" s="609"/>
      <c r="DB43" s="609"/>
      <c r="DC43" s="610"/>
      <c r="DD43" s="594">
        <v>70000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3346792</v>
      </c>
      <c r="CS44" s="589"/>
      <c r="CT44" s="589"/>
      <c r="CU44" s="589"/>
      <c r="CV44" s="589"/>
      <c r="CW44" s="589"/>
      <c r="CX44" s="589"/>
      <c r="CY44" s="590"/>
      <c r="CZ44" s="591">
        <v>13.7</v>
      </c>
      <c r="DA44" s="592"/>
      <c r="DB44" s="592"/>
      <c r="DC44" s="593"/>
      <c r="DD44" s="594">
        <v>978228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1447851</v>
      </c>
      <c r="CS45" s="607"/>
      <c r="CT45" s="607"/>
      <c r="CU45" s="607"/>
      <c r="CV45" s="607"/>
      <c r="CW45" s="607"/>
      <c r="CX45" s="607"/>
      <c r="CY45" s="608"/>
      <c r="CZ45" s="591">
        <v>5.9</v>
      </c>
      <c r="DA45" s="609"/>
      <c r="DB45" s="609"/>
      <c r="DC45" s="610"/>
      <c r="DD45" s="594">
        <v>55608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1796511</v>
      </c>
      <c r="CS46" s="589"/>
      <c r="CT46" s="589"/>
      <c r="CU46" s="589"/>
      <c r="CV46" s="589"/>
      <c r="CW46" s="589"/>
      <c r="CX46" s="589"/>
      <c r="CY46" s="590"/>
      <c r="CZ46" s="591">
        <v>7.4</v>
      </c>
      <c r="DA46" s="592"/>
      <c r="DB46" s="592"/>
      <c r="DC46" s="593"/>
      <c r="DD46" s="594">
        <v>912574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78632</v>
      </c>
      <c r="CS47" s="607"/>
      <c r="CT47" s="607"/>
      <c r="CU47" s="607"/>
      <c r="CV47" s="607"/>
      <c r="CW47" s="607"/>
      <c r="CX47" s="607"/>
      <c r="CY47" s="608"/>
      <c r="CZ47" s="591">
        <v>0.3</v>
      </c>
      <c r="DA47" s="609"/>
      <c r="DB47" s="609"/>
      <c r="DC47" s="610"/>
      <c r="DD47" s="594">
        <v>70443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24393562</v>
      </c>
      <c r="CS49" s="573"/>
      <c r="CT49" s="573"/>
      <c r="CU49" s="573"/>
      <c r="CV49" s="573"/>
      <c r="CW49" s="573"/>
      <c r="CX49" s="573"/>
      <c r="CY49" s="574"/>
      <c r="CZ49" s="575">
        <v>100</v>
      </c>
      <c r="DA49" s="576"/>
      <c r="DB49" s="576"/>
      <c r="DC49" s="577"/>
      <c r="DD49" s="578">
        <v>17733740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25379</v>
      </c>
      <c r="R7" s="1101"/>
      <c r="S7" s="1101"/>
      <c r="T7" s="1101"/>
      <c r="U7" s="1101"/>
      <c r="V7" s="1101">
        <v>24572</v>
      </c>
      <c r="W7" s="1101"/>
      <c r="X7" s="1101"/>
      <c r="Y7" s="1101"/>
      <c r="Z7" s="1101"/>
      <c r="AA7" s="1101">
        <v>807</v>
      </c>
      <c r="AB7" s="1101"/>
      <c r="AC7" s="1101"/>
      <c r="AD7" s="1101"/>
      <c r="AE7" s="1102"/>
      <c r="AF7" s="1103">
        <v>701</v>
      </c>
      <c r="AG7" s="1104"/>
      <c r="AH7" s="1104"/>
      <c r="AI7" s="1104"/>
      <c r="AJ7" s="1105"/>
      <c r="AK7" s="1087">
        <v>130</v>
      </c>
      <c r="AL7" s="1088"/>
      <c r="AM7" s="1088"/>
      <c r="AN7" s="1088"/>
      <c r="AO7" s="1088"/>
      <c r="AP7" s="1088">
        <v>21817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-18</v>
      </c>
      <c r="CI7" s="1085"/>
      <c r="CJ7" s="1085"/>
      <c r="CK7" s="1085"/>
      <c r="CL7" s="1086"/>
      <c r="CM7" s="1084">
        <v>32</v>
      </c>
      <c r="CN7" s="1085"/>
      <c r="CO7" s="1085"/>
      <c r="CP7" s="1085"/>
      <c r="CQ7" s="1086"/>
      <c r="CR7" s="1084">
        <v>10</v>
      </c>
      <c r="CS7" s="1085"/>
      <c r="CT7" s="1085"/>
      <c r="CU7" s="1085"/>
      <c r="CV7" s="1086"/>
      <c r="CW7" s="1084" t="s">
        <v>554</v>
      </c>
      <c r="CX7" s="1085"/>
      <c r="CY7" s="1085"/>
      <c r="CZ7" s="1085"/>
      <c r="DA7" s="1086"/>
      <c r="DB7" s="1084" t="s">
        <v>554</v>
      </c>
      <c r="DC7" s="1085"/>
      <c r="DD7" s="1085"/>
      <c r="DE7" s="1085"/>
      <c r="DF7" s="1086"/>
      <c r="DG7" s="1084" t="s">
        <v>554</v>
      </c>
      <c r="DH7" s="1085"/>
      <c r="DI7" s="1085"/>
      <c r="DJ7" s="1085"/>
      <c r="DK7" s="1086"/>
      <c r="DL7" s="1084" t="s">
        <v>557</v>
      </c>
      <c r="DM7" s="1085"/>
      <c r="DN7" s="1085"/>
      <c r="DO7" s="1085"/>
      <c r="DP7" s="1086"/>
      <c r="DQ7" s="1084" t="s">
        <v>557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-25</v>
      </c>
      <c r="CI8" s="986"/>
      <c r="CJ8" s="986"/>
      <c r="CK8" s="986"/>
      <c r="CL8" s="987"/>
      <c r="CM8" s="985">
        <v>161</v>
      </c>
      <c r="CN8" s="986"/>
      <c r="CO8" s="986"/>
      <c r="CP8" s="986"/>
      <c r="CQ8" s="987"/>
      <c r="CR8" s="985">
        <v>100</v>
      </c>
      <c r="CS8" s="986"/>
      <c r="CT8" s="986"/>
      <c r="CU8" s="986"/>
      <c r="CV8" s="987"/>
      <c r="CW8" s="985" t="s">
        <v>557</v>
      </c>
      <c r="CX8" s="986"/>
      <c r="CY8" s="986"/>
      <c r="CZ8" s="986"/>
      <c r="DA8" s="987"/>
      <c r="DB8" s="985" t="s">
        <v>554</v>
      </c>
      <c r="DC8" s="986"/>
      <c r="DD8" s="986"/>
      <c r="DE8" s="986"/>
      <c r="DF8" s="987"/>
      <c r="DG8" s="985" t="s">
        <v>554</v>
      </c>
      <c r="DH8" s="986"/>
      <c r="DI8" s="986"/>
      <c r="DJ8" s="986"/>
      <c r="DK8" s="987"/>
      <c r="DL8" s="985" t="s">
        <v>554</v>
      </c>
      <c r="DM8" s="986"/>
      <c r="DN8" s="986"/>
      <c r="DO8" s="986"/>
      <c r="DP8" s="987"/>
      <c r="DQ8" s="985" t="s">
        <v>554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25379</v>
      </c>
      <c r="R23" s="1065"/>
      <c r="S23" s="1065"/>
      <c r="T23" s="1065"/>
      <c r="U23" s="1065"/>
      <c r="V23" s="1065">
        <v>24572</v>
      </c>
      <c r="W23" s="1065"/>
      <c r="X23" s="1065"/>
      <c r="Y23" s="1065"/>
      <c r="Z23" s="1065"/>
      <c r="AA23" s="1065">
        <v>807</v>
      </c>
      <c r="AB23" s="1065"/>
      <c r="AC23" s="1065"/>
      <c r="AD23" s="1065"/>
      <c r="AE23" s="1066"/>
      <c r="AF23" s="1067">
        <v>701</v>
      </c>
      <c r="AG23" s="1065"/>
      <c r="AH23" s="1065"/>
      <c r="AI23" s="1065"/>
      <c r="AJ23" s="1068"/>
      <c r="AK23" s="1069"/>
      <c r="AL23" s="1070"/>
      <c r="AM23" s="1070"/>
      <c r="AN23" s="1070"/>
      <c r="AO23" s="1070"/>
      <c r="AP23" s="1065">
        <v>21817</v>
      </c>
      <c r="AQ23" s="1065"/>
      <c r="AR23" s="1065"/>
      <c r="AS23" s="1065"/>
      <c r="AT23" s="1065"/>
      <c r="AU23" s="1071"/>
      <c r="AV23" s="1071"/>
      <c r="AW23" s="1071"/>
      <c r="AX23" s="1071"/>
      <c r="AY23" s="1072"/>
      <c r="AZ23" s="1061" t="s">
        <v>368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6501</v>
      </c>
      <c r="R28" s="1050"/>
      <c r="S28" s="1050"/>
      <c r="T28" s="1050"/>
      <c r="U28" s="1050"/>
      <c r="V28" s="1050">
        <v>6125</v>
      </c>
      <c r="W28" s="1050"/>
      <c r="X28" s="1050"/>
      <c r="Y28" s="1050"/>
      <c r="Z28" s="1050"/>
      <c r="AA28" s="1050">
        <v>376</v>
      </c>
      <c r="AB28" s="1050"/>
      <c r="AC28" s="1050"/>
      <c r="AD28" s="1050"/>
      <c r="AE28" s="1051"/>
      <c r="AF28" s="1052">
        <v>376</v>
      </c>
      <c r="AG28" s="1050"/>
      <c r="AH28" s="1050"/>
      <c r="AI28" s="1050"/>
      <c r="AJ28" s="1053"/>
      <c r="AK28" s="1054">
        <v>804</v>
      </c>
      <c r="AL28" s="1042"/>
      <c r="AM28" s="1042"/>
      <c r="AN28" s="1042"/>
      <c r="AO28" s="1042"/>
      <c r="AP28" s="1042" t="s">
        <v>550</v>
      </c>
      <c r="AQ28" s="1042"/>
      <c r="AR28" s="1042"/>
      <c r="AS28" s="1042"/>
      <c r="AT28" s="1042"/>
      <c r="AU28" s="1042" t="s">
        <v>551</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5329</v>
      </c>
      <c r="R29" s="1040"/>
      <c r="S29" s="1040"/>
      <c r="T29" s="1040"/>
      <c r="U29" s="1040"/>
      <c r="V29" s="1040">
        <v>5160</v>
      </c>
      <c r="W29" s="1040"/>
      <c r="X29" s="1040"/>
      <c r="Y29" s="1040"/>
      <c r="Z29" s="1040"/>
      <c r="AA29" s="1040">
        <v>168</v>
      </c>
      <c r="AB29" s="1040"/>
      <c r="AC29" s="1040"/>
      <c r="AD29" s="1040"/>
      <c r="AE29" s="1041"/>
      <c r="AF29" s="1015">
        <v>168</v>
      </c>
      <c r="AG29" s="1016"/>
      <c r="AH29" s="1016"/>
      <c r="AI29" s="1016"/>
      <c r="AJ29" s="1017"/>
      <c r="AK29" s="976">
        <v>989</v>
      </c>
      <c r="AL29" s="967"/>
      <c r="AM29" s="967"/>
      <c r="AN29" s="967"/>
      <c r="AO29" s="967"/>
      <c r="AP29" s="967" t="s">
        <v>553</v>
      </c>
      <c r="AQ29" s="967"/>
      <c r="AR29" s="967"/>
      <c r="AS29" s="967"/>
      <c r="AT29" s="967"/>
      <c r="AU29" s="967" t="s">
        <v>552</v>
      </c>
      <c r="AV29" s="967"/>
      <c r="AW29" s="967"/>
      <c r="AX29" s="967"/>
      <c r="AY29" s="967"/>
      <c r="AZ29" s="1038" t="s">
        <v>552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615</v>
      </c>
      <c r="R30" s="1040"/>
      <c r="S30" s="1040"/>
      <c r="T30" s="1040"/>
      <c r="U30" s="1040"/>
      <c r="V30" s="1040">
        <v>614</v>
      </c>
      <c r="W30" s="1040"/>
      <c r="X30" s="1040"/>
      <c r="Y30" s="1040"/>
      <c r="Z30" s="1040"/>
      <c r="AA30" s="1040">
        <v>2</v>
      </c>
      <c r="AB30" s="1040"/>
      <c r="AC30" s="1040"/>
      <c r="AD30" s="1040"/>
      <c r="AE30" s="1041"/>
      <c r="AF30" s="1015">
        <v>2</v>
      </c>
      <c r="AG30" s="1016"/>
      <c r="AH30" s="1016"/>
      <c r="AI30" s="1016"/>
      <c r="AJ30" s="1017"/>
      <c r="AK30" s="976">
        <v>179</v>
      </c>
      <c r="AL30" s="967"/>
      <c r="AM30" s="967"/>
      <c r="AN30" s="967"/>
      <c r="AO30" s="967"/>
      <c r="AP30" s="967" t="s">
        <v>554</v>
      </c>
      <c r="AQ30" s="967"/>
      <c r="AR30" s="967"/>
      <c r="AS30" s="967"/>
      <c r="AT30" s="967"/>
      <c r="AU30" s="967" t="s">
        <v>554</v>
      </c>
      <c r="AV30" s="967"/>
      <c r="AW30" s="967"/>
      <c r="AX30" s="967"/>
      <c r="AY30" s="967"/>
      <c r="AZ30" s="1038" t="s">
        <v>554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1216</v>
      </c>
      <c r="R31" s="1040"/>
      <c r="S31" s="1040"/>
      <c r="T31" s="1040"/>
      <c r="U31" s="1040"/>
      <c r="V31" s="1040">
        <v>1204</v>
      </c>
      <c r="W31" s="1040"/>
      <c r="X31" s="1040"/>
      <c r="Y31" s="1040"/>
      <c r="Z31" s="1040"/>
      <c r="AA31" s="1040">
        <v>12</v>
      </c>
      <c r="AB31" s="1040"/>
      <c r="AC31" s="1040"/>
      <c r="AD31" s="1040"/>
      <c r="AE31" s="1041"/>
      <c r="AF31" s="1015">
        <v>1677</v>
      </c>
      <c r="AG31" s="1016"/>
      <c r="AH31" s="1016"/>
      <c r="AI31" s="1016"/>
      <c r="AJ31" s="1017"/>
      <c r="AK31" s="976">
        <v>25</v>
      </c>
      <c r="AL31" s="967"/>
      <c r="AM31" s="967"/>
      <c r="AN31" s="967"/>
      <c r="AO31" s="967"/>
      <c r="AP31" s="967">
        <v>6564</v>
      </c>
      <c r="AQ31" s="967"/>
      <c r="AR31" s="967"/>
      <c r="AS31" s="967"/>
      <c r="AT31" s="967"/>
      <c r="AU31" s="967">
        <v>315</v>
      </c>
      <c r="AV31" s="967"/>
      <c r="AW31" s="967"/>
      <c r="AX31" s="967"/>
      <c r="AY31" s="967"/>
      <c r="AZ31" s="1038" t="s">
        <v>555</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65</v>
      </c>
      <c r="R32" s="1040"/>
      <c r="S32" s="1040"/>
      <c r="T32" s="1040"/>
      <c r="U32" s="1040"/>
      <c r="V32" s="1040">
        <v>58</v>
      </c>
      <c r="W32" s="1040"/>
      <c r="X32" s="1040"/>
      <c r="Y32" s="1040"/>
      <c r="Z32" s="1040"/>
      <c r="AA32" s="1040">
        <v>7</v>
      </c>
      <c r="AB32" s="1040"/>
      <c r="AC32" s="1040"/>
      <c r="AD32" s="1040"/>
      <c r="AE32" s="1041"/>
      <c r="AF32" s="1015">
        <v>128</v>
      </c>
      <c r="AG32" s="1016"/>
      <c r="AH32" s="1016"/>
      <c r="AI32" s="1016"/>
      <c r="AJ32" s="1017"/>
      <c r="AK32" s="976">
        <v>9</v>
      </c>
      <c r="AL32" s="967"/>
      <c r="AM32" s="967"/>
      <c r="AN32" s="967"/>
      <c r="AO32" s="967"/>
      <c r="AP32" s="967">
        <v>54</v>
      </c>
      <c r="AQ32" s="967"/>
      <c r="AR32" s="967"/>
      <c r="AS32" s="967"/>
      <c r="AT32" s="967"/>
      <c r="AU32" s="967">
        <v>14</v>
      </c>
      <c r="AV32" s="967"/>
      <c r="AW32" s="967"/>
      <c r="AX32" s="967"/>
      <c r="AY32" s="967"/>
      <c r="AZ32" s="1038" t="s">
        <v>554</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1288</v>
      </c>
      <c r="R33" s="1040"/>
      <c r="S33" s="1040"/>
      <c r="T33" s="1040"/>
      <c r="U33" s="1040"/>
      <c r="V33" s="1040">
        <v>1254</v>
      </c>
      <c r="W33" s="1040"/>
      <c r="X33" s="1040"/>
      <c r="Y33" s="1040"/>
      <c r="Z33" s="1040"/>
      <c r="AA33" s="1040">
        <v>34</v>
      </c>
      <c r="AB33" s="1040"/>
      <c r="AC33" s="1040"/>
      <c r="AD33" s="1040"/>
      <c r="AE33" s="1041"/>
      <c r="AF33" s="1015">
        <v>34</v>
      </c>
      <c r="AG33" s="1016"/>
      <c r="AH33" s="1016"/>
      <c r="AI33" s="1016"/>
      <c r="AJ33" s="1017"/>
      <c r="AK33" s="976">
        <v>642</v>
      </c>
      <c r="AL33" s="967"/>
      <c r="AM33" s="967"/>
      <c r="AN33" s="967"/>
      <c r="AO33" s="967"/>
      <c r="AP33" s="967">
        <v>6984</v>
      </c>
      <c r="AQ33" s="967"/>
      <c r="AR33" s="967"/>
      <c r="AS33" s="967"/>
      <c r="AT33" s="967"/>
      <c r="AU33" s="967">
        <v>6404</v>
      </c>
      <c r="AV33" s="967"/>
      <c r="AW33" s="967"/>
      <c r="AX33" s="967"/>
      <c r="AY33" s="967"/>
      <c r="AZ33" s="1038" t="s">
        <v>556</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351</v>
      </c>
      <c r="R34" s="1040"/>
      <c r="S34" s="1040"/>
      <c r="T34" s="1040"/>
      <c r="U34" s="1040"/>
      <c r="V34" s="1040">
        <v>344</v>
      </c>
      <c r="W34" s="1040"/>
      <c r="X34" s="1040"/>
      <c r="Y34" s="1040"/>
      <c r="Z34" s="1040"/>
      <c r="AA34" s="1040">
        <v>6</v>
      </c>
      <c r="AB34" s="1040"/>
      <c r="AC34" s="1040"/>
      <c r="AD34" s="1040"/>
      <c r="AE34" s="1041"/>
      <c r="AF34" s="1015">
        <v>6</v>
      </c>
      <c r="AG34" s="1016"/>
      <c r="AH34" s="1016"/>
      <c r="AI34" s="1016"/>
      <c r="AJ34" s="1017"/>
      <c r="AK34" s="976">
        <v>212</v>
      </c>
      <c r="AL34" s="967"/>
      <c r="AM34" s="967"/>
      <c r="AN34" s="967"/>
      <c r="AO34" s="967"/>
      <c r="AP34" s="967">
        <v>2428</v>
      </c>
      <c r="AQ34" s="967"/>
      <c r="AR34" s="967"/>
      <c r="AS34" s="967"/>
      <c r="AT34" s="967"/>
      <c r="AU34" s="967">
        <v>2402</v>
      </c>
      <c r="AV34" s="967"/>
      <c r="AW34" s="967"/>
      <c r="AX34" s="967"/>
      <c r="AY34" s="967"/>
      <c r="AZ34" s="1038" t="s">
        <v>554</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101</v>
      </c>
      <c r="R35" s="1040"/>
      <c r="S35" s="1040"/>
      <c r="T35" s="1040"/>
      <c r="U35" s="1040"/>
      <c r="V35" s="1040">
        <v>96</v>
      </c>
      <c r="W35" s="1040"/>
      <c r="X35" s="1040"/>
      <c r="Y35" s="1040"/>
      <c r="Z35" s="1040"/>
      <c r="AA35" s="1040">
        <v>5</v>
      </c>
      <c r="AB35" s="1040"/>
      <c r="AC35" s="1040"/>
      <c r="AD35" s="1040"/>
      <c r="AE35" s="1041"/>
      <c r="AF35" s="1015">
        <v>5</v>
      </c>
      <c r="AG35" s="1016"/>
      <c r="AH35" s="1016"/>
      <c r="AI35" s="1016"/>
      <c r="AJ35" s="1017"/>
      <c r="AK35" s="976">
        <v>17</v>
      </c>
      <c r="AL35" s="967"/>
      <c r="AM35" s="967"/>
      <c r="AN35" s="967"/>
      <c r="AO35" s="967"/>
      <c r="AP35" s="967">
        <v>527</v>
      </c>
      <c r="AQ35" s="967"/>
      <c r="AR35" s="967"/>
      <c r="AS35" s="967"/>
      <c r="AT35" s="967"/>
      <c r="AU35" s="967">
        <v>382</v>
      </c>
      <c r="AV35" s="967"/>
      <c r="AW35" s="967"/>
      <c r="AX35" s="967"/>
      <c r="AY35" s="967"/>
      <c r="AZ35" s="1038" t="s">
        <v>554</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325</v>
      </c>
      <c r="R36" s="1040"/>
      <c r="S36" s="1040"/>
      <c r="T36" s="1040"/>
      <c r="U36" s="1040"/>
      <c r="V36" s="1040">
        <v>305</v>
      </c>
      <c r="W36" s="1040"/>
      <c r="X36" s="1040"/>
      <c r="Y36" s="1040"/>
      <c r="Z36" s="1040"/>
      <c r="AA36" s="1040">
        <v>20</v>
      </c>
      <c r="AB36" s="1040"/>
      <c r="AC36" s="1040"/>
      <c r="AD36" s="1040"/>
      <c r="AE36" s="1041"/>
      <c r="AF36" s="1015">
        <v>20</v>
      </c>
      <c r="AG36" s="1016"/>
      <c r="AH36" s="1016"/>
      <c r="AI36" s="1016"/>
      <c r="AJ36" s="1017"/>
      <c r="AK36" s="976">
        <v>137</v>
      </c>
      <c r="AL36" s="967"/>
      <c r="AM36" s="967"/>
      <c r="AN36" s="967"/>
      <c r="AO36" s="967"/>
      <c r="AP36" s="967">
        <v>936</v>
      </c>
      <c r="AQ36" s="967"/>
      <c r="AR36" s="967"/>
      <c r="AS36" s="967"/>
      <c r="AT36" s="967"/>
      <c r="AU36" s="967">
        <v>700</v>
      </c>
      <c r="AV36" s="967"/>
      <c r="AW36" s="967"/>
      <c r="AX36" s="967"/>
      <c r="AY36" s="967"/>
      <c r="AZ36" s="1038" t="s">
        <v>554</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2417</v>
      </c>
      <c r="AG63" s="955"/>
      <c r="AH63" s="955"/>
      <c r="AI63" s="955"/>
      <c r="AJ63" s="1026"/>
      <c r="AK63" s="1027"/>
      <c r="AL63" s="959"/>
      <c r="AM63" s="959"/>
      <c r="AN63" s="959"/>
      <c r="AO63" s="959"/>
      <c r="AP63" s="955">
        <v>17493</v>
      </c>
      <c r="AQ63" s="955"/>
      <c r="AR63" s="955"/>
      <c r="AS63" s="955"/>
      <c r="AT63" s="955"/>
      <c r="AU63" s="955">
        <v>10217</v>
      </c>
      <c r="AV63" s="955"/>
      <c r="AW63" s="955"/>
      <c r="AX63" s="955"/>
      <c r="AY63" s="955"/>
      <c r="AZ63" s="1021"/>
      <c r="BA63" s="1021"/>
      <c r="BB63" s="1021"/>
      <c r="BC63" s="1021"/>
      <c r="BD63" s="1021"/>
      <c r="BE63" s="956"/>
      <c r="BF63" s="956"/>
      <c r="BG63" s="956"/>
      <c r="BH63" s="956"/>
      <c r="BI63" s="957"/>
      <c r="BJ63" s="1022" t="s">
        <v>221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542</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554</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555</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554</v>
      </c>
      <c r="AL71" s="967"/>
      <c r="AM71" s="967"/>
      <c r="AN71" s="967"/>
      <c r="AO71" s="967"/>
      <c r="AP71" s="967" t="s">
        <v>557</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852</v>
      </c>
      <c r="R73" s="967"/>
      <c r="S73" s="967"/>
      <c r="T73" s="967"/>
      <c r="U73" s="967"/>
      <c r="V73" s="967">
        <v>843</v>
      </c>
      <c r="W73" s="967"/>
      <c r="X73" s="967"/>
      <c r="Y73" s="967"/>
      <c r="Z73" s="967"/>
      <c r="AA73" s="967">
        <v>9</v>
      </c>
      <c r="AB73" s="967"/>
      <c r="AC73" s="967"/>
      <c r="AD73" s="967"/>
      <c r="AE73" s="967"/>
      <c r="AF73" s="967">
        <v>1288</v>
      </c>
      <c r="AG73" s="967"/>
      <c r="AH73" s="967"/>
      <c r="AI73" s="967"/>
      <c r="AJ73" s="967"/>
      <c r="AK73" s="967" t="s">
        <v>554</v>
      </c>
      <c r="AL73" s="967"/>
      <c r="AM73" s="967"/>
      <c r="AN73" s="967"/>
      <c r="AO73" s="967"/>
      <c r="AP73" s="967" t="s">
        <v>557</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10678</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287</v>
      </c>
      <c r="AG109" s="888"/>
      <c r="AH109" s="888"/>
      <c r="AI109" s="888"/>
      <c r="AJ109" s="889"/>
      <c r="AK109" s="890" t="s">
        <v>286</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287</v>
      </c>
      <c r="BW109" s="888"/>
      <c r="BX109" s="888"/>
      <c r="BY109" s="888"/>
      <c r="BZ109" s="889"/>
      <c r="CA109" s="890" t="s">
        <v>286</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287</v>
      </c>
      <c r="DM109" s="888"/>
      <c r="DN109" s="888"/>
      <c r="DO109" s="888"/>
      <c r="DP109" s="889"/>
      <c r="DQ109" s="890" t="s">
        <v>286</v>
      </c>
      <c r="DR109" s="888"/>
      <c r="DS109" s="888"/>
      <c r="DT109" s="888"/>
      <c r="DU109" s="889"/>
      <c r="DV109" s="890" t="s">
        <v>411</v>
      </c>
      <c r="DW109" s="888"/>
      <c r="DX109" s="888"/>
      <c r="DY109" s="888"/>
      <c r="DZ109" s="919"/>
    </row>
    <row r="110" spans="1:131" s="197" customFormat="1" ht="26.25" customHeight="1" x14ac:dyDescent="0.15">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2995392</v>
      </c>
      <c r="AB110" s="873"/>
      <c r="AC110" s="873"/>
      <c r="AD110" s="873"/>
      <c r="AE110" s="874"/>
      <c r="AF110" s="875">
        <v>2850793</v>
      </c>
      <c r="AG110" s="873"/>
      <c r="AH110" s="873"/>
      <c r="AI110" s="873"/>
      <c r="AJ110" s="874"/>
      <c r="AK110" s="875">
        <v>2805984</v>
      </c>
      <c r="AL110" s="873"/>
      <c r="AM110" s="873"/>
      <c r="AN110" s="873"/>
      <c r="AO110" s="874"/>
      <c r="AP110" s="876">
        <v>20.9</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23238910</v>
      </c>
      <c r="BR110" s="800"/>
      <c r="BS110" s="800"/>
      <c r="BT110" s="800"/>
      <c r="BU110" s="800"/>
      <c r="BV110" s="800">
        <v>22622354</v>
      </c>
      <c r="BW110" s="800"/>
      <c r="BX110" s="800"/>
      <c r="BY110" s="800"/>
      <c r="BZ110" s="800"/>
      <c r="CA110" s="800">
        <v>21817384</v>
      </c>
      <c r="CB110" s="800"/>
      <c r="CC110" s="800"/>
      <c r="CD110" s="800"/>
      <c r="CE110" s="800"/>
      <c r="CF110" s="861">
        <v>162.5</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x14ac:dyDescent="0.15">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t="s">
        <v>221</v>
      </c>
      <c r="BR111" s="771"/>
      <c r="BS111" s="771"/>
      <c r="BT111" s="771"/>
      <c r="BU111" s="771"/>
      <c r="BV111" s="771" t="s">
        <v>221</v>
      </c>
      <c r="BW111" s="771"/>
      <c r="BX111" s="771"/>
      <c r="BY111" s="771"/>
      <c r="BZ111" s="771"/>
      <c r="CA111" s="771" t="s">
        <v>221</v>
      </c>
      <c r="CB111" s="771"/>
      <c r="CC111" s="771"/>
      <c r="CD111" s="771"/>
      <c r="CE111" s="771"/>
      <c r="CF111" s="848" t="s">
        <v>221</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16667</v>
      </c>
      <c r="AB112" s="784"/>
      <c r="AC112" s="784"/>
      <c r="AD112" s="784"/>
      <c r="AE112" s="785"/>
      <c r="AF112" s="786">
        <v>16667</v>
      </c>
      <c r="AG112" s="784"/>
      <c r="AH112" s="784"/>
      <c r="AI112" s="784"/>
      <c r="AJ112" s="785"/>
      <c r="AK112" s="786">
        <v>16667</v>
      </c>
      <c r="AL112" s="784"/>
      <c r="AM112" s="784"/>
      <c r="AN112" s="784"/>
      <c r="AO112" s="785"/>
      <c r="AP112" s="754">
        <v>0.1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11675697</v>
      </c>
      <c r="BR112" s="771"/>
      <c r="BS112" s="771"/>
      <c r="BT112" s="771"/>
      <c r="BU112" s="771"/>
      <c r="BV112" s="771">
        <v>10931166</v>
      </c>
      <c r="BW112" s="771"/>
      <c r="BX112" s="771"/>
      <c r="BY112" s="771"/>
      <c r="BZ112" s="771"/>
      <c r="CA112" s="771">
        <v>10216967</v>
      </c>
      <c r="CB112" s="771"/>
      <c r="CC112" s="771"/>
      <c r="CD112" s="771"/>
      <c r="CE112" s="771"/>
      <c r="CF112" s="848">
        <v>76.099999999999994</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908762</v>
      </c>
      <c r="AB113" s="909"/>
      <c r="AC113" s="909"/>
      <c r="AD113" s="909"/>
      <c r="AE113" s="910"/>
      <c r="AF113" s="911">
        <v>859943</v>
      </c>
      <c r="AG113" s="909"/>
      <c r="AH113" s="909"/>
      <c r="AI113" s="909"/>
      <c r="AJ113" s="910"/>
      <c r="AK113" s="911">
        <v>884602</v>
      </c>
      <c r="AL113" s="909"/>
      <c r="AM113" s="909"/>
      <c r="AN113" s="909"/>
      <c r="AO113" s="910"/>
      <c r="AP113" s="912">
        <v>6.6</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t="s">
        <v>221</v>
      </c>
      <c r="BR113" s="771"/>
      <c r="BS113" s="771"/>
      <c r="BT113" s="771"/>
      <c r="BU113" s="771"/>
      <c r="BV113" s="771" t="s">
        <v>221</v>
      </c>
      <c r="BW113" s="771"/>
      <c r="BX113" s="771"/>
      <c r="BY113" s="771"/>
      <c r="BZ113" s="771"/>
      <c r="CA113" s="771" t="s">
        <v>221</v>
      </c>
      <c r="CB113" s="771"/>
      <c r="CC113" s="771"/>
      <c r="CD113" s="771"/>
      <c r="CE113" s="771"/>
      <c r="CF113" s="848" t="s">
        <v>221</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221</v>
      </c>
      <c r="AB114" s="784"/>
      <c r="AC114" s="784"/>
      <c r="AD114" s="784"/>
      <c r="AE114" s="785"/>
      <c r="AF114" s="786" t="s">
        <v>221</v>
      </c>
      <c r="AG114" s="784"/>
      <c r="AH114" s="784"/>
      <c r="AI114" s="784"/>
      <c r="AJ114" s="785"/>
      <c r="AK114" s="786" t="s">
        <v>221</v>
      </c>
      <c r="AL114" s="784"/>
      <c r="AM114" s="784"/>
      <c r="AN114" s="784"/>
      <c r="AO114" s="785"/>
      <c r="AP114" s="754" t="s">
        <v>221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6876148</v>
      </c>
      <c r="BR114" s="771"/>
      <c r="BS114" s="771"/>
      <c r="BT114" s="771"/>
      <c r="BU114" s="771"/>
      <c r="BV114" s="771">
        <v>6573676</v>
      </c>
      <c r="BW114" s="771"/>
      <c r="BX114" s="771"/>
      <c r="BY114" s="771"/>
      <c r="BZ114" s="771"/>
      <c r="CA114" s="771">
        <v>6158258</v>
      </c>
      <c r="CB114" s="771"/>
      <c r="CC114" s="771"/>
      <c r="CD114" s="771"/>
      <c r="CE114" s="771"/>
      <c r="CF114" s="848">
        <v>45.9</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221</v>
      </c>
      <c r="AB115" s="909"/>
      <c r="AC115" s="909"/>
      <c r="AD115" s="909"/>
      <c r="AE115" s="910"/>
      <c r="AF115" s="911" t="s">
        <v>221</v>
      </c>
      <c r="AG115" s="909"/>
      <c r="AH115" s="909"/>
      <c r="AI115" s="909"/>
      <c r="AJ115" s="910"/>
      <c r="AK115" s="911" t="s">
        <v>221</v>
      </c>
      <c r="AL115" s="909"/>
      <c r="AM115" s="909"/>
      <c r="AN115" s="909"/>
      <c r="AO115" s="910"/>
      <c r="AP115" s="912" t="s">
        <v>221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7259</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1604</v>
      </c>
      <c r="AB116" s="784"/>
      <c r="AC116" s="784"/>
      <c r="AD116" s="784"/>
      <c r="AE116" s="785"/>
      <c r="AF116" s="786">
        <v>790</v>
      </c>
      <c r="AG116" s="784"/>
      <c r="AH116" s="784"/>
      <c r="AI116" s="784"/>
      <c r="AJ116" s="785"/>
      <c r="AK116" s="786">
        <v>1017</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221</v>
      </c>
      <c r="DH116" s="784"/>
      <c r="DI116" s="784"/>
      <c r="DJ116" s="784"/>
      <c r="DK116" s="785"/>
      <c r="DL116" s="786" t="s">
        <v>221</v>
      </c>
      <c r="DM116" s="784"/>
      <c r="DN116" s="784"/>
      <c r="DO116" s="784"/>
      <c r="DP116" s="785"/>
      <c r="DQ116" s="786" t="s">
        <v>221</v>
      </c>
      <c r="DR116" s="784"/>
      <c r="DS116" s="784"/>
      <c r="DT116" s="784"/>
      <c r="DU116" s="785"/>
      <c r="DV116" s="754" t="s">
        <v>221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3922425</v>
      </c>
      <c r="AB117" s="895"/>
      <c r="AC117" s="895"/>
      <c r="AD117" s="895"/>
      <c r="AE117" s="896"/>
      <c r="AF117" s="898">
        <v>3728193</v>
      </c>
      <c r="AG117" s="895"/>
      <c r="AH117" s="895"/>
      <c r="AI117" s="895"/>
      <c r="AJ117" s="896"/>
      <c r="AK117" s="898">
        <v>3708270</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x14ac:dyDescent="0.15">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287</v>
      </c>
      <c r="AG118" s="888"/>
      <c r="AH118" s="888"/>
      <c r="AI118" s="888"/>
      <c r="AJ118" s="889"/>
      <c r="AK118" s="890" t="s">
        <v>286</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41798014</v>
      </c>
      <c r="BR118" s="858"/>
      <c r="BS118" s="858"/>
      <c r="BT118" s="858"/>
      <c r="BU118" s="858"/>
      <c r="BV118" s="858">
        <v>40127196</v>
      </c>
      <c r="BW118" s="858"/>
      <c r="BX118" s="858"/>
      <c r="BY118" s="858"/>
      <c r="BZ118" s="858"/>
      <c r="CA118" s="858">
        <v>38192609</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x14ac:dyDescent="0.15">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13715973</v>
      </c>
      <c r="BR119" s="800"/>
      <c r="BS119" s="800"/>
      <c r="BT119" s="800"/>
      <c r="BU119" s="800"/>
      <c r="BV119" s="800">
        <v>14736416</v>
      </c>
      <c r="BW119" s="800"/>
      <c r="BX119" s="800"/>
      <c r="BY119" s="800"/>
      <c r="BZ119" s="800"/>
      <c r="CA119" s="800">
        <v>15791594</v>
      </c>
      <c r="CB119" s="800"/>
      <c r="CC119" s="800"/>
      <c r="CD119" s="800"/>
      <c r="CE119" s="800"/>
      <c r="CF119" s="861">
        <v>117.6</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221</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x14ac:dyDescent="0.15">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2473183</v>
      </c>
      <c r="BR120" s="771"/>
      <c r="BS120" s="771"/>
      <c r="BT120" s="771"/>
      <c r="BU120" s="771"/>
      <c r="BV120" s="771">
        <v>2163255</v>
      </c>
      <c r="BW120" s="771"/>
      <c r="BX120" s="771"/>
      <c r="BY120" s="771"/>
      <c r="BZ120" s="771"/>
      <c r="CA120" s="771">
        <v>2227505</v>
      </c>
      <c r="CB120" s="771"/>
      <c r="CC120" s="771"/>
      <c r="CD120" s="771"/>
      <c r="CE120" s="771"/>
      <c r="CF120" s="848">
        <v>16.600000000000001</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7249181</v>
      </c>
      <c r="DH120" s="800"/>
      <c r="DI120" s="800"/>
      <c r="DJ120" s="800"/>
      <c r="DK120" s="800"/>
      <c r="DL120" s="800">
        <v>6932168</v>
      </c>
      <c r="DM120" s="800"/>
      <c r="DN120" s="800"/>
      <c r="DO120" s="800"/>
      <c r="DP120" s="800"/>
      <c r="DQ120" s="800">
        <v>6404204</v>
      </c>
      <c r="DR120" s="800"/>
      <c r="DS120" s="800"/>
      <c r="DT120" s="800"/>
      <c r="DU120" s="800"/>
      <c r="DV120" s="801">
        <v>47.7</v>
      </c>
      <c r="DW120" s="801"/>
      <c r="DX120" s="801"/>
      <c r="DY120" s="801"/>
      <c r="DZ120" s="802"/>
    </row>
    <row r="121" spans="1:130" s="197" customFormat="1" ht="26.25" customHeight="1" x14ac:dyDescent="0.15">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24601879</v>
      </c>
      <c r="BR121" s="858"/>
      <c r="BS121" s="858"/>
      <c r="BT121" s="858"/>
      <c r="BU121" s="858"/>
      <c r="BV121" s="858">
        <v>24786592</v>
      </c>
      <c r="BW121" s="858"/>
      <c r="BX121" s="858"/>
      <c r="BY121" s="858"/>
      <c r="BZ121" s="858"/>
      <c r="CA121" s="858">
        <v>24726118</v>
      </c>
      <c r="CB121" s="858"/>
      <c r="CC121" s="858"/>
      <c r="CD121" s="858"/>
      <c r="CE121" s="858"/>
      <c r="CF121" s="859">
        <v>184.1</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2616047</v>
      </c>
      <c r="DH121" s="771"/>
      <c r="DI121" s="771"/>
      <c r="DJ121" s="771"/>
      <c r="DK121" s="771"/>
      <c r="DL121" s="771">
        <v>2511754</v>
      </c>
      <c r="DM121" s="771"/>
      <c r="DN121" s="771"/>
      <c r="DO121" s="771"/>
      <c r="DP121" s="771"/>
      <c r="DQ121" s="771">
        <v>2401715</v>
      </c>
      <c r="DR121" s="771"/>
      <c r="DS121" s="771"/>
      <c r="DT121" s="771"/>
      <c r="DU121" s="771"/>
      <c r="DV121" s="823">
        <v>17.899999999999999</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450</v>
      </c>
      <c r="BP122" s="838"/>
      <c r="BQ122" s="839">
        <v>40791035</v>
      </c>
      <c r="BR122" s="840"/>
      <c r="BS122" s="840"/>
      <c r="BT122" s="840"/>
      <c r="BU122" s="840"/>
      <c r="BV122" s="840">
        <v>41686263</v>
      </c>
      <c r="BW122" s="840"/>
      <c r="BX122" s="840"/>
      <c r="BY122" s="840"/>
      <c r="BZ122" s="840"/>
      <c r="CA122" s="840">
        <v>42745217</v>
      </c>
      <c r="CB122" s="840"/>
      <c r="CC122" s="840"/>
      <c r="CD122" s="840"/>
      <c r="CE122" s="840"/>
      <c r="CF122" s="743"/>
      <c r="CG122" s="744"/>
      <c r="CH122" s="744"/>
      <c r="CI122" s="744"/>
      <c r="CJ122" s="841"/>
      <c r="CK122" s="851"/>
      <c r="CL122" s="812"/>
      <c r="CM122" s="812"/>
      <c r="CN122" s="812"/>
      <c r="CO122" s="813"/>
      <c r="CP122" s="828" t="s">
        <v>451</v>
      </c>
      <c r="CQ122" s="829"/>
      <c r="CR122" s="829"/>
      <c r="CS122" s="829"/>
      <c r="CT122" s="829"/>
      <c r="CU122" s="829"/>
      <c r="CV122" s="829"/>
      <c r="CW122" s="829"/>
      <c r="CX122" s="829"/>
      <c r="CY122" s="829"/>
      <c r="CZ122" s="829"/>
      <c r="DA122" s="829"/>
      <c r="DB122" s="829"/>
      <c r="DC122" s="829"/>
      <c r="DD122" s="829"/>
      <c r="DE122" s="829"/>
      <c r="DF122" s="830"/>
      <c r="DG122" s="770">
        <v>810436</v>
      </c>
      <c r="DH122" s="771"/>
      <c r="DI122" s="771"/>
      <c r="DJ122" s="771"/>
      <c r="DK122" s="771"/>
      <c r="DL122" s="771">
        <v>757002</v>
      </c>
      <c r="DM122" s="771"/>
      <c r="DN122" s="771"/>
      <c r="DO122" s="771"/>
      <c r="DP122" s="771"/>
      <c r="DQ122" s="771">
        <v>700082</v>
      </c>
      <c r="DR122" s="771"/>
      <c r="DS122" s="771"/>
      <c r="DT122" s="771"/>
      <c r="DU122" s="771"/>
      <c r="DV122" s="823">
        <v>5.2</v>
      </c>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v>
      </c>
      <c r="BR123" s="832"/>
      <c r="BS123" s="832"/>
      <c r="BT123" s="832"/>
      <c r="BU123" s="832"/>
      <c r="BV123" s="832" t="s">
        <v>221</v>
      </c>
      <c r="BW123" s="832"/>
      <c r="BX123" s="832"/>
      <c r="BY123" s="832"/>
      <c r="BZ123" s="832"/>
      <c r="CA123" s="832" t="s">
        <v>221</v>
      </c>
      <c r="CB123" s="832"/>
      <c r="CC123" s="832"/>
      <c r="CD123" s="832"/>
      <c r="CE123" s="832"/>
      <c r="CF123" s="730"/>
      <c r="CG123" s="731"/>
      <c r="CH123" s="731"/>
      <c r="CI123" s="731"/>
      <c r="CJ123" s="833"/>
      <c r="CK123" s="851"/>
      <c r="CL123" s="812"/>
      <c r="CM123" s="812"/>
      <c r="CN123" s="812"/>
      <c r="CO123" s="813"/>
      <c r="CP123" s="828" t="s">
        <v>453</v>
      </c>
      <c r="CQ123" s="829"/>
      <c r="CR123" s="829"/>
      <c r="CS123" s="829"/>
      <c r="CT123" s="829"/>
      <c r="CU123" s="829"/>
      <c r="CV123" s="829"/>
      <c r="CW123" s="829"/>
      <c r="CX123" s="829"/>
      <c r="CY123" s="829"/>
      <c r="CZ123" s="829"/>
      <c r="DA123" s="829"/>
      <c r="DB123" s="829"/>
      <c r="DC123" s="829"/>
      <c r="DD123" s="829"/>
      <c r="DE123" s="829"/>
      <c r="DF123" s="830"/>
      <c r="DG123" s="783">
        <v>401294</v>
      </c>
      <c r="DH123" s="784"/>
      <c r="DI123" s="784"/>
      <c r="DJ123" s="784"/>
      <c r="DK123" s="785"/>
      <c r="DL123" s="786">
        <v>396054</v>
      </c>
      <c r="DM123" s="784"/>
      <c r="DN123" s="784"/>
      <c r="DO123" s="784"/>
      <c r="DP123" s="785"/>
      <c r="DQ123" s="786">
        <v>381839</v>
      </c>
      <c r="DR123" s="784"/>
      <c r="DS123" s="784"/>
      <c r="DT123" s="784"/>
      <c r="DU123" s="785"/>
      <c r="DV123" s="754">
        <v>2.8</v>
      </c>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v>598739</v>
      </c>
      <c r="DH124" s="717"/>
      <c r="DI124" s="717"/>
      <c r="DJ124" s="717"/>
      <c r="DK124" s="718"/>
      <c r="DL124" s="719">
        <v>334188</v>
      </c>
      <c r="DM124" s="717"/>
      <c r="DN124" s="717"/>
      <c r="DO124" s="717"/>
      <c r="DP124" s="718"/>
      <c r="DQ124" s="719">
        <v>329127</v>
      </c>
      <c r="DR124" s="717"/>
      <c r="DS124" s="717"/>
      <c r="DT124" s="717"/>
      <c r="DU124" s="718"/>
      <c r="DV124" s="807">
        <v>2.5</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221</v>
      </c>
      <c r="AB126" s="784"/>
      <c r="AC126" s="784"/>
      <c r="AD126" s="784"/>
      <c r="AE126" s="785"/>
      <c r="AF126" s="786" t="s">
        <v>221</v>
      </c>
      <c r="AG126" s="784"/>
      <c r="AH126" s="784"/>
      <c r="AI126" s="784"/>
      <c r="AJ126" s="785"/>
      <c r="AK126" s="786" t="s">
        <v>221</v>
      </c>
      <c r="AL126" s="784"/>
      <c r="AM126" s="784"/>
      <c r="AN126" s="784"/>
      <c r="AO126" s="785"/>
      <c r="AP126" s="754" t="s">
        <v>221</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x14ac:dyDescent="0.2">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221</v>
      </c>
      <c r="AB127" s="784"/>
      <c r="AC127" s="784"/>
      <c r="AD127" s="784"/>
      <c r="AE127" s="785"/>
      <c r="AF127" s="786" t="s">
        <v>221</v>
      </c>
      <c r="AG127" s="784"/>
      <c r="AH127" s="784"/>
      <c r="AI127" s="784"/>
      <c r="AJ127" s="785"/>
      <c r="AK127" s="786" t="s">
        <v>221</v>
      </c>
      <c r="AL127" s="784"/>
      <c r="AM127" s="784"/>
      <c r="AN127" s="784"/>
      <c r="AO127" s="785"/>
      <c r="AP127" s="754" t="s">
        <v>221</v>
      </c>
      <c r="AQ127" s="755"/>
      <c r="AR127" s="755"/>
      <c r="AS127" s="755"/>
      <c r="AT127" s="756"/>
      <c r="AU127" s="233"/>
      <c r="AV127" s="233"/>
      <c r="AW127" s="233"/>
      <c r="AX127" s="757" t="s">
        <v>463</v>
      </c>
      <c r="AY127" s="758"/>
      <c r="AZ127" s="758"/>
      <c r="BA127" s="758"/>
      <c r="BB127" s="758"/>
      <c r="BC127" s="758"/>
      <c r="BD127" s="758"/>
      <c r="BE127" s="759"/>
      <c r="BF127" s="760" t="s">
        <v>221</v>
      </c>
      <c r="BG127" s="761"/>
      <c r="BH127" s="761"/>
      <c r="BI127" s="761"/>
      <c r="BJ127" s="761"/>
      <c r="BK127" s="761"/>
      <c r="BL127" s="762"/>
      <c r="BM127" s="760">
        <v>12.69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v>7259</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288040</v>
      </c>
      <c r="AB128" s="724"/>
      <c r="AC128" s="724"/>
      <c r="AD128" s="724"/>
      <c r="AE128" s="725"/>
      <c r="AF128" s="726">
        <v>260719</v>
      </c>
      <c r="AG128" s="724"/>
      <c r="AH128" s="724"/>
      <c r="AI128" s="724"/>
      <c r="AJ128" s="725"/>
      <c r="AK128" s="726">
        <v>249691</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221</v>
      </c>
      <c r="BG128" s="791"/>
      <c r="BH128" s="791"/>
      <c r="BI128" s="791"/>
      <c r="BJ128" s="791"/>
      <c r="BK128" s="791"/>
      <c r="BL128" s="792"/>
      <c r="BM128" s="790">
        <v>17.690000000000001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16359322</v>
      </c>
      <c r="AB129" s="784"/>
      <c r="AC129" s="784"/>
      <c r="AD129" s="784"/>
      <c r="AE129" s="785"/>
      <c r="AF129" s="786">
        <v>16267362</v>
      </c>
      <c r="AG129" s="784"/>
      <c r="AH129" s="784"/>
      <c r="AI129" s="784"/>
      <c r="AJ129" s="785"/>
      <c r="AK129" s="786">
        <v>16214135</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2680937</v>
      </c>
      <c r="AB130" s="784"/>
      <c r="AC130" s="784"/>
      <c r="AD130" s="784"/>
      <c r="AE130" s="785"/>
      <c r="AF130" s="786">
        <v>2669626</v>
      </c>
      <c r="AG130" s="784"/>
      <c r="AH130" s="784"/>
      <c r="AI130" s="784"/>
      <c r="AJ130" s="785"/>
      <c r="AK130" s="786">
        <v>2784940</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t="s">
        <v>221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13678385</v>
      </c>
      <c r="AB131" s="717"/>
      <c r="AC131" s="717"/>
      <c r="AD131" s="717"/>
      <c r="AE131" s="718"/>
      <c r="AF131" s="719">
        <v>13597736</v>
      </c>
      <c r="AG131" s="717"/>
      <c r="AH131" s="717"/>
      <c r="AI131" s="717"/>
      <c r="AJ131" s="718"/>
      <c r="AK131" s="719">
        <v>13429195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6.9704720260000004</v>
      </c>
      <c r="AB132" s="740"/>
      <c r="AC132" s="740"/>
      <c r="AD132" s="740"/>
      <c r="AE132" s="741"/>
      <c r="AF132" s="742">
        <v>5.8675061790000003</v>
      </c>
      <c r="AG132" s="740"/>
      <c r="AH132" s="740"/>
      <c r="AI132" s="740"/>
      <c r="AJ132" s="741"/>
      <c r="AK132" s="742">
        <v>5.0162277040000003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8.1999999999999993</v>
      </c>
      <c r="AB133" s="749"/>
      <c r="AC133" s="749"/>
      <c r="AD133" s="749"/>
      <c r="AE133" s="750"/>
      <c r="AF133" s="748">
        <v>7.1</v>
      </c>
      <c r="AG133" s="749"/>
      <c r="AH133" s="749"/>
      <c r="AI133" s="749"/>
      <c r="AJ133" s="750"/>
      <c r="AK133" s="748">
        <v>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9" t="s">
        <v>479</v>
      </c>
      <c r="L7" s="254"/>
      <c r="M7" s="255" t="s">
        <v>480</v>
      </c>
      <c r="N7" s="256"/>
    </row>
    <row r="8" spans="1:16" x14ac:dyDescent="0.15">
      <c r="A8" s="248"/>
      <c r="B8" s="244"/>
      <c r="C8" s="244"/>
      <c r="D8" s="244"/>
      <c r="E8" s="244"/>
      <c r="F8" s="244"/>
      <c r="G8" s="257"/>
      <c r="H8" s="258"/>
      <c r="I8" s="258"/>
      <c r="J8" s="259"/>
      <c r="K8" s="1120"/>
      <c r="L8" s="260" t="s">
        <v>481</v>
      </c>
      <c r="M8" s="261" t="s">
        <v>482</v>
      </c>
      <c r="N8" s="262" t="s">
        <v>483</v>
      </c>
    </row>
    <row r="9" spans="1:16" x14ac:dyDescent="0.15">
      <c r="A9" s="248"/>
      <c r="B9" s="244"/>
      <c r="C9" s="244"/>
      <c r="D9" s="244"/>
      <c r="E9" s="244"/>
      <c r="F9" s="244"/>
      <c r="G9" s="1133" t="s">
        <v>484</v>
      </c>
      <c r="H9" s="1134"/>
      <c r="I9" s="1134"/>
      <c r="J9" s="1135"/>
      <c r="K9" s="263">
        <v>4741017</v>
      </c>
      <c r="L9" s="264">
        <v>85431</v>
      </c>
      <c r="M9" s="265">
        <v>65114</v>
      </c>
      <c r="N9" s="266">
        <v>31.2</v>
      </c>
    </row>
    <row r="10" spans="1:16" x14ac:dyDescent="0.15">
      <c r="A10" s="248"/>
      <c r="B10" s="244"/>
      <c r="C10" s="244"/>
      <c r="D10" s="244"/>
      <c r="E10" s="244"/>
      <c r="F10" s="244"/>
      <c r="G10" s="1133" t="s">
        <v>485</v>
      </c>
      <c r="H10" s="1134"/>
      <c r="I10" s="1134"/>
      <c r="J10" s="1135"/>
      <c r="K10" s="267">
        <v>233381</v>
      </c>
      <c r="L10" s="268">
        <v>4205</v>
      </c>
      <c r="M10" s="269">
        <v>4538</v>
      </c>
      <c r="N10" s="270">
        <v>-7.3</v>
      </c>
    </row>
    <row r="11" spans="1:16" ht="13.5" customHeight="1" x14ac:dyDescent="0.15">
      <c r="A11" s="248"/>
      <c r="B11" s="244"/>
      <c r="C11" s="244"/>
      <c r="D11" s="244"/>
      <c r="E11" s="244"/>
      <c r="F11" s="244"/>
      <c r="G11" s="1133" t="s">
        <v>486</v>
      </c>
      <c r="H11" s="1134"/>
      <c r="I11" s="1134"/>
      <c r="J11" s="1135"/>
      <c r="K11" s="267">
        <v>1909</v>
      </c>
      <c r="L11" s="268">
        <v>34</v>
      </c>
      <c r="M11" s="269">
        <v>5513</v>
      </c>
      <c r="N11" s="270">
        <v>-99.4</v>
      </c>
    </row>
    <row r="12" spans="1:16" ht="13.5" customHeight="1" x14ac:dyDescent="0.15">
      <c r="A12" s="248"/>
      <c r="B12" s="244"/>
      <c r="C12" s="244"/>
      <c r="D12" s="244"/>
      <c r="E12" s="244"/>
      <c r="F12" s="244"/>
      <c r="G12" s="1133" t="s">
        <v>487</v>
      </c>
      <c r="H12" s="1134"/>
      <c r="I12" s="1134"/>
      <c r="J12" s="1135"/>
      <c r="K12" s="267">
        <v>39553</v>
      </c>
      <c r="L12" s="268">
        <v>713</v>
      </c>
      <c r="M12" s="269">
        <v>953</v>
      </c>
      <c r="N12" s="270">
        <v>-25.2</v>
      </c>
    </row>
    <row r="13" spans="1:16" ht="13.5" customHeight="1" x14ac:dyDescent="0.15">
      <c r="A13" s="248"/>
      <c r="B13" s="244"/>
      <c r="C13" s="244"/>
      <c r="D13" s="244"/>
      <c r="E13" s="244"/>
      <c r="F13" s="244"/>
      <c r="G13" s="1133" t="s">
        <v>488</v>
      </c>
      <c r="H13" s="1134"/>
      <c r="I13" s="1134"/>
      <c r="J13" s="1135"/>
      <c r="K13" s="267" t="s">
        <v>489</v>
      </c>
      <c r="L13" s="268" t="s">
        <v>489</v>
      </c>
      <c r="M13" s="269">
        <v>2</v>
      </c>
      <c r="N13" s="270" t="s">
        <v>489</v>
      </c>
    </row>
    <row r="14" spans="1:16" ht="13.5" customHeight="1" x14ac:dyDescent="0.15">
      <c r="A14" s="248"/>
      <c r="B14" s="244"/>
      <c r="C14" s="244"/>
      <c r="D14" s="244"/>
      <c r="E14" s="244"/>
      <c r="F14" s="244"/>
      <c r="G14" s="1133" t="s">
        <v>490</v>
      </c>
      <c r="H14" s="1134"/>
      <c r="I14" s="1134"/>
      <c r="J14" s="1135"/>
      <c r="K14" s="267">
        <v>269820</v>
      </c>
      <c r="L14" s="268">
        <v>4862</v>
      </c>
      <c r="M14" s="269">
        <v>2887</v>
      </c>
      <c r="N14" s="270">
        <v>68.400000000000006</v>
      </c>
    </row>
    <row r="15" spans="1:16" ht="13.5" customHeight="1" x14ac:dyDescent="0.15">
      <c r="A15" s="248"/>
      <c r="B15" s="244"/>
      <c r="C15" s="244"/>
      <c r="D15" s="244"/>
      <c r="E15" s="244"/>
      <c r="F15" s="244"/>
      <c r="G15" s="1133" t="s">
        <v>491</v>
      </c>
      <c r="H15" s="1134"/>
      <c r="I15" s="1134"/>
      <c r="J15" s="1135"/>
      <c r="K15" s="267">
        <v>70000</v>
      </c>
      <c r="L15" s="268">
        <v>1261</v>
      </c>
      <c r="M15" s="269">
        <v>1642</v>
      </c>
      <c r="N15" s="270">
        <v>-23.2</v>
      </c>
    </row>
    <row r="16" spans="1:16" x14ac:dyDescent="0.15">
      <c r="A16" s="248"/>
      <c r="B16" s="244"/>
      <c r="C16" s="244"/>
      <c r="D16" s="244"/>
      <c r="E16" s="244"/>
      <c r="F16" s="244"/>
      <c r="G16" s="1136" t="s">
        <v>492</v>
      </c>
      <c r="H16" s="1137"/>
      <c r="I16" s="1137"/>
      <c r="J16" s="1138"/>
      <c r="K16" s="268">
        <v>-473088</v>
      </c>
      <c r="L16" s="268">
        <v>-8525</v>
      </c>
      <c r="M16" s="269">
        <v>-6965</v>
      </c>
      <c r="N16" s="270">
        <v>22.4</v>
      </c>
    </row>
    <row r="17" spans="1:16" x14ac:dyDescent="0.15">
      <c r="A17" s="248"/>
      <c r="B17" s="244"/>
      <c r="C17" s="244"/>
      <c r="D17" s="244"/>
      <c r="E17" s="244"/>
      <c r="F17" s="244"/>
      <c r="G17" s="1136" t="s">
        <v>170</v>
      </c>
      <c r="H17" s="1137"/>
      <c r="I17" s="1137"/>
      <c r="J17" s="1138"/>
      <c r="K17" s="268">
        <v>4882592</v>
      </c>
      <c r="L17" s="268">
        <v>87983</v>
      </c>
      <c r="M17" s="269">
        <v>73685</v>
      </c>
      <c r="N17" s="270">
        <v>19.399999999999999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0" t="s">
        <v>497</v>
      </c>
      <c r="H21" s="1131"/>
      <c r="I21" s="1131"/>
      <c r="J21" s="1132"/>
      <c r="K21" s="280">
        <v>9.68</v>
      </c>
      <c r="L21" s="281">
        <v>7.13</v>
      </c>
      <c r="M21" s="282">
        <v>2.5499999999999998</v>
      </c>
      <c r="N21" s="249"/>
      <c r="O21" s="283"/>
      <c r="P21" s="279"/>
    </row>
    <row r="22" spans="1:16" s="284" customFormat="1" x14ac:dyDescent="0.15">
      <c r="A22" s="279"/>
      <c r="B22" s="249"/>
      <c r="C22" s="249"/>
      <c r="D22" s="249"/>
      <c r="E22" s="249"/>
      <c r="F22" s="249"/>
      <c r="G22" s="1130" t="s">
        <v>498</v>
      </c>
      <c r="H22" s="1131"/>
      <c r="I22" s="1131"/>
      <c r="J22" s="1132"/>
      <c r="K22" s="285">
        <v>96.5</v>
      </c>
      <c r="L22" s="286">
        <v>98.1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9" t="s">
        <v>479</v>
      </c>
      <c r="L30" s="254"/>
      <c r="M30" s="255" t="s">
        <v>480</v>
      </c>
      <c r="N30" s="256"/>
    </row>
    <row r="31" spans="1:16"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21" t="s">
        <v>501</v>
      </c>
      <c r="H32" s="1122"/>
      <c r="I32" s="1122"/>
      <c r="J32" s="1123"/>
      <c r="K32" s="294">
        <v>2805984</v>
      </c>
      <c r="L32" s="294">
        <v>50563</v>
      </c>
      <c r="M32" s="295">
        <v>43359</v>
      </c>
      <c r="N32" s="296">
        <v>16.600000000000001</v>
      </c>
    </row>
    <row r="33" spans="1:16" ht="13.5" customHeight="1" x14ac:dyDescent="0.15">
      <c r="A33" s="248"/>
      <c r="B33" s="244"/>
      <c r="C33" s="244"/>
      <c r="D33" s="244"/>
      <c r="E33" s="244"/>
      <c r="F33" s="244"/>
      <c r="G33" s="1121" t="s">
        <v>502</v>
      </c>
      <c r="H33" s="1122"/>
      <c r="I33" s="1122"/>
      <c r="J33" s="1123"/>
      <c r="K33" s="294" t="s">
        <v>489</v>
      </c>
      <c r="L33" s="294" t="s">
        <v>489</v>
      </c>
      <c r="M33" s="295">
        <v>0</v>
      </c>
      <c r="N33" s="296" t="s">
        <v>489</v>
      </c>
    </row>
    <row r="34" spans="1:16" ht="27" customHeight="1" x14ac:dyDescent="0.15">
      <c r="A34" s="248"/>
      <c r="B34" s="244"/>
      <c r="C34" s="244"/>
      <c r="D34" s="244"/>
      <c r="E34" s="244"/>
      <c r="F34" s="244"/>
      <c r="G34" s="1121" t="s">
        <v>503</v>
      </c>
      <c r="H34" s="1122"/>
      <c r="I34" s="1122"/>
      <c r="J34" s="1123"/>
      <c r="K34" s="294">
        <v>16667</v>
      </c>
      <c r="L34" s="294">
        <v>300</v>
      </c>
      <c r="M34" s="295">
        <v>39</v>
      </c>
      <c r="N34" s="296">
        <v>669.2</v>
      </c>
    </row>
    <row r="35" spans="1:16" ht="27" customHeight="1" x14ac:dyDescent="0.15">
      <c r="A35" s="248"/>
      <c r="B35" s="244"/>
      <c r="C35" s="244"/>
      <c r="D35" s="244"/>
      <c r="E35" s="244"/>
      <c r="F35" s="244"/>
      <c r="G35" s="1121" t="s">
        <v>504</v>
      </c>
      <c r="H35" s="1122"/>
      <c r="I35" s="1122"/>
      <c r="J35" s="1123"/>
      <c r="K35" s="294">
        <v>884602</v>
      </c>
      <c r="L35" s="294">
        <v>15940</v>
      </c>
      <c r="M35" s="295">
        <v>11806</v>
      </c>
      <c r="N35" s="296">
        <v>35</v>
      </c>
    </row>
    <row r="36" spans="1:16" ht="27" customHeight="1" x14ac:dyDescent="0.15">
      <c r="A36" s="248"/>
      <c r="B36" s="244"/>
      <c r="C36" s="244"/>
      <c r="D36" s="244"/>
      <c r="E36" s="244"/>
      <c r="F36" s="244"/>
      <c r="G36" s="1121" t="s">
        <v>505</v>
      </c>
      <c r="H36" s="1122"/>
      <c r="I36" s="1122"/>
      <c r="J36" s="1123"/>
      <c r="K36" s="294" t="s">
        <v>489</v>
      </c>
      <c r="L36" s="294" t="s">
        <v>489</v>
      </c>
      <c r="M36" s="295">
        <v>1910</v>
      </c>
      <c r="N36" s="296" t="s">
        <v>489</v>
      </c>
    </row>
    <row r="37" spans="1:16" ht="13.5" customHeight="1" x14ac:dyDescent="0.15">
      <c r="A37" s="248"/>
      <c r="B37" s="244"/>
      <c r="C37" s="244"/>
      <c r="D37" s="244"/>
      <c r="E37" s="244"/>
      <c r="F37" s="244"/>
      <c r="G37" s="1121" t="s">
        <v>506</v>
      </c>
      <c r="H37" s="1122"/>
      <c r="I37" s="1122"/>
      <c r="J37" s="1123"/>
      <c r="K37" s="294" t="s">
        <v>489</v>
      </c>
      <c r="L37" s="294" t="s">
        <v>489</v>
      </c>
      <c r="M37" s="295">
        <v>1129</v>
      </c>
      <c r="N37" s="296" t="s">
        <v>489</v>
      </c>
    </row>
    <row r="38" spans="1:16" ht="27" customHeight="1" x14ac:dyDescent="0.15">
      <c r="A38" s="248"/>
      <c r="B38" s="244"/>
      <c r="C38" s="244"/>
      <c r="D38" s="244"/>
      <c r="E38" s="244"/>
      <c r="F38" s="244"/>
      <c r="G38" s="1124" t="s">
        <v>507</v>
      </c>
      <c r="H38" s="1125"/>
      <c r="I38" s="1125"/>
      <c r="J38" s="1126"/>
      <c r="K38" s="297">
        <v>1017</v>
      </c>
      <c r="L38" s="297">
        <v>18</v>
      </c>
      <c r="M38" s="298">
        <v>5</v>
      </c>
      <c r="N38" s="299">
        <v>260</v>
      </c>
      <c r="O38" s="293"/>
    </row>
    <row r="39" spans="1:16" x14ac:dyDescent="0.15">
      <c r="A39" s="248"/>
      <c r="B39" s="244"/>
      <c r="C39" s="244"/>
      <c r="D39" s="244"/>
      <c r="E39" s="244"/>
      <c r="F39" s="244"/>
      <c r="G39" s="1124" t="s">
        <v>508</v>
      </c>
      <c r="H39" s="1125"/>
      <c r="I39" s="1125"/>
      <c r="J39" s="1126"/>
      <c r="K39" s="300">
        <v>-249691</v>
      </c>
      <c r="L39" s="300">
        <v>-4499</v>
      </c>
      <c r="M39" s="301">
        <v>-5126</v>
      </c>
      <c r="N39" s="302">
        <v>-12.2</v>
      </c>
      <c r="O39" s="293"/>
    </row>
    <row r="40" spans="1:16" ht="27" customHeight="1" x14ac:dyDescent="0.15">
      <c r="A40" s="248"/>
      <c r="B40" s="244"/>
      <c r="C40" s="244"/>
      <c r="D40" s="244"/>
      <c r="E40" s="244"/>
      <c r="F40" s="244"/>
      <c r="G40" s="1121" t="s">
        <v>509</v>
      </c>
      <c r="H40" s="1122"/>
      <c r="I40" s="1122"/>
      <c r="J40" s="1123"/>
      <c r="K40" s="300">
        <v>-2784940</v>
      </c>
      <c r="L40" s="300">
        <v>-50184</v>
      </c>
      <c r="M40" s="301">
        <v>-37205</v>
      </c>
      <c r="N40" s="302">
        <v>34.9</v>
      </c>
      <c r="O40" s="293"/>
    </row>
    <row r="41" spans="1:16" x14ac:dyDescent="0.15">
      <c r="A41" s="248"/>
      <c r="B41" s="244"/>
      <c r="C41" s="244"/>
      <c r="D41" s="244"/>
      <c r="E41" s="244"/>
      <c r="F41" s="244"/>
      <c r="G41" s="1127" t="s">
        <v>281</v>
      </c>
      <c r="H41" s="1128"/>
      <c r="I41" s="1128"/>
      <c r="J41" s="1129"/>
      <c r="K41" s="294">
        <v>673639</v>
      </c>
      <c r="L41" s="300">
        <v>12139</v>
      </c>
      <c r="M41" s="301">
        <v>15917</v>
      </c>
      <c r="N41" s="302">
        <v>-23.7</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4" t="s">
        <v>479</v>
      </c>
      <c r="J49" s="1116" t="s">
        <v>513</v>
      </c>
      <c r="K49" s="1117"/>
      <c r="L49" s="1117"/>
      <c r="M49" s="1117"/>
      <c r="N49" s="1118"/>
    </row>
    <row r="50" spans="1:14" x14ac:dyDescent="0.15">
      <c r="A50" s="248"/>
      <c r="B50" s="244"/>
      <c r="C50" s="244"/>
      <c r="D50" s="244"/>
      <c r="E50" s="244"/>
      <c r="F50" s="244"/>
      <c r="G50" s="312"/>
      <c r="H50" s="313"/>
      <c r="I50" s="1115"/>
      <c r="J50" s="314" t="s">
        <v>514</v>
      </c>
      <c r="K50" s="315" t="s">
        <v>515</v>
      </c>
      <c r="L50" s="316" t="s">
        <v>516</v>
      </c>
      <c r="M50" s="317" t="s">
        <v>517</v>
      </c>
      <c r="N50" s="318" t="s">
        <v>518</v>
      </c>
    </row>
    <row r="51" spans="1:14" x14ac:dyDescent="0.15">
      <c r="A51" s="248"/>
      <c r="B51" s="244"/>
      <c r="C51" s="244"/>
      <c r="D51" s="244"/>
      <c r="E51" s="244"/>
      <c r="F51" s="244"/>
      <c r="G51" s="310" t="s">
        <v>519</v>
      </c>
      <c r="H51" s="311"/>
      <c r="I51" s="319">
        <v>4296931</v>
      </c>
      <c r="J51" s="320">
        <v>73484</v>
      </c>
      <c r="K51" s="321">
        <v>40.6</v>
      </c>
      <c r="L51" s="322">
        <v>61882</v>
      </c>
      <c r="M51" s="323">
        <v>6.7</v>
      </c>
      <c r="N51" s="324">
        <v>33.9</v>
      </c>
    </row>
    <row r="52" spans="1:14" x14ac:dyDescent="0.15">
      <c r="A52" s="248"/>
      <c r="B52" s="244"/>
      <c r="C52" s="244"/>
      <c r="D52" s="244"/>
      <c r="E52" s="244"/>
      <c r="F52" s="244"/>
      <c r="G52" s="325"/>
      <c r="H52" s="326" t="s">
        <v>520</v>
      </c>
      <c r="I52" s="327">
        <v>2522266</v>
      </c>
      <c r="J52" s="328">
        <v>43135</v>
      </c>
      <c r="K52" s="329">
        <v>21.5</v>
      </c>
      <c r="L52" s="330">
        <v>32175</v>
      </c>
      <c r="M52" s="331">
        <v>0</v>
      </c>
      <c r="N52" s="332">
        <v>21.5</v>
      </c>
    </row>
    <row r="53" spans="1:14" x14ac:dyDescent="0.15">
      <c r="A53" s="248"/>
      <c r="B53" s="244"/>
      <c r="C53" s="244"/>
      <c r="D53" s="244"/>
      <c r="E53" s="244"/>
      <c r="F53" s="244"/>
      <c r="G53" s="310" t="s">
        <v>521</v>
      </c>
      <c r="H53" s="311"/>
      <c r="I53" s="319">
        <v>2930132</v>
      </c>
      <c r="J53" s="320">
        <v>50969</v>
      </c>
      <c r="K53" s="321">
        <v>-30.6</v>
      </c>
      <c r="L53" s="322">
        <v>47569</v>
      </c>
      <c r="M53" s="323">
        <v>-23.1</v>
      </c>
      <c r="N53" s="324">
        <v>-7.5</v>
      </c>
    </row>
    <row r="54" spans="1:14" x14ac:dyDescent="0.15">
      <c r="A54" s="248"/>
      <c r="B54" s="244"/>
      <c r="C54" s="244"/>
      <c r="D54" s="244"/>
      <c r="E54" s="244"/>
      <c r="F54" s="244"/>
      <c r="G54" s="325"/>
      <c r="H54" s="326" t="s">
        <v>520</v>
      </c>
      <c r="I54" s="327">
        <v>1998453</v>
      </c>
      <c r="J54" s="328">
        <v>34763</v>
      </c>
      <c r="K54" s="329">
        <v>-19.399999999999999</v>
      </c>
      <c r="L54" s="330">
        <v>26255</v>
      </c>
      <c r="M54" s="331">
        <v>-18.399999999999999</v>
      </c>
      <c r="N54" s="332">
        <v>-1</v>
      </c>
    </row>
    <row r="55" spans="1:14" x14ac:dyDescent="0.15">
      <c r="A55" s="248"/>
      <c r="B55" s="244"/>
      <c r="C55" s="244"/>
      <c r="D55" s="244"/>
      <c r="E55" s="244"/>
      <c r="F55" s="244"/>
      <c r="G55" s="310" t="s">
        <v>522</v>
      </c>
      <c r="H55" s="311"/>
      <c r="I55" s="319">
        <v>2906877</v>
      </c>
      <c r="J55" s="320">
        <v>51146</v>
      </c>
      <c r="K55" s="321">
        <v>0.3</v>
      </c>
      <c r="L55" s="322">
        <v>50880</v>
      </c>
      <c r="M55" s="323">
        <v>7</v>
      </c>
      <c r="N55" s="324">
        <v>-6.7</v>
      </c>
    </row>
    <row r="56" spans="1:14" x14ac:dyDescent="0.15">
      <c r="A56" s="248"/>
      <c r="B56" s="244"/>
      <c r="C56" s="244"/>
      <c r="D56" s="244"/>
      <c r="E56" s="244"/>
      <c r="F56" s="244"/>
      <c r="G56" s="325"/>
      <c r="H56" s="326" t="s">
        <v>520</v>
      </c>
      <c r="I56" s="327">
        <v>1551834</v>
      </c>
      <c r="J56" s="328">
        <v>27304</v>
      </c>
      <c r="K56" s="329">
        <v>-21.5</v>
      </c>
      <c r="L56" s="330">
        <v>26879</v>
      </c>
      <c r="M56" s="331">
        <v>2.4</v>
      </c>
      <c r="N56" s="332">
        <v>-23.9</v>
      </c>
    </row>
    <row r="57" spans="1:14" x14ac:dyDescent="0.15">
      <c r="A57" s="248"/>
      <c r="B57" s="244"/>
      <c r="C57" s="244"/>
      <c r="D57" s="244"/>
      <c r="E57" s="244"/>
      <c r="F57" s="244"/>
      <c r="G57" s="310" t="s">
        <v>523</v>
      </c>
      <c r="H57" s="311"/>
      <c r="I57" s="319">
        <v>3869852</v>
      </c>
      <c r="J57" s="320">
        <v>68730</v>
      </c>
      <c r="K57" s="321">
        <v>34.4</v>
      </c>
      <c r="L57" s="322">
        <v>63956</v>
      </c>
      <c r="M57" s="323">
        <v>25.7</v>
      </c>
      <c r="N57" s="324">
        <v>8.6999999999999993</v>
      </c>
    </row>
    <row r="58" spans="1:14" x14ac:dyDescent="0.15">
      <c r="A58" s="248"/>
      <c r="B58" s="244"/>
      <c r="C58" s="244"/>
      <c r="D58" s="244"/>
      <c r="E58" s="244"/>
      <c r="F58" s="244"/>
      <c r="G58" s="325"/>
      <c r="H58" s="326" t="s">
        <v>520</v>
      </c>
      <c r="I58" s="327">
        <v>1862833</v>
      </c>
      <c r="J58" s="328">
        <v>33085</v>
      </c>
      <c r="K58" s="329">
        <v>21.2</v>
      </c>
      <c r="L58" s="330">
        <v>29239</v>
      </c>
      <c r="M58" s="331">
        <v>8.8000000000000007</v>
      </c>
      <c r="N58" s="332">
        <v>12.4</v>
      </c>
    </row>
    <row r="59" spans="1:14" x14ac:dyDescent="0.15">
      <c r="A59" s="248"/>
      <c r="B59" s="244"/>
      <c r="C59" s="244"/>
      <c r="D59" s="244"/>
      <c r="E59" s="244"/>
      <c r="F59" s="244"/>
      <c r="G59" s="310" t="s">
        <v>524</v>
      </c>
      <c r="H59" s="311"/>
      <c r="I59" s="319">
        <v>3346792</v>
      </c>
      <c r="J59" s="320">
        <v>60308</v>
      </c>
      <c r="K59" s="321">
        <v>-12.3</v>
      </c>
      <c r="L59" s="322">
        <v>66255</v>
      </c>
      <c r="M59" s="323">
        <v>3.6</v>
      </c>
      <c r="N59" s="324">
        <v>-15.9</v>
      </c>
    </row>
    <row r="60" spans="1:14" x14ac:dyDescent="0.15">
      <c r="A60" s="248"/>
      <c r="B60" s="244"/>
      <c r="C60" s="244"/>
      <c r="D60" s="244"/>
      <c r="E60" s="244"/>
      <c r="F60" s="244"/>
      <c r="G60" s="325"/>
      <c r="H60" s="326" t="s">
        <v>520</v>
      </c>
      <c r="I60" s="333">
        <v>1796511</v>
      </c>
      <c r="J60" s="328">
        <v>32372</v>
      </c>
      <c r="K60" s="329">
        <v>-2.2000000000000002</v>
      </c>
      <c r="L60" s="330">
        <v>31822</v>
      </c>
      <c r="M60" s="331">
        <v>8.8000000000000007</v>
      </c>
      <c r="N60" s="332">
        <v>-11</v>
      </c>
    </row>
    <row r="61" spans="1:14" x14ac:dyDescent="0.15">
      <c r="A61" s="248"/>
      <c r="B61" s="244"/>
      <c r="C61" s="244"/>
      <c r="D61" s="244"/>
      <c r="E61" s="244"/>
      <c r="F61" s="244"/>
      <c r="G61" s="310" t="s">
        <v>525</v>
      </c>
      <c r="H61" s="334"/>
      <c r="I61" s="335">
        <v>3470117</v>
      </c>
      <c r="J61" s="336">
        <v>60927</v>
      </c>
      <c r="K61" s="337">
        <v>6.5</v>
      </c>
      <c r="L61" s="338">
        <v>58108</v>
      </c>
      <c r="M61" s="339">
        <v>4</v>
      </c>
      <c r="N61" s="324">
        <v>2.5</v>
      </c>
    </row>
    <row r="62" spans="1:14" x14ac:dyDescent="0.15">
      <c r="A62" s="248"/>
      <c r="B62" s="244"/>
      <c r="C62" s="244"/>
      <c r="D62" s="244"/>
      <c r="E62" s="244"/>
      <c r="F62" s="244"/>
      <c r="G62" s="325"/>
      <c r="H62" s="326" t="s">
        <v>520</v>
      </c>
      <c r="I62" s="327">
        <v>1946379</v>
      </c>
      <c r="J62" s="328">
        <v>34132</v>
      </c>
      <c r="K62" s="329">
        <v>-0.1</v>
      </c>
      <c r="L62" s="330">
        <v>29274</v>
      </c>
      <c r="M62" s="331">
        <v>0.3</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22.16</v>
      </c>
      <c r="G47" s="12">
        <v>24.58</v>
      </c>
      <c r="H47" s="12">
        <v>27.34</v>
      </c>
      <c r="I47" s="12">
        <v>29.18</v>
      </c>
      <c r="J47" s="13">
        <v>31.86</v>
      </c>
    </row>
    <row r="48" spans="2:10" ht="57.75" customHeight="1" x14ac:dyDescent="0.15">
      <c r="B48" s="14"/>
      <c r="C48" s="1141" t="s">
        <v>4</v>
      </c>
      <c r="D48" s="1141"/>
      <c r="E48" s="1142"/>
      <c r="F48" s="15">
        <v>4.25</v>
      </c>
      <c r="G48" s="16">
        <v>4.1900000000000004</v>
      </c>
      <c r="H48" s="16">
        <v>3.27</v>
      </c>
      <c r="I48" s="16">
        <v>5.07</v>
      </c>
      <c r="J48" s="17">
        <v>4.33</v>
      </c>
    </row>
    <row r="49" spans="2:10" ht="57.75" customHeight="1" thickBot="1" x14ac:dyDescent="0.2">
      <c r="B49" s="18"/>
      <c r="C49" s="1143" t="s">
        <v>5</v>
      </c>
      <c r="D49" s="1143"/>
      <c r="E49" s="1144"/>
      <c r="F49" s="19">
        <v>3.16</v>
      </c>
      <c r="G49" s="20">
        <v>2.08</v>
      </c>
      <c r="H49" s="20">
        <v>1.35</v>
      </c>
      <c r="I49" s="20">
        <v>4.42</v>
      </c>
      <c r="J49" s="21">
        <v>1.83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532</v>
      </c>
      <c r="D34" s="1151"/>
      <c r="E34" s="1152"/>
      <c r="F34" s="32">
        <v>7.82</v>
      </c>
      <c r="G34" s="33">
        <v>7.9</v>
      </c>
      <c r="H34" s="33">
        <v>8.99</v>
      </c>
      <c r="I34" s="33">
        <v>9.7899999999999991</v>
      </c>
      <c r="J34" s="34">
        <v>10.34</v>
      </c>
      <c r="K34" s="22"/>
      <c r="L34" s="22"/>
      <c r="M34" s="22"/>
      <c r="N34" s="22"/>
      <c r="O34" s="22"/>
      <c r="P34" s="22"/>
    </row>
    <row r="35" spans="1:16" ht="39" customHeight="1" x14ac:dyDescent="0.15">
      <c r="A35" s="22"/>
      <c r="B35" s="35"/>
      <c r="C35" s="1145" t="s">
        <v>533</v>
      </c>
      <c r="D35" s="1146"/>
      <c r="E35" s="1147"/>
      <c r="F35" s="36">
        <v>4.25</v>
      </c>
      <c r="G35" s="37">
        <v>4.1900000000000004</v>
      </c>
      <c r="H35" s="37">
        <v>3.26</v>
      </c>
      <c r="I35" s="37">
        <v>5.0599999999999996</v>
      </c>
      <c r="J35" s="38">
        <v>4.32</v>
      </c>
      <c r="K35" s="22"/>
      <c r="L35" s="22"/>
      <c r="M35" s="22"/>
      <c r="N35" s="22"/>
      <c r="O35" s="22"/>
      <c r="P35" s="22"/>
    </row>
    <row r="36" spans="1:16" ht="39" customHeight="1" x14ac:dyDescent="0.15">
      <c r="A36" s="22"/>
      <c r="B36" s="35"/>
      <c r="C36" s="1145" t="s">
        <v>534</v>
      </c>
      <c r="D36" s="1146"/>
      <c r="E36" s="1147"/>
      <c r="F36" s="36">
        <v>2.12</v>
      </c>
      <c r="G36" s="37">
        <v>1.93</v>
      </c>
      <c r="H36" s="37">
        <v>3.99</v>
      </c>
      <c r="I36" s="37">
        <v>2.52</v>
      </c>
      <c r="J36" s="38">
        <v>2.31</v>
      </c>
      <c r="K36" s="22"/>
      <c r="L36" s="22"/>
      <c r="M36" s="22"/>
      <c r="N36" s="22"/>
      <c r="O36" s="22"/>
      <c r="P36" s="22"/>
    </row>
    <row r="37" spans="1:16" ht="39" customHeight="1" x14ac:dyDescent="0.15">
      <c r="A37" s="22"/>
      <c r="B37" s="35"/>
      <c r="C37" s="1145" t="s">
        <v>535</v>
      </c>
      <c r="D37" s="1146"/>
      <c r="E37" s="1147"/>
      <c r="F37" s="36">
        <v>0.33</v>
      </c>
      <c r="G37" s="37">
        <v>7.0000000000000007E-2</v>
      </c>
      <c r="H37" s="37">
        <v>0.57999999999999996</v>
      </c>
      <c r="I37" s="37">
        <v>0.44</v>
      </c>
      <c r="J37" s="38">
        <v>1.03</v>
      </c>
      <c r="K37" s="22"/>
      <c r="L37" s="22"/>
      <c r="M37" s="22"/>
      <c r="N37" s="22"/>
      <c r="O37" s="22"/>
      <c r="P37" s="22"/>
    </row>
    <row r="38" spans="1:16" ht="39" customHeight="1" x14ac:dyDescent="0.15">
      <c r="A38" s="22"/>
      <c r="B38" s="35"/>
      <c r="C38" s="1145" t="s">
        <v>536</v>
      </c>
      <c r="D38" s="1146"/>
      <c r="E38" s="1147"/>
      <c r="F38" s="36">
        <v>0.72</v>
      </c>
      <c r="G38" s="37">
        <v>0.74</v>
      </c>
      <c r="H38" s="37">
        <v>0.77</v>
      </c>
      <c r="I38" s="37">
        <v>0.78</v>
      </c>
      <c r="J38" s="38">
        <v>0.79</v>
      </c>
      <c r="K38" s="22"/>
      <c r="L38" s="22"/>
      <c r="M38" s="22"/>
      <c r="N38" s="22"/>
      <c r="O38" s="22"/>
      <c r="P38" s="22"/>
    </row>
    <row r="39" spans="1:16" ht="39" customHeight="1" x14ac:dyDescent="0.15">
      <c r="A39" s="22"/>
      <c r="B39" s="35"/>
      <c r="C39" s="1145" t="s">
        <v>537</v>
      </c>
      <c r="D39" s="1146"/>
      <c r="E39" s="1147"/>
      <c r="F39" s="36">
        <v>0.36</v>
      </c>
      <c r="G39" s="37">
        <v>0.39</v>
      </c>
      <c r="H39" s="37">
        <v>0.15</v>
      </c>
      <c r="I39" s="37">
        <v>0.45</v>
      </c>
      <c r="J39" s="38">
        <v>0.2</v>
      </c>
      <c r="K39" s="22"/>
      <c r="L39" s="22"/>
      <c r="M39" s="22"/>
      <c r="N39" s="22"/>
      <c r="O39" s="22"/>
      <c r="P39" s="22"/>
    </row>
    <row r="40" spans="1:16" ht="39" customHeight="1" x14ac:dyDescent="0.15">
      <c r="A40" s="22"/>
      <c r="B40" s="35"/>
      <c r="C40" s="1145" t="s">
        <v>538</v>
      </c>
      <c r="D40" s="1146"/>
      <c r="E40" s="1147"/>
      <c r="F40" s="36">
        <v>0.17</v>
      </c>
      <c r="G40" s="37">
        <v>0.1</v>
      </c>
      <c r="H40" s="37">
        <v>0.12</v>
      </c>
      <c r="I40" s="37">
        <v>0.09</v>
      </c>
      <c r="J40" s="38">
        <v>0.12</v>
      </c>
      <c r="K40" s="22"/>
      <c r="L40" s="22"/>
      <c r="M40" s="22"/>
      <c r="N40" s="22"/>
      <c r="O40" s="22"/>
      <c r="P40" s="22"/>
    </row>
    <row r="41" spans="1:16" ht="39" customHeight="1" x14ac:dyDescent="0.15">
      <c r="A41" s="22"/>
      <c r="B41" s="35"/>
      <c r="C41" s="1145" t="s">
        <v>539</v>
      </c>
      <c r="D41" s="1146"/>
      <c r="E41" s="1147"/>
      <c r="F41" s="36">
        <v>0.2</v>
      </c>
      <c r="G41" s="37">
        <v>0.52</v>
      </c>
      <c r="H41" s="37">
        <v>0.08</v>
      </c>
      <c r="I41" s="37">
        <v>0.13</v>
      </c>
      <c r="J41" s="38">
        <v>0.03</v>
      </c>
      <c r="K41" s="22"/>
      <c r="L41" s="22"/>
      <c r="M41" s="22"/>
      <c r="N41" s="22"/>
      <c r="O41" s="22"/>
      <c r="P41" s="22"/>
    </row>
    <row r="42" spans="1:16" ht="39" customHeight="1" x14ac:dyDescent="0.15">
      <c r="A42" s="22"/>
      <c r="B42" s="39"/>
      <c r="C42" s="1145" t="s">
        <v>540</v>
      </c>
      <c r="D42" s="1146"/>
      <c r="E42" s="1147"/>
      <c r="F42" s="36" t="s">
        <v>489</v>
      </c>
      <c r="G42" s="37" t="s">
        <v>489</v>
      </c>
      <c r="H42" s="37" t="s">
        <v>489</v>
      </c>
      <c r="I42" s="37" t="s">
        <v>489</v>
      </c>
      <c r="J42" s="38" t="s">
        <v>489</v>
      </c>
      <c r="K42" s="22"/>
      <c r="L42" s="22"/>
      <c r="M42" s="22"/>
      <c r="N42" s="22"/>
      <c r="O42" s="22"/>
      <c r="P42" s="22"/>
    </row>
    <row r="43" spans="1:16" ht="39" customHeight="1" thickBot="1" x14ac:dyDescent="0.2">
      <c r="A43" s="22"/>
      <c r="B43" s="40"/>
      <c r="C43" s="1148" t="s">
        <v>541</v>
      </c>
      <c r="D43" s="1149"/>
      <c r="E43" s="1150"/>
      <c r="F43" s="41">
        <v>0.3</v>
      </c>
      <c r="G43" s="42">
        <v>0.06</v>
      </c>
      <c r="H43" s="42">
        <v>0.03</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3214</v>
      </c>
      <c r="L45" s="60">
        <v>3187</v>
      </c>
      <c r="M45" s="60">
        <v>2995</v>
      </c>
      <c r="N45" s="60">
        <v>2851</v>
      </c>
      <c r="O45" s="61">
        <v>2806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x14ac:dyDescent="0.15">
      <c r="A47" s="48"/>
      <c r="B47" s="1163"/>
      <c r="C47" s="1164"/>
      <c r="D47" s="62"/>
      <c r="E47" s="1155" t="s">
        <v>14</v>
      </c>
      <c r="F47" s="1155"/>
      <c r="G47" s="1155"/>
      <c r="H47" s="1155"/>
      <c r="I47" s="1155"/>
      <c r="J47" s="1156"/>
      <c r="K47" s="63">
        <v>23</v>
      </c>
      <c r="L47" s="64">
        <v>20</v>
      </c>
      <c r="M47" s="64">
        <v>17</v>
      </c>
      <c r="N47" s="64">
        <v>17</v>
      </c>
      <c r="O47" s="65">
        <v>17</v>
      </c>
      <c r="P47" s="48"/>
      <c r="Q47" s="48"/>
      <c r="R47" s="48"/>
      <c r="S47" s="48"/>
      <c r="T47" s="48"/>
      <c r="U47" s="48"/>
    </row>
    <row r="48" spans="1:21" ht="30.75" customHeight="1" x14ac:dyDescent="0.15">
      <c r="A48" s="48"/>
      <c r="B48" s="1163"/>
      <c r="C48" s="1164"/>
      <c r="D48" s="62"/>
      <c r="E48" s="1155" t="s">
        <v>15</v>
      </c>
      <c r="F48" s="1155"/>
      <c r="G48" s="1155"/>
      <c r="H48" s="1155"/>
      <c r="I48" s="1155"/>
      <c r="J48" s="1156"/>
      <c r="K48" s="63">
        <v>935</v>
      </c>
      <c r="L48" s="64">
        <v>929</v>
      </c>
      <c r="M48" s="64">
        <v>909</v>
      </c>
      <c r="N48" s="64">
        <v>860</v>
      </c>
      <c r="O48" s="65">
        <v>885</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489</v>
      </c>
      <c r="L49" s="64" t="s">
        <v>489</v>
      </c>
      <c r="M49" s="64" t="s">
        <v>489</v>
      </c>
      <c r="N49" s="64" t="s">
        <v>489</v>
      </c>
      <c r="O49" s="65" t="s">
        <v>489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489</v>
      </c>
      <c r="L50" s="64" t="s">
        <v>489</v>
      </c>
      <c r="M50" s="64" t="s">
        <v>489</v>
      </c>
      <c r="N50" s="64" t="s">
        <v>489</v>
      </c>
      <c r="O50" s="65" t="s">
        <v>489</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2</v>
      </c>
      <c r="M51" s="64">
        <v>2</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2891</v>
      </c>
      <c r="L52" s="64">
        <v>2935</v>
      </c>
      <c r="M52" s="64">
        <v>2969</v>
      </c>
      <c r="N52" s="64">
        <v>2931</v>
      </c>
      <c r="O52" s="65">
        <v>3033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1283</v>
      </c>
      <c r="L53" s="69">
        <v>1203</v>
      </c>
      <c r="M53" s="69">
        <v>954</v>
      </c>
      <c r="N53" s="69">
        <v>798</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2016-05-06T06:32:54Z</cp:lastPrinted>
  <dcterms:created xsi:type="dcterms:W3CDTF">2016-02-15T00:49:24Z</dcterms:created>
  <dcterms:modified xsi:type="dcterms:W3CDTF">2016-05-06T06:32:57Z</dcterms:modified>
</cp:coreProperties>
</file>