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5040" windowWidth="20730" windowHeight="49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C36"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s="1"/>
  <c r="BE36" i="9" s="1"/>
  <c r="BW34" i="9" l="1"/>
  <c r="BW35" i="9" s="1"/>
  <c r="BW36" i="9" s="1"/>
  <c r="BW37" i="9" s="1"/>
  <c r="BW38" i="9" s="1"/>
  <c r="BW39" i="9" s="1"/>
  <c r="BW40" i="9" s="1"/>
  <c r="BW41" i="9" s="1"/>
  <c r="BW42" i="9" s="1"/>
  <c r="CO34" i="9" l="1"/>
  <c r="CO35" i="9" s="1"/>
  <c r="CO36" i="9" s="1"/>
  <c r="CO37" i="9" s="1"/>
</calcChain>
</file>

<file path=xl/sharedStrings.xml><?xml version="1.0" encoding="utf-8"?>
<sst xmlns="http://schemas.openxmlformats.org/spreadsheetml/2006/main" count="990" uniqueCount="547">
  <si>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</si>
  <si>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</si>
  <si>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</si>
  <si>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</si>
  <si>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</si>
  <si>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</si>
  <si>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</si>
  <si>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</si>
  <si>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</si>
  <si>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</si>
  <si>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</si>
  <si>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</si>
  <si>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</si>
  <si>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</si>
  <si>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</si>
  <si>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</si>
  <si>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</si>
  <si>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</si>
  <si>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</si>
  <si>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</si>
  <si>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</si>
  <si>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</si>
  <si>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</si>
  <si>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</si>
  <si>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</si>
  <si>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</si>
  <si>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</si>
  <si>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</si>
  <si>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</si>
  <si>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</si>
  <si>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</si>
  <si>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</si>
  <si>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</si>
  <si>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</si>
  <si>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</si>
  <si>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</si>
  <si>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</si>
  <si>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</si>
  <si>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</si>
  <si>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</si>
  <si>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</si>
  <si>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</si>
  <si>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</si>
  <si>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</si>
  <si>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</si>
  <si>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</si>
  <si>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</si>
  <si>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</si>
  <si>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</si>
  <si>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</si>
  <si>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</si>
  <si>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</si>
  <si>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</si>
  <si>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</si>
  <si>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</si>
  <si>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</si>
  <si>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</si>
  <si>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</si>
  <si>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</si>
  <si>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</si>
  <si>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</si>
  <si>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</si>
  <si>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</si>
  <si>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</si>
  <si>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</si>
  <si>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</si>
  <si>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</si>
  <si>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</si>
  <si>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</si>
  <si>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</si>
  <si>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</si>
  <si>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</si>
  <si>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</si>
  <si>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</si>
  <si>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</si>
  <si>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</si>
  <si>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</si>
  <si>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</si>
  <si>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</si>
  <si>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</si>
  <si>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</si>
  <si>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笠間市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</si>
  <si>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</si>
  <si>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</si>
  <si>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</si>
  <si>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</si>
  <si>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</si>
  <si>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</si>
  <si>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</si>
  <si>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</si>
  <si>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</si>
  <si>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</si>
  <si>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</si>
  <si>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</si>
  <si>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</si>
  <si>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</si>
  <si>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</si>
  <si>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</si>
  <si>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</si>
  <si>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</si>
  <si>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</si>
  <si>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</si>
  <si>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</si>
  <si>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</si>
  <si>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</si>
  <si>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</si>
  <si>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</si>
  <si>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</si>
  <si>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</si>
  <si>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</si>
  <si>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</si>
  <si>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</si>
  <si>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</si>
  <si>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</si>
  <si>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</si>
  <si>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</si>
  <si>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</si>
  <si>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</si>
  <si>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</si>
  <si>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</si>
  <si>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</si>
  <si>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</si>
  <si>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</si>
  <si>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</si>
  <si>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</si>
  <si>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</si>
  <si>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</si>
  <si>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</si>
  <si>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</si>
  <si>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</si>
  <si>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</si>
  <si>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</si>
  <si>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</si>
  <si>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</si>
  <si>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</si>
  <si>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</si>
  <si>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</si>
  <si>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</si>
  <si>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</si>
  <si>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</si>
  <si>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</si>
  <si>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</si>
  <si>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</si>
  <si>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</si>
  <si>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</si>
  <si>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</si>
  <si>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</si>
  <si>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</si>
  <si>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</si>
  <si>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</si>
  <si>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</si>
  <si>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</si>
  <si>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</si>
  <si>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</si>
  <si>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</si>
  <si>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</si>
  <si>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</si>
  <si>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</si>
  <si>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</si>
  <si>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</si>
  <si>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</si>
  <si>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</si>
  <si>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</si>
  <si>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</si>
  <si>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</si>
  <si>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</si>
  <si>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</si>
  <si>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</si>
  <si>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</si>
  <si>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</si>
  <si>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</si>
  <si>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</si>
  <si>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</si>
  <si>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</si>
  <si>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</si>
  <si>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</si>
  <si>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</si>
  <si>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</si>
  <si>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</si>
  <si>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</si>
  <si>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</si>
  <si>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</si>
  <si>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</si>
  <si>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</si>
  <si>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</si>
  <si>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</si>
  <si>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</si>
  <si>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</si>
  <si>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</si>
  <si>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</si>
  <si>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</si>
  <si>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</si>
  <si>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</si>
  <si>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茨城県笠間市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</si>
  <si>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</si>
  <si>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</si>
  <si>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</si>
  <si>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</si>
  <si>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</si>
  <si>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</si>
  <si>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</si>
  <si>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</si>
  <si>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</si>
  <si>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</si>
  <si>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</si>
  <si>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</si>
  <si>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</si>
  <si>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</si>
  <si>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</si>
  <si>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</si>
  <si>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</si>
  <si>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</si>
  <si>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</si>
  <si>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</si>
  <si>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</si>
  <si>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</si>
  <si>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</si>
  <si>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</si>
  <si>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</si>
  <si>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</si>
  <si>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</si>
  <si>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</si>
  <si>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</si>
  <si>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</si>
  <si>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</si>
  <si>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</si>
  <si>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</si>
  <si>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</si>
  <si>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</si>
  <si>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</si>
  <si>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</si>
  <si>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</si>
  <si>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</si>
  <si>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</si>
  <si>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</si>
  <si>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</si>
  <si>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</si>
  <si>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</si>
  <si>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</si>
  <si>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</si>
  <si>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</si>
  <si>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</si>
  <si>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</si>
  <si>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</si>
  <si>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</si>
  <si>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</si>
  <si>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</si>
  <si>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</si>
  <si>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</si>
  <si>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</si>
  <si>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</si>
  <si>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</si>
  <si>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</si>
  <si>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</si>
  <si>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</si>
  <si>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</si>
  <si>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</si>
  <si>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</si>
  <si>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</si>
  <si>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</si>
  <si>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</si>
  <si>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</si>
  <si>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</si>
  <si>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</si>
  <si>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</si>
  <si>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</si>
  <si>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</si>
  <si>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</si>
  <si>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</si>
  <si>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</si>
  <si>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</si>
  <si>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</si>
  <si>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</si>
  <si>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</si>
  <si>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</si>
  <si>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</si>
  <si>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</si>
  <si>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</si>
  <si>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</si>
  <si>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</si>
  <si>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</si>
  <si>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</si>
  <si>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</si>
  <si>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</si>
  <si>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</si>
  <si>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</si>
  <si>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</si>
  <si>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</si>
  <si>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</si>
  <si>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</si>
  <si>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</si>
  <si>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</si>
  <si>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</si>
  <si>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</si>
  <si>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</si>
  <si>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</si>
  <si>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</si>
  <si>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</si>
  <si>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</si>
  <si>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</si>
  <si>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</si>
  <si>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</si>
  <si>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</si>
  <si>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</si>
  <si>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</si>
  <si>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</si>
  <si>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</si>
  <si>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</si>
  <si>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</si>
  <si>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</si>
  <si>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</si>
  <si>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</si>
  <si>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</si>
  <si>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</si>
  <si>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</si>
  <si>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</si>
  <si>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</si>
  <si>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</si>
  <si>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</si>
  <si>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</si>
  <si>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</si>
  <si>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</si>
  <si>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</si>
  <si>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</si>
  <si>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</si>
  <si>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</si>
  <si>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</si>
  <si>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</si>
  <si>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</si>
  <si>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</si>
  <si>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</si>
  <si>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</si>
  <si>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</si>
  <si>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</si>
  <si>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</si>
  <si>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</si>
  <si>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</si>
  <si>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</si>
  <si>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</si>
  <si>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</si>
  <si>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</si>
  <si>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</si>
  <si>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茨城県笠間市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</si>
  <si>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</si>
  <si>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</si>
  <si>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</si>
  <si>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</si>
  <si>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</si>
  <si>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</si>
  <si>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</si>
  <si>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</si>
  <si>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</si>
  <si>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</si>
  <si>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</si>
  <si>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</si>
  <si>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</si>
  <si>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</si>
  <si>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</si>
  <si>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</si>
  <si>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</si>
  <si>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</si>
  <si>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</si>
  <si>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</si>
  <si>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</si>
  <si>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</si>
  <si>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</si>
  <si>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</si>
  <si>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</si>
  <si>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</si>
  <si>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</si>
  <si>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</si>
  <si>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</si>
  <si>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</si>
  <si>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</si>
  <si>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</si>
  <si>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</si>
  <si>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笠間市国民健康保険特別会計</t>
    <phoneticPr fontId="5"/>
  </si>
  <si>
    <t>笠間市介護保険特別会計</t>
    <phoneticPr fontId="5"/>
  </si>
  <si>
    <t>笠間市後期高齢者医療特別会計</t>
    <phoneticPr fontId="5"/>
  </si>
  <si>
    <t>笠間市介護サービス事業特別会計</t>
    <phoneticPr fontId="5"/>
  </si>
  <si>
    <t>笠間市水道事業会計</t>
    <phoneticPr fontId="5"/>
  </si>
  <si>
    <t>法適用企業</t>
    <phoneticPr fontId="5"/>
  </si>
  <si>
    <t>笠間市工業用水道事業会計</t>
    <phoneticPr fontId="5"/>
  </si>
  <si>
    <t>笠間市立病院事業会計</t>
    <phoneticPr fontId="5"/>
  </si>
  <si>
    <t>笠間市公共下水道事業特別会計</t>
    <phoneticPr fontId="5"/>
  </si>
  <si>
    <t>法非適用企業</t>
    <phoneticPr fontId="5"/>
  </si>
  <si>
    <t>笠間市農業集落排水事業特別会計</t>
    <phoneticPr fontId="5"/>
  </si>
  <si>
    <t>笠間市岩間駅東土地区画整理事業特別会計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</si>
  <si>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</si>
  <si>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</si>
  <si>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</si>
  <si>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</si>
  <si>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</si>
  <si>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</si>
  <si>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</si>
  <si>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</si>
  <si>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</si>
  <si>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</si>
  <si>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</si>
  <si>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</si>
  <si>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</si>
  <si>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</si>
  <si>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</si>
  <si>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</si>
  <si>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</si>
  <si>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</si>
  <si>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</si>
  <si>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</si>
  <si>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</si>
  <si>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</si>
  <si>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</si>
  <si>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</si>
  <si>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</si>
  <si>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</si>
  <si>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</si>
  <si>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</si>
  <si>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</si>
  <si>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</si>
  <si>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</si>
  <si>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</si>
  <si>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</si>
  <si>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</si>
  <si>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</si>
  <si>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</si>
  <si>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</si>
  <si>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</si>
  <si>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</si>
  <si>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</si>
  <si>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</si>
  <si>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</si>
  <si>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</si>
  <si>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</si>
  <si>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</si>
  <si>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</si>
  <si>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</si>
  <si>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</si>
  <si>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</si>
  <si>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</si>
  <si>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</si>
  <si>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</si>
  <si>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</si>
  <si>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</si>
  <si>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</si>
  <si>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</si>
  <si>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</si>
  <si>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</si>
  <si>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</si>
  <si>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</si>
  <si>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</si>
  <si>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</si>
  <si>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</si>
  <si>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</si>
  <si>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</si>
  <si>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</si>
  <si>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</si>
  <si>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</si>
  <si>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</si>
  <si>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</si>
  <si>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</si>
  <si>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</si>
  <si>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</si>
  <si>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</si>
  <si>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</si>
  <si>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</si>
  <si>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</si>
  <si>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</si>
  <si>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</si>
  <si>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</si>
  <si>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</si>
  <si>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</si>
  <si>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</si>
  <si>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</si>
  <si>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</si>
  <si>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</si>
  <si>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</si>
  <si>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</si>
  <si>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</si>
  <si>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</si>
  <si>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</si>
  <si>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</si>
  <si>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</si>
  <si>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</si>
  <si>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</si>
  <si>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</si>
  <si>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</si>
  <si>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</si>
  <si>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</si>
  <si>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</si>
  <si>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</si>
  <si>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</si>
  <si>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</si>
  <si>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</si>
  <si>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</si>
  <si>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</si>
  <si>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</si>
  <si>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</si>
  <si>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</si>
  <si>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</si>
  <si>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</si>
  <si>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</si>
  <si>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</si>
  <si>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</si>
  <si>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</si>
  <si>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</si>
  <si>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</si>
  <si>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</si>
  <si>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</si>
  <si>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</si>
  <si>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</si>
  <si>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</si>
  <si>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</si>
  <si>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</si>
  <si>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</si>
  <si>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</si>
  <si>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</si>
  <si>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</si>
  <si>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</si>
  <si>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</si>
  <si>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</si>
  <si>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</si>
  <si>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</si>
  <si>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3.07</t>
  </si>
  <si>
    <t>笠間市水道事業会計</t>
  </si>
  <si>
    <t>一般会計</t>
  </si>
  <si>
    <t>笠間市工業用水道事業会計</t>
  </si>
  <si>
    <t>笠間市国民健康保険特別会計</t>
  </si>
  <si>
    <t>▲ 0.55</t>
  </si>
  <si>
    <t>笠間市立病院事業会計</t>
  </si>
  <si>
    <t>笠間市介護保険特別会計</t>
  </si>
  <si>
    <t>笠間市公共下水道事業特別会計</t>
  </si>
  <si>
    <t>笠間市農業集落排水事業特別会計</t>
  </si>
  <si>
    <t>その他会計（赤字）</t>
  </si>
  <si>
    <t>その他会計（黒字）</t>
  </si>
  <si>
    <t>笠間市開発公社</t>
    <rPh sb="0" eb="2">
      <t>カサマ</t>
    </rPh>
    <rPh sb="2" eb="3">
      <t>シ</t>
    </rPh>
    <rPh sb="3" eb="5">
      <t>カイハツ</t>
    </rPh>
    <rPh sb="5" eb="7">
      <t>コウシャ</t>
    </rPh>
    <phoneticPr fontId="22"/>
  </si>
  <si>
    <t>笠間工芸の丘</t>
    <rPh sb="0" eb="2">
      <t>カサマ</t>
    </rPh>
    <rPh sb="2" eb="4">
      <t>コウゲイ</t>
    </rPh>
    <rPh sb="5" eb="6">
      <t>オカ</t>
    </rPh>
    <phoneticPr fontId="2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</si>
  <si>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</si>
  <si>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</si>
  <si>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2"/>
  </si>
  <si>
    <t>茨城租税債権管理機構</t>
  </si>
  <si>
    <t>茨城県後期高齢者医療広域連合（一般会計）</t>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</si>
  <si>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</si>
  <si>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茨城地方広域環境事務組合</t>
  </si>
  <si>
    <t>笠間・水戸環境組合</t>
  </si>
  <si>
    <t>笠間地方広域事務組合</t>
  </si>
  <si>
    <t>筑北環境衛生組合</t>
  </si>
  <si>
    <t>-</t>
    <phoneticPr fontId="2"/>
  </si>
  <si>
    <t>笠間市農業公社</t>
    <rPh sb="0" eb="3">
      <t>カサマシ</t>
    </rPh>
    <rPh sb="3" eb="5">
      <t>ノウギョウ</t>
    </rPh>
    <rPh sb="5" eb="7">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</si>
</sst>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43006</c:v>
                </c:pt>
                <c:pt idx="1">
                  <c:v>31815</c:v>
                </c:pt>
                <c:pt idx="2">
                  <c:v>62776</c:v>
                </c:pt>
                <c:pt idx="3">
                  <c:v>50654</c:v>
                </c:pt>
                <c:pt idx="4">
                  <c:v>43015</c:v>
                </c:pt>
              </c:numCache>
            </c:numRef>
          </c:val>
          <c:smooth val="0"/>
        </c:ser>
        <c:dLbls>
          <c:showLegendKey val="0"/>
          <c:showVal val="0"/>
          <c:showCatName val="0"/>
          <c:showSerName val="0"/>
          <c:showPercent val="0"/>
          <c:showBubbleSize val="0"/>
        </c:dLbls>
        <c:marker val="1"/>
        <c:smooth val="0"/>
        <c:axId val="128482688"/>
        <c:axId val="128501248"/>
      </c:lineChart>
      <c:catAx>
        <c:axId val="128482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501248"/>
        <c:crosses val="autoZero"/>
        <c:auto val="1"/>
        <c:lblAlgn val="ctr"/>
        <c:lblOffset val="100"/>
        <c:tickLblSkip val="1"/>
        <c:tickMarkSkip val="1"/>
        <c:noMultiLvlLbl val="0"/>
      </c:catAx>
      <c:valAx>
        <c:axId val="1285012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482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3.09</c:v>
                </c:pt>
                <c:pt idx="1">
                  <c:v>3.67</c:v>
                </c:pt>
                <c:pt idx="2">
                  <c:v>2.5099999999999998</c:v>
                </c:pt>
                <c:pt idx="3">
                  <c:v>3.75</c:v>
                </c:pt>
                <c:pt idx="4">
                  <c:v>3.49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22.26</c:v>
                </c:pt>
                <c:pt idx="1">
                  <c:v>33.9</c:v>
                </c:pt>
                <c:pt idx="2">
                  <c:v>38.72</c:v>
                </c:pt>
                <c:pt idx="3">
                  <c:v>39.46</c:v>
                </c:pt>
                <c:pt idx="4">
                  <c:v>36.4</c:v>
                </c:pt>
              </c:numCache>
            </c:numRef>
          </c:val>
        </c:ser>
        <c:dLbls>
          <c:showLegendKey val="0"/>
          <c:showVal val="0"/>
          <c:showCatName val="0"/>
          <c:showSerName val="0"/>
          <c:showPercent val="0"/>
          <c:showBubbleSize val="0"/>
        </c:dLbls>
        <c:gapWidth val="250"/>
        <c:overlap val="100"/>
        <c:axId val="130112512"/>
        <c:axId val="130131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9.8000000000000007</c:v>
                </c:pt>
                <c:pt idx="1">
                  <c:v>11.96</c:v>
                </c:pt>
                <c:pt idx="2">
                  <c:v>3.89</c:v>
                </c:pt>
                <c:pt idx="3">
                  <c:v>3.56</c:v>
                </c:pt>
                <c:pt idx="4">
                  <c:v>-3.07</c:v>
                </c:pt>
              </c:numCache>
            </c:numRef>
          </c:val>
          <c:smooth val="0"/>
        </c:ser>
        <c:dLbls>
          <c:showLegendKey val="0"/>
          <c:showVal val="0"/>
          <c:showCatName val="0"/>
          <c:showSerName val="0"/>
          <c:showPercent val="0"/>
          <c:showBubbleSize val="0"/>
        </c:dLbls>
        <c:marker val="1"/>
        <c:smooth val="0"/>
        <c:axId val="130112512"/>
        <c:axId val="130131072"/>
      </c:lineChart>
      <c:catAx>
        <c:axId val="13011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131072"/>
        <c:crosses val="autoZero"/>
        <c:auto val="1"/>
        <c:lblAlgn val="ctr"/>
        <c:lblOffset val="100"/>
        <c:tickLblSkip val="1"/>
        <c:tickMarkSkip val="1"/>
        <c:noMultiLvlLbl val="0"/>
      </c:catAx>
      <c:valAx>
        <c:axId val="130131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1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0.18</c:v>
                </c:pt>
                <c:pt idx="4">
                  <c:v>#N/A</c:v>
                </c:pt>
                <c:pt idx="5">
                  <c:v>0.02</c:v>
                </c:pt>
                <c:pt idx="6">
                  <c:v>#N/A</c:v>
                </c:pt>
                <c:pt idx="7">
                  <c:v>0.03</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笠間市農業集落排水事業特別会計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0.02</c:v>
                </c:pt>
                <c:pt idx="4">
                  <c:v>#N/A</c:v>
                </c:pt>
                <c:pt idx="5">
                  <c:v>0.05</c:v>
                </c:pt>
                <c:pt idx="6">
                  <c:v>#N/A</c:v>
                </c:pt>
                <c:pt idx="7">
                  <c:v>0.06</c:v>
                </c:pt>
                <c:pt idx="8">
                  <c:v>#N/A</c:v>
                </c:pt>
                <c:pt idx="9">
                  <c:v>0.02</c:v>
                </c:pt>
              </c:numCache>
            </c:numRef>
          </c:val>
        </c:ser>
        <c:ser>
          <c:idx val="3"/>
          <c:order val="3"/>
          <c:tx>
            <c:strRef>
              <c:f>データシート!$A$30</c:f>
              <c:strCache>
                <c:ptCount val="1"/>
                <c:pt idx="0">
                  <c:v>笠間市公共下水道事業特別会計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0.14000000000000001</c:v>
                </c:pt>
                <c:pt idx="4">
                  <c:v>#N/A</c:v>
                </c:pt>
                <c:pt idx="5">
                  <c:v>0.44</c:v>
                </c:pt>
                <c:pt idx="6">
                  <c:v>#N/A</c:v>
                </c:pt>
                <c:pt idx="7">
                  <c:v>0.3</c:v>
                </c:pt>
                <c:pt idx="8">
                  <c:v>#N/A</c:v>
                </c:pt>
                <c:pt idx="9">
                  <c:v>0.2</c:v>
                </c:pt>
              </c:numCache>
            </c:numRef>
          </c:val>
        </c:ser>
        <c:ser>
          <c:idx val="4"/>
          <c:order val="4"/>
          <c:tx>
            <c:strRef>
              <c:f>データシート!$A$31</c:f>
              <c:strCache>
                <c:ptCount val="1"/>
                <c:pt idx="0">
                  <c:v>笠間市介護保険特別会計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0.35</c:v>
                </c:pt>
                <c:pt idx="4">
                  <c:v>#N/A</c:v>
                </c:pt>
                <c:pt idx="5">
                  <c:v>0.76</c:v>
                </c:pt>
                <c:pt idx="6">
                  <c:v>#N/A</c:v>
                </c:pt>
                <c:pt idx="7">
                  <c:v>0.22</c:v>
                </c:pt>
                <c:pt idx="8">
                  <c:v>#N/A</c:v>
                </c:pt>
                <c:pt idx="9">
                  <c:v>0.81</c:v>
                </c:pt>
              </c:numCache>
            </c:numRef>
          </c:val>
        </c:ser>
        <c:ser>
          <c:idx val="5"/>
          <c:order val="5"/>
          <c:tx>
            <c:strRef>
              <c:f>データシート!$A$32</c:f>
              <c:strCache>
                <c:ptCount val="1"/>
                <c:pt idx="0">
                  <c:v>笠間市立病院事業会計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0.26</c:v>
                </c:pt>
                <c:pt idx="2">
                  <c:v>#N/A</c:v>
                </c:pt>
                <c:pt idx="3">
                  <c:v>0.42</c:v>
                </c:pt>
                <c:pt idx="4">
                  <c:v>#N/A</c:v>
                </c:pt>
                <c:pt idx="5">
                  <c:v>0.57999999999999996</c:v>
                </c:pt>
                <c:pt idx="6">
                  <c:v>#N/A</c:v>
                </c:pt>
                <c:pt idx="7">
                  <c:v>0.74</c:v>
                </c:pt>
                <c:pt idx="8">
                  <c:v>#N/A</c:v>
                </c:pt>
                <c:pt idx="9">
                  <c:v>0.96</c:v>
                </c:pt>
              </c:numCache>
            </c:numRef>
          </c:val>
        </c:ser>
        <c:ser>
          <c:idx val="6"/>
          <c:order val="6"/>
          <c:tx>
            <c:strRef>
              <c:f>データシート!$A$33</c:f>
              <c:strCache>
                <c:ptCount val="1"/>
                <c:pt idx="0">
                  <c:v>笠間市国民健康保険特別会計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0.55000000000000004</c:v>
                </c:pt>
                <c:pt idx="1">
                  <c:v>#N/A</c:v>
                </c:pt>
                <c:pt idx="2">
                  <c:v>#N/A</c:v>
                </c:pt>
                <c:pt idx="3">
                  <c:v>0.28000000000000003</c:v>
                </c:pt>
                <c:pt idx="4">
                  <c:v>#N/A</c:v>
                </c:pt>
                <c:pt idx="5">
                  <c:v>1.28</c:v>
                </c:pt>
                <c:pt idx="6">
                  <c:v>#N/A</c:v>
                </c:pt>
                <c:pt idx="7">
                  <c:v>1.88</c:v>
                </c:pt>
                <c:pt idx="8">
                  <c:v>#N/A</c:v>
                </c:pt>
                <c:pt idx="9">
                  <c:v>1.37</c:v>
                </c:pt>
              </c:numCache>
            </c:numRef>
          </c:val>
        </c:ser>
        <c:ser>
          <c:idx val="7"/>
          <c:order val="7"/>
          <c:tx>
            <c:strRef>
              <c:f>データシート!$A$34</c:f>
              <c:strCache>
                <c:ptCount val="1"/>
                <c:pt idx="0">
                  <c:v>笠間市工業用水道事業会計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1.38</c:v>
                </c:pt>
                <c:pt idx="2">
                  <c:v>#N/A</c:v>
                </c:pt>
                <c:pt idx="3">
                  <c:v>1.37</c:v>
                </c:pt>
                <c:pt idx="4">
                  <c:v>#N/A</c:v>
                </c:pt>
                <c:pt idx="5">
                  <c:v>1.44</c:v>
                </c:pt>
                <c:pt idx="6">
                  <c:v>#N/A</c:v>
                </c:pt>
                <c:pt idx="7">
                  <c:v>1.42</c:v>
                </c:pt>
                <c:pt idx="8">
                  <c:v>#N/A</c:v>
                </c:pt>
                <c:pt idx="9">
                  <c:v>1.47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3.09</c:v>
                </c:pt>
                <c:pt idx="2">
                  <c:v>#N/A</c:v>
                </c:pt>
                <c:pt idx="3">
                  <c:v>3.67</c:v>
                </c:pt>
                <c:pt idx="4">
                  <c:v>#N/A</c:v>
                </c:pt>
                <c:pt idx="5">
                  <c:v>2.5</c:v>
                </c:pt>
                <c:pt idx="6">
                  <c:v>#N/A</c:v>
                </c:pt>
                <c:pt idx="7">
                  <c:v>3.75</c:v>
                </c:pt>
                <c:pt idx="8">
                  <c:v>#N/A</c:v>
                </c:pt>
                <c:pt idx="9">
                  <c:v>3.48</c:v>
                </c:pt>
              </c:numCache>
            </c:numRef>
          </c:val>
        </c:ser>
        <c:ser>
          <c:idx val="9"/>
          <c:order val="9"/>
          <c:tx>
            <c:strRef>
              <c:f>データシート!$A$36</c:f>
              <c:strCache>
                <c:ptCount val="1"/>
                <c:pt idx="0">
                  <c:v>笠間市水道事業会計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10.92</c:v>
                </c:pt>
                <c:pt idx="2">
                  <c:v>#N/A</c:v>
                </c:pt>
                <c:pt idx="3">
                  <c:v>12.88</c:v>
                </c:pt>
                <c:pt idx="4">
                  <c:v>#N/A</c:v>
                </c:pt>
                <c:pt idx="5">
                  <c:v>13.62</c:v>
                </c:pt>
                <c:pt idx="6">
                  <c:v>#N/A</c:v>
                </c:pt>
                <c:pt idx="7">
                  <c:v>13.41</c:v>
                </c:pt>
                <c:pt idx="8">
                  <c:v>#N/A</c:v>
                </c:pt>
                <c:pt idx="9">
                  <c:v>13.79</c:v>
                </c:pt>
              </c:numCache>
            </c:numRef>
          </c:val>
        </c:ser>
        <c:dLbls>
          <c:showLegendKey val="0"/>
          <c:showVal val="0"/>
          <c:showCatName val="0"/>
          <c:showSerName val="0"/>
          <c:showPercent val="0"/>
          <c:showBubbleSize val="0"/>
        </c:dLbls>
        <c:gapWidth val="150"/>
        <c:overlap val="100"/>
        <c:axId val="130392448"/>
        <c:axId val="130393984"/>
      </c:barChart>
      <c:catAx>
        <c:axId val="13039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393984"/>
        <c:crosses val="autoZero"/>
        <c:auto val="1"/>
        <c:lblAlgn val="ctr"/>
        <c:lblOffset val="100"/>
        <c:tickLblSkip val="1"/>
        <c:tickMarkSkip val="1"/>
        <c:noMultiLvlLbl val="0"/>
      </c:catAx>
      <c:valAx>
        <c:axId val="13039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92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2288</c:v>
                </c:pt>
                <c:pt idx="5">
                  <c:v>2392</c:v>
                </c:pt>
                <c:pt idx="8">
                  <c:v>2495</c:v>
                </c:pt>
                <c:pt idx="11">
                  <c:v>2674</c:v>
                </c:pt>
                <c:pt idx="14">
                  <c:v>2779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54</c:v>
                </c:pt>
                <c:pt idx="3">
                  <c:v>54</c:v>
                </c:pt>
                <c:pt idx="6">
                  <c:v>51</c:v>
                </c:pt>
                <c:pt idx="9">
                  <c:v>44</c:v>
                </c:pt>
                <c:pt idx="12">
                  <c:v>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174</c:v>
                </c:pt>
                <c:pt idx="3">
                  <c:v>80</c:v>
                </c:pt>
                <c:pt idx="6">
                  <c:v>81</c:v>
                </c:pt>
                <c:pt idx="9">
                  <c:v>86</c:v>
                </c:pt>
                <c:pt idx="12">
                  <c:v>80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1159</c:v>
                </c:pt>
                <c:pt idx="3">
                  <c:v>1183</c:v>
                </c:pt>
                <c:pt idx="6">
                  <c:v>1212</c:v>
                </c:pt>
                <c:pt idx="9">
                  <c:v>1110</c:v>
                </c:pt>
                <c:pt idx="12">
                  <c:v>1054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2639</c:v>
                </c:pt>
                <c:pt idx="3">
                  <c:v>2705</c:v>
                </c:pt>
                <c:pt idx="6">
                  <c:v>2728</c:v>
                </c:pt>
                <c:pt idx="9">
                  <c:v>2921</c:v>
                </c:pt>
                <c:pt idx="12">
                  <c:v>2997</c:v>
                </c:pt>
              </c:numCache>
            </c:numRef>
          </c:val>
        </c:ser>
        <c:dLbls>
          <c:showLegendKey val="0"/>
          <c:showVal val="0"/>
          <c:showCatName val="0"/>
          <c:showSerName val="0"/>
          <c:showPercent val="0"/>
          <c:showBubbleSize val="0"/>
        </c:dLbls>
        <c:gapWidth val="100"/>
        <c:overlap val="100"/>
        <c:axId val="132111744"/>
        <c:axId val="13297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1738</c:v>
                </c:pt>
                <c:pt idx="2">
                  <c:v>#N/A</c:v>
                </c:pt>
                <c:pt idx="3">
                  <c:v>#N/A</c:v>
                </c:pt>
                <c:pt idx="4">
                  <c:v>1630</c:v>
                </c:pt>
                <c:pt idx="5">
                  <c:v>#N/A</c:v>
                </c:pt>
                <c:pt idx="6">
                  <c:v>#N/A</c:v>
                </c:pt>
                <c:pt idx="7">
                  <c:v>1577</c:v>
                </c:pt>
                <c:pt idx="8">
                  <c:v>#N/A</c:v>
                </c:pt>
                <c:pt idx="9">
                  <c:v>#N/A</c:v>
                </c:pt>
                <c:pt idx="10">
                  <c:v>1487</c:v>
                </c:pt>
                <c:pt idx="11">
                  <c:v>#N/A</c:v>
                </c:pt>
                <c:pt idx="12">
                  <c:v>#N/A</c:v>
                </c:pt>
                <c:pt idx="13">
                  <c:v>1388</c:v>
                </c:pt>
                <c:pt idx="14">
                  <c:v>#N/A</c:v>
                </c:pt>
              </c:numCache>
            </c:numRef>
          </c:val>
          <c:smooth val="0"/>
        </c:ser>
        <c:dLbls>
          <c:showLegendKey val="0"/>
          <c:showVal val="0"/>
          <c:showCatName val="0"/>
          <c:showSerName val="0"/>
          <c:showPercent val="0"/>
          <c:showBubbleSize val="0"/>
        </c:dLbls>
        <c:marker val="1"/>
        <c:smooth val="0"/>
        <c:axId val="132111744"/>
        <c:axId val="132978176"/>
      </c:lineChart>
      <c:catAx>
        <c:axId val="13211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978176"/>
        <c:crosses val="autoZero"/>
        <c:auto val="1"/>
        <c:lblAlgn val="ctr"/>
        <c:lblOffset val="100"/>
        <c:tickLblSkip val="1"/>
        <c:tickMarkSkip val="1"/>
        <c:noMultiLvlLbl val="0"/>
      </c:catAx>
      <c:valAx>
        <c:axId val="13297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1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30084</c:v>
                </c:pt>
                <c:pt idx="5">
                  <c:v>30901</c:v>
                </c:pt>
                <c:pt idx="8">
                  <c:v>32801</c:v>
                </c:pt>
                <c:pt idx="11">
                  <c:v>33230</c:v>
                </c:pt>
                <c:pt idx="14">
                  <c:v>33791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610</c:v>
                </c:pt>
                <c:pt idx="5">
                  <c:v>579</c:v>
                </c:pt>
                <c:pt idx="8">
                  <c:v>543</c:v>
                </c:pt>
                <c:pt idx="11">
                  <c:v>512</c:v>
                </c:pt>
                <c:pt idx="14">
                  <c:v>413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9610</c:v>
                </c:pt>
                <c:pt idx="5">
                  <c:v>11621</c:v>
                </c:pt>
                <c:pt idx="8">
                  <c:v>12530</c:v>
                </c:pt>
                <c:pt idx="11">
                  <c:v>13473</c:v>
                </c:pt>
                <c:pt idx="14">
                  <c:v>14142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c:v>
                </c:pt>
                <c:pt idx="3">
                  <c:v>16</c:v>
                </c:pt>
                <c:pt idx="6">
                  <c:v>13</c:v>
                </c:pt>
                <c:pt idx="9">
                  <c:v>7</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7557</c:v>
                </c:pt>
                <c:pt idx="3">
                  <c:v>7115</c:v>
                </c:pt>
                <c:pt idx="6">
                  <c:v>6818</c:v>
                </c:pt>
                <c:pt idx="9">
                  <c:v>6223</c:v>
                </c:pt>
                <c:pt idx="12">
                  <c:v>5957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620</c:v>
                </c:pt>
                <c:pt idx="3">
                  <c:v>521</c:v>
                </c:pt>
                <c:pt idx="6">
                  <c:v>424</c:v>
                </c:pt>
                <c:pt idx="9">
                  <c:v>350</c:v>
                </c:pt>
                <c:pt idx="12">
                  <c:v>272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18798</c:v>
                </c:pt>
                <c:pt idx="3">
                  <c:v>18774</c:v>
                </c:pt>
                <c:pt idx="6">
                  <c:v>18531</c:v>
                </c:pt>
                <c:pt idx="9">
                  <c:v>18140</c:v>
                </c:pt>
                <c:pt idx="12">
                  <c:v>17868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567</c:v>
                </c:pt>
                <c:pt idx="3">
                  <c:v>511</c:v>
                </c:pt>
                <c:pt idx="6">
                  <c:v>454</c:v>
                </c:pt>
                <c:pt idx="9">
                  <c:v>407</c:v>
                </c:pt>
                <c:pt idx="12">
                  <c:v>376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26744</c:v>
                </c:pt>
                <c:pt idx="3">
                  <c:v>27101</c:v>
                </c:pt>
                <c:pt idx="6">
                  <c:v>28874</c:v>
                </c:pt>
                <c:pt idx="9">
                  <c:v>29316</c:v>
                </c:pt>
                <c:pt idx="12">
                  <c:v>29320</c:v>
                </c:pt>
              </c:numCache>
            </c:numRef>
          </c:val>
        </c:ser>
        <c:dLbls>
          <c:showLegendKey val="0"/>
          <c:showVal val="0"/>
          <c:showCatName val="0"/>
          <c:showSerName val="0"/>
          <c:showPercent val="0"/>
          <c:showBubbleSize val="0"/>
        </c:dLbls>
        <c:gapWidth val="100"/>
        <c:overlap val="100"/>
        <c:axId val="133526656"/>
        <c:axId val="13352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13990</c:v>
                </c:pt>
                <c:pt idx="2">
                  <c:v>#N/A</c:v>
                </c:pt>
                <c:pt idx="3">
                  <c:v>#N/A</c:v>
                </c:pt>
                <c:pt idx="4">
                  <c:v>10938</c:v>
                </c:pt>
                <c:pt idx="5">
                  <c:v>#N/A</c:v>
                </c:pt>
                <c:pt idx="6">
                  <c:v>#N/A</c:v>
                </c:pt>
                <c:pt idx="7">
                  <c:v>9241</c:v>
                </c:pt>
                <c:pt idx="8">
                  <c:v>#N/A</c:v>
                </c:pt>
                <c:pt idx="9">
                  <c:v>#N/A</c:v>
                </c:pt>
                <c:pt idx="10">
                  <c:v>7229</c:v>
                </c:pt>
                <c:pt idx="11">
                  <c:v>#N/A</c:v>
                </c:pt>
                <c:pt idx="12">
                  <c:v>#N/A</c:v>
                </c:pt>
                <c:pt idx="13">
                  <c:v>5456</c:v>
                </c:pt>
                <c:pt idx="14">
                  <c:v>#N/A</c:v>
                </c:pt>
              </c:numCache>
            </c:numRef>
          </c:val>
          <c:smooth val="0"/>
        </c:ser>
        <c:dLbls>
          <c:showLegendKey val="0"/>
          <c:showVal val="0"/>
          <c:showCatName val="0"/>
          <c:showSerName val="0"/>
          <c:showPercent val="0"/>
          <c:showBubbleSize val="0"/>
        </c:dLbls>
        <c:marker val="1"/>
        <c:smooth val="0"/>
        <c:axId val="133526656"/>
        <c:axId val="133528576"/>
      </c:lineChart>
      <c:catAx>
        <c:axId val="13352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528576"/>
        <c:crosses val="autoZero"/>
        <c:auto val="1"/>
        <c:lblAlgn val="ctr"/>
        <c:lblOffset val="100"/>
        <c:tickLblSkip val="1"/>
        <c:tickMarkSkip val="1"/>
        <c:noMultiLvlLbl val="0"/>
      </c:catAx>
      <c:valAx>
        <c:axId val="13352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2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78,557
78,027
240.40
29,930,782
28,973,460
631,974
18,128,875
29,374,307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35.2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財政力指数は、平成２</a:t>
          </a:r>
          <a:r>
            <a:rPr lang="ja-JP" altLang="en-US" sz="1100" b="0" i="0">
              <a:solidFill>
                <a:schemeClr val="dk1"/>
              </a:solidFill>
              <a:latin typeface="+mn-lt"/>
              <a:ea typeface="+mn-ea"/>
              <a:cs typeface="+mn-cs"/>
            </a:rPr>
            <a:t>２</a:t>
          </a:r>
          <a:r>
            <a:rPr lang="ja-JP" altLang="ja-JP" sz="1100" b="0" i="0">
              <a:solidFill>
                <a:schemeClr val="dk1"/>
              </a:solidFill>
              <a:latin typeface="+mn-lt"/>
              <a:ea typeface="+mn-ea"/>
              <a:cs typeface="+mn-cs"/>
            </a:rPr>
            <a:t>年度から徐々に低下して</a:t>
          </a:r>
          <a:r>
            <a:rPr lang="ja-JP" altLang="en-US" sz="1100" b="0" i="0">
              <a:solidFill>
                <a:schemeClr val="dk1"/>
              </a:solidFill>
              <a:latin typeface="+mn-lt"/>
              <a:ea typeface="+mn-ea"/>
              <a:cs typeface="+mn-cs"/>
            </a:rPr>
            <a:t>いる。</a:t>
          </a:r>
          <a:r>
            <a:rPr lang="ja-JP" altLang="ja-JP" sz="1100" b="0" i="0">
              <a:solidFill>
                <a:schemeClr val="dk1"/>
              </a:solidFill>
              <a:latin typeface="+mn-lt"/>
              <a:ea typeface="+mn-ea"/>
              <a:cs typeface="+mn-cs"/>
            </a:rPr>
            <a:t>平成２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年度は前年度と</a:t>
          </a:r>
          <a:r>
            <a:rPr lang="ja-JP" altLang="en-US" sz="1100" b="0" i="0">
              <a:solidFill>
                <a:schemeClr val="dk1"/>
              </a:solidFill>
              <a:latin typeface="+mn-lt"/>
              <a:ea typeface="+mn-ea"/>
              <a:cs typeface="+mn-cs"/>
            </a:rPr>
            <a:t>比較し０．０１ポイント減の</a:t>
          </a:r>
          <a:r>
            <a:rPr lang="ja-JP" altLang="ja-JP" sz="1100" b="0" i="0">
              <a:solidFill>
                <a:schemeClr val="dk1"/>
              </a:solidFill>
              <a:latin typeface="+mn-lt"/>
              <a:ea typeface="+mn-ea"/>
              <a:cs typeface="+mn-cs"/>
            </a:rPr>
            <a:t>０．６</a:t>
          </a:r>
          <a:r>
            <a:rPr lang="ja-JP" altLang="en-US" sz="1100" b="0" i="0">
              <a:solidFill>
                <a:schemeClr val="dk1"/>
              </a:solidFill>
              <a:latin typeface="+mn-lt"/>
              <a:ea typeface="+mn-ea"/>
              <a:cs typeface="+mn-cs"/>
            </a:rPr>
            <a:t>３</a:t>
          </a:r>
          <a:r>
            <a:rPr lang="ja-JP" altLang="ja-JP" sz="1100" b="0" i="0">
              <a:solidFill>
                <a:schemeClr val="dk1"/>
              </a:solidFill>
              <a:latin typeface="+mn-lt"/>
              <a:ea typeface="+mn-ea"/>
              <a:cs typeface="+mn-cs"/>
            </a:rPr>
            <a:t>ポイントとな</a:t>
          </a:r>
          <a:r>
            <a:rPr lang="ja-JP" altLang="en-US" sz="1100" b="0" i="0">
              <a:solidFill>
                <a:schemeClr val="dk1"/>
              </a:solidFill>
              <a:latin typeface="+mn-lt"/>
              <a:ea typeface="+mn-ea"/>
              <a:cs typeface="+mn-cs"/>
            </a:rPr>
            <a:t>り、</a:t>
          </a:r>
          <a:r>
            <a:rPr lang="ja-JP" altLang="ja-JP" sz="1100" b="0" i="0">
              <a:solidFill>
                <a:schemeClr val="dk1"/>
              </a:solidFill>
              <a:latin typeface="+mn-lt"/>
              <a:ea typeface="+mn-ea"/>
              <a:cs typeface="+mn-cs"/>
            </a:rPr>
            <a:t>類似団体との差</a:t>
          </a:r>
          <a:r>
            <a:rPr lang="ja-JP" altLang="en-US" sz="1100" b="0" i="0">
              <a:solidFill>
                <a:schemeClr val="dk1"/>
              </a:solidFill>
              <a:latin typeface="+mn-lt"/>
              <a:ea typeface="+mn-ea"/>
              <a:cs typeface="+mn-cs"/>
            </a:rPr>
            <a:t>は無くなっている</a:t>
          </a:r>
          <a:r>
            <a:rPr lang="ja-JP" altLang="ja-JP" sz="1100" b="0" i="0">
              <a:solidFill>
                <a:schemeClr val="dk1"/>
              </a:solidFill>
              <a:latin typeface="+mn-lt"/>
              <a:ea typeface="+mn-ea"/>
              <a:cs typeface="+mn-cs"/>
            </a:rPr>
            <a:t>。平成２１年度以前まで約９０億円であった基準財政収入額が、徐々に下降し平成２４年度は約８０．２億円となった。平成２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年度は８</a:t>
          </a:r>
          <a:r>
            <a:rPr lang="ja-JP" altLang="en-US" sz="1100" b="0" i="0">
              <a:solidFill>
                <a:schemeClr val="dk1"/>
              </a:solidFill>
              <a:latin typeface="+mn-lt"/>
              <a:ea typeface="+mn-ea"/>
              <a:cs typeface="+mn-cs"/>
            </a:rPr>
            <a:t>３</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２</a:t>
          </a:r>
          <a:r>
            <a:rPr lang="ja-JP" altLang="ja-JP" sz="1100" b="0" i="0">
              <a:solidFill>
                <a:schemeClr val="dk1"/>
              </a:solidFill>
              <a:latin typeface="+mn-lt"/>
              <a:ea typeface="+mn-ea"/>
              <a:cs typeface="+mn-cs"/>
            </a:rPr>
            <a:t>億円となっており、前年度と比べると</a:t>
          </a:r>
          <a:r>
            <a:rPr lang="ja-JP" altLang="en-US" sz="1100" b="0" i="0">
              <a:solidFill>
                <a:schemeClr val="dk1"/>
              </a:solidFill>
              <a:latin typeface="+mn-lt"/>
              <a:ea typeface="+mn-ea"/>
              <a:cs typeface="+mn-cs"/>
            </a:rPr>
            <a:t>地方消費税交付金の増や固定資産</a:t>
          </a:r>
          <a:r>
            <a:rPr lang="ja-JP" altLang="ja-JP" sz="1100" b="0" i="0">
              <a:solidFill>
                <a:schemeClr val="dk1"/>
              </a:solidFill>
              <a:latin typeface="+mn-lt"/>
              <a:ea typeface="+mn-ea"/>
              <a:cs typeface="+mn-cs"/>
            </a:rPr>
            <a:t>税</a:t>
          </a:r>
          <a:r>
            <a:rPr lang="ja-JP" altLang="en-US" sz="1100" b="0" i="0">
              <a:solidFill>
                <a:schemeClr val="dk1"/>
              </a:solidFill>
              <a:latin typeface="+mn-lt"/>
              <a:ea typeface="+mn-ea"/>
              <a:cs typeface="+mn-cs"/>
            </a:rPr>
            <a:t>の増などにより</a:t>
          </a:r>
          <a:r>
            <a:rPr lang="ja-JP" altLang="ja-JP" sz="1100" b="0" i="0">
              <a:solidFill>
                <a:schemeClr val="dk1"/>
              </a:solidFill>
              <a:latin typeface="+mn-lt"/>
              <a:ea typeface="+mn-ea"/>
              <a:cs typeface="+mn-cs"/>
            </a:rPr>
            <a:t>増加している。今後とも、第二次笠間市行財政改革大綱に基づき、事務事業の見直しや定員管理・給与の適正化等に取り組みながら、</a:t>
          </a:r>
          <a:r>
            <a:rPr lang="ja-JP" altLang="en-US" sz="1100" b="0" i="0">
              <a:solidFill>
                <a:schemeClr val="dk1"/>
              </a:solidFill>
              <a:latin typeface="+mn-lt"/>
              <a:ea typeface="+mn-ea"/>
              <a:cs typeface="+mn-cs"/>
            </a:rPr>
            <a:t>企業の誘致や</a:t>
          </a:r>
          <a:r>
            <a:rPr lang="ja-JP" altLang="ja-JP" sz="1100" b="0" i="0">
              <a:solidFill>
                <a:schemeClr val="dk1"/>
              </a:solidFill>
              <a:latin typeface="+mn-lt"/>
              <a:ea typeface="+mn-ea"/>
              <a:cs typeface="+mn-cs"/>
            </a:rPr>
            <a:t>税の徴収率向上など歳入確保に努める。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58965</xdr:rowOff>
    </xdr:from>
    <xdr:to>
      <xdr:col>7</xdr:col>
      <xdr:colOff>152400</xdr:colOff>
      <xdr:row>41</xdr:row>
      <xdr:rowOff>76200</xdr:rowOff>
    </xdr:to>
    <xdr:cxnSp macro="">
      <xdr:nvCxnSpPr>
        <xdr:cNvPr id="69" name="直線コネクタ 68"/>
        <xdr:cNvCxnSpPr/>
      </xdr:nvCxnSpPr>
      <xdr:spPr>
        <a:xfrm>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58965</xdr:rowOff>
    </xdr:to>
    <xdr:cxnSp macro="">
      <xdr:nvCxnSpPr>
        <xdr:cNvPr id="72" name="直線コネクタ 71"/>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7257</xdr:rowOff>
    </xdr:from>
    <xdr:to>
      <xdr:col>4</xdr:col>
      <xdr:colOff>482600</xdr:colOff>
      <xdr:row>41</xdr:row>
      <xdr:rowOff>58965</xdr:rowOff>
    </xdr:to>
    <xdr:cxnSp macro="">
      <xdr:nvCxnSpPr>
        <xdr:cNvPr id="75" name="直線コネクタ 74"/>
        <xdr:cNvCxnSpPr/>
      </xdr:nvCxnSpPr>
      <xdr:spPr>
        <a:xfrm>
          <a:off x="2336800" y="70367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7257</xdr:rowOff>
    </xdr:to>
    <xdr:cxnSp macro="">
      <xdr:nvCxnSpPr>
        <xdr:cNvPr id="78" name="直線コネクタ 77"/>
        <xdr:cNvCxnSpPr/>
      </xdr:nvCxnSpPr>
      <xdr:spPr>
        <a:xfrm>
          <a:off x="1447800" y="698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8" name="円/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8165</xdr:rowOff>
    </xdr:from>
    <xdr:to>
      <xdr:col>6</xdr:col>
      <xdr:colOff>50800</xdr:colOff>
      <xdr:row>41</xdr:row>
      <xdr:rowOff>109765</xdr:rowOff>
    </xdr:to>
    <xdr:sp macro="" textlink="">
      <xdr:nvSpPr>
        <xdr:cNvPr id="90" name="円/楕円 89"/>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91" name="テキスト ボックス 90"/>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2" name="円/楕円 91"/>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3" name="テキスト ボックス 92"/>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127907</xdr:rowOff>
    </xdr:from>
    <xdr:to>
      <xdr:col>3</xdr:col>
      <xdr:colOff>330200</xdr:colOff>
      <xdr:row>41</xdr:row>
      <xdr:rowOff>58057</xdr:rowOff>
    </xdr:to>
    <xdr:sp macro="" textlink="">
      <xdr:nvSpPr>
        <xdr:cNvPr id="94" name="円/楕円 93"/>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95" name="テキスト ボックス 94"/>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6" name="円/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経常収支比率は、退職者補充職員の採用抑制や、平成１９年度からの高利率の地方債の繰上償還などにより平成２２年度までは下降傾向であったが、それ以降は上昇し、平成２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年度は前年度から</a:t>
          </a:r>
          <a:r>
            <a:rPr lang="ja-JP" altLang="en-US" sz="1100" b="0" i="0">
              <a:solidFill>
                <a:schemeClr val="dk1"/>
              </a:solidFill>
              <a:latin typeface="+mn-lt"/>
              <a:ea typeface="+mn-ea"/>
              <a:cs typeface="+mn-cs"/>
            </a:rPr>
            <a:t>３</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１</a:t>
          </a:r>
          <a:r>
            <a:rPr lang="ja-JP" altLang="ja-JP" sz="1100" b="0" i="0">
              <a:solidFill>
                <a:schemeClr val="dk1"/>
              </a:solidFill>
              <a:latin typeface="+mn-lt"/>
              <a:ea typeface="+mn-ea"/>
              <a:cs typeface="+mn-cs"/>
            </a:rPr>
            <a:t>ポイント上昇している。主な要因として、歳出では補助費の増（約１</a:t>
          </a:r>
          <a:r>
            <a:rPr lang="ja-JP" altLang="en-US" sz="1100" b="0" i="0">
              <a:solidFill>
                <a:schemeClr val="dk1"/>
              </a:solidFill>
              <a:latin typeface="+mn-lt"/>
              <a:ea typeface="+mn-ea"/>
              <a:cs typeface="+mn-cs"/>
            </a:rPr>
            <a:t>２</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８</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、扶助</a:t>
          </a:r>
          <a:r>
            <a:rPr lang="ja-JP" altLang="ja-JP" sz="1100" b="0" i="0">
              <a:solidFill>
                <a:schemeClr val="dk1"/>
              </a:solidFill>
              <a:latin typeface="+mn-lt"/>
              <a:ea typeface="+mn-ea"/>
              <a:cs typeface="+mn-cs"/>
            </a:rPr>
            <a:t>費の増</a:t>
          </a:r>
          <a:r>
            <a:rPr lang="ja-JP" altLang="en-US" sz="1100" b="0" i="0">
              <a:solidFill>
                <a:schemeClr val="dk1"/>
              </a:solidFill>
              <a:latin typeface="+mn-lt"/>
              <a:ea typeface="+mn-ea"/>
              <a:cs typeface="+mn-cs"/>
            </a:rPr>
            <a:t>（約２．５％）</a:t>
          </a:r>
          <a:r>
            <a:rPr lang="ja-JP" altLang="ja-JP" sz="1100" b="0" i="0">
              <a:solidFill>
                <a:schemeClr val="dk1"/>
              </a:solidFill>
              <a:latin typeface="+mn-lt"/>
              <a:ea typeface="+mn-ea"/>
              <a:cs typeface="+mn-cs"/>
            </a:rPr>
            <a:t>となったこと、歳入では普通交付税が▲</a:t>
          </a:r>
          <a:r>
            <a:rPr lang="ja-JP" altLang="en-US" sz="1100" b="0" i="0">
              <a:solidFill>
                <a:schemeClr val="dk1"/>
              </a:solidFill>
              <a:latin typeface="+mn-lt"/>
              <a:ea typeface="+mn-ea"/>
              <a:cs typeface="+mn-cs"/>
            </a:rPr>
            <a:t>３</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１</a:t>
          </a:r>
          <a:r>
            <a:rPr lang="ja-JP" altLang="ja-JP" sz="1100" b="0" i="0">
              <a:solidFill>
                <a:schemeClr val="dk1"/>
              </a:solidFill>
              <a:latin typeface="+mn-lt"/>
              <a:ea typeface="+mn-ea"/>
              <a:cs typeface="+mn-cs"/>
            </a:rPr>
            <a:t>％であったことによる。今後も合併特例債の活用等による公債費の増や、生活保護費等の扶助費の増が見込まれるため、税収等の徴収率向上</a:t>
          </a:r>
          <a:r>
            <a:rPr lang="ja-JP" altLang="en-US" sz="1100" b="0" i="0">
              <a:solidFill>
                <a:schemeClr val="dk1"/>
              </a:solidFill>
              <a:latin typeface="+mn-lt"/>
              <a:ea typeface="+mn-ea"/>
              <a:cs typeface="+mn-cs"/>
            </a:rPr>
            <a:t>等</a:t>
          </a:r>
          <a:r>
            <a:rPr lang="ja-JP" altLang="ja-JP" sz="1100" b="0" i="0">
              <a:solidFill>
                <a:schemeClr val="dk1"/>
              </a:solidFill>
              <a:latin typeface="+mn-lt"/>
              <a:ea typeface="+mn-ea"/>
              <a:cs typeface="+mn-cs"/>
            </a:rPr>
            <a:t>による一般財源の確保に努め、職員の採用抑制や、民間委託の推進等事務事業の見直しを行い経常経費の縮減を図る。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112268</xdr:rowOff>
    </xdr:from>
    <xdr:to>
      <xdr:col>7</xdr:col>
      <xdr:colOff>152400</xdr:colOff>
      <xdr:row>61</xdr:row>
      <xdr:rowOff>90424</xdr:rowOff>
    </xdr:to>
    <xdr:cxnSp macro="">
      <xdr:nvCxnSpPr>
        <xdr:cNvPr id="130" name="直線コネクタ 129"/>
        <xdr:cNvCxnSpPr/>
      </xdr:nvCxnSpPr>
      <xdr:spPr>
        <a:xfrm>
          <a:off x="4114800" y="10399268"/>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73660</xdr:rowOff>
    </xdr:from>
    <xdr:to>
      <xdr:col>6</xdr:col>
      <xdr:colOff>0</xdr:colOff>
      <xdr:row>60</xdr:row>
      <xdr:rowOff>112268</xdr:rowOff>
    </xdr:to>
    <xdr:cxnSp macro="">
      <xdr:nvCxnSpPr>
        <xdr:cNvPr id="133" name="直線コネクタ 132"/>
        <xdr:cNvCxnSpPr/>
      </xdr:nvCxnSpPr>
      <xdr:spPr>
        <a:xfrm>
          <a:off x="3225800" y="103606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114808</xdr:rowOff>
    </xdr:from>
    <xdr:to>
      <xdr:col>4</xdr:col>
      <xdr:colOff>482600</xdr:colOff>
      <xdr:row>60</xdr:row>
      <xdr:rowOff>73660</xdr:rowOff>
    </xdr:to>
    <xdr:cxnSp macro="">
      <xdr:nvCxnSpPr>
        <xdr:cNvPr id="136" name="直線コネクタ 135"/>
        <xdr:cNvCxnSpPr/>
      </xdr:nvCxnSpPr>
      <xdr:spPr>
        <a:xfrm>
          <a:off x="2336800" y="1023035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18288</xdr:rowOff>
    </xdr:from>
    <xdr:to>
      <xdr:col>3</xdr:col>
      <xdr:colOff>279400</xdr:colOff>
      <xdr:row>59</xdr:row>
      <xdr:rowOff>114808</xdr:rowOff>
    </xdr:to>
    <xdr:cxnSp macro="">
      <xdr:nvCxnSpPr>
        <xdr:cNvPr id="139" name="直線コネクタ 138"/>
        <xdr:cNvCxnSpPr/>
      </xdr:nvCxnSpPr>
      <xdr:spPr>
        <a:xfrm>
          <a:off x="1447800" y="1013383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39624</xdr:rowOff>
    </xdr:from>
    <xdr:to>
      <xdr:col>7</xdr:col>
      <xdr:colOff>203200</xdr:colOff>
      <xdr:row>61</xdr:row>
      <xdr:rowOff>141224</xdr:rowOff>
    </xdr:to>
    <xdr:sp macro="" textlink="">
      <xdr:nvSpPr>
        <xdr:cNvPr id="149" name="円/楕円 148"/>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56151</xdr:rowOff>
    </xdr:from>
    <xdr:ext cx="762000" cy="259045"/>
    <xdr:sp macro="" textlink="">
      <xdr:nvSpPr>
        <xdr:cNvPr id="150"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61468</xdr:rowOff>
    </xdr:from>
    <xdr:to>
      <xdr:col>6</xdr:col>
      <xdr:colOff>50800</xdr:colOff>
      <xdr:row>60</xdr:row>
      <xdr:rowOff>163068</xdr:rowOff>
    </xdr:to>
    <xdr:sp macro="" textlink="">
      <xdr:nvSpPr>
        <xdr:cNvPr id="151" name="円/楕円 150"/>
        <xdr:cNvSpPr/>
      </xdr:nvSpPr>
      <xdr:spPr>
        <a:xfrm>
          <a:off x="4064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1795</xdr:rowOff>
    </xdr:from>
    <xdr:ext cx="736600" cy="259045"/>
    <xdr:sp macro="" textlink="">
      <xdr:nvSpPr>
        <xdr:cNvPr id="152" name="テキスト ボックス 151"/>
        <xdr:cNvSpPr txBox="1"/>
      </xdr:nvSpPr>
      <xdr:spPr>
        <a:xfrm>
          <a:off x="3733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3" name="円/楕円 152"/>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134637</xdr:rowOff>
    </xdr:from>
    <xdr:ext cx="762000" cy="259045"/>
    <xdr:sp macro="" textlink="">
      <xdr:nvSpPr>
        <xdr:cNvPr id="154" name="テキスト ボックス 153"/>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64008</xdr:rowOff>
    </xdr:from>
    <xdr:to>
      <xdr:col>3</xdr:col>
      <xdr:colOff>330200</xdr:colOff>
      <xdr:row>59</xdr:row>
      <xdr:rowOff>165608</xdr:rowOff>
    </xdr:to>
    <xdr:sp macro="" textlink="">
      <xdr:nvSpPr>
        <xdr:cNvPr id="155" name="円/楕円 154"/>
        <xdr:cNvSpPr/>
      </xdr:nvSpPr>
      <xdr:spPr>
        <a:xfrm>
          <a:off x="2286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4335</xdr:rowOff>
    </xdr:from>
    <xdr:ext cx="762000" cy="259045"/>
    <xdr:sp macro="" textlink="">
      <xdr:nvSpPr>
        <xdr:cNvPr id="156" name="テキスト ボックス 155"/>
        <xdr:cNvSpPr txBox="1"/>
      </xdr:nvSpPr>
      <xdr:spPr>
        <a:xfrm>
          <a:off x="1955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138938</xdr:rowOff>
    </xdr:from>
    <xdr:to>
      <xdr:col>2</xdr:col>
      <xdr:colOff>127000</xdr:colOff>
      <xdr:row>59</xdr:row>
      <xdr:rowOff>69088</xdr:rowOff>
    </xdr:to>
    <xdr:sp macro="" textlink="">
      <xdr:nvSpPr>
        <xdr:cNvPr id="157" name="円/楕円 156"/>
        <xdr:cNvSpPr/>
      </xdr:nvSpPr>
      <xdr:spPr>
        <a:xfrm>
          <a:off x="1397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79265</xdr:rowOff>
    </xdr:from>
    <xdr:ext cx="762000" cy="259045"/>
    <xdr:sp macro="" textlink="">
      <xdr:nvSpPr>
        <xdr:cNvPr id="158" name="テキスト ボックス 157"/>
        <xdr:cNvSpPr txBox="1"/>
      </xdr:nvSpPr>
      <xdr:spPr>
        <a:xfrm>
          <a:off x="1066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[118,711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人件費については、昨年度と比較して２．</a:t>
          </a:r>
          <a:r>
            <a:rPr lang="ja-JP" altLang="en-US" sz="1100" b="0" i="0">
              <a:solidFill>
                <a:schemeClr val="dk1"/>
              </a:solidFill>
              <a:latin typeface="+mn-lt"/>
              <a:ea typeface="+mn-ea"/>
              <a:cs typeface="+mn-cs"/>
            </a:rPr>
            <a:t>０</a:t>
          </a:r>
          <a:r>
            <a:rPr lang="ja-JP" altLang="ja-JP" sz="1100" b="0" i="0">
              <a:solidFill>
                <a:schemeClr val="dk1"/>
              </a:solidFill>
              <a:latin typeface="+mn-lt"/>
              <a:ea typeface="+mn-ea"/>
              <a:cs typeface="+mn-cs"/>
            </a:rPr>
            <a:t>％減っているが、これは退職者補充のための新規職員の採用を抑制したことによるものである。</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　物件費については、昨年度と比較して３．</a:t>
          </a:r>
          <a:r>
            <a:rPr lang="ja-JP" altLang="en-US" sz="1100" b="0" i="0">
              <a:solidFill>
                <a:schemeClr val="dk1"/>
              </a:solidFill>
              <a:latin typeface="+mn-lt"/>
              <a:ea typeface="+mn-ea"/>
              <a:cs typeface="+mn-cs"/>
            </a:rPr>
            <a:t>１</a:t>
          </a:r>
          <a:r>
            <a:rPr lang="ja-JP" altLang="ja-JP" sz="1100" b="0" i="0">
              <a:solidFill>
                <a:schemeClr val="dk1"/>
              </a:solidFill>
              <a:latin typeface="+mn-lt"/>
              <a:ea typeface="+mn-ea"/>
              <a:cs typeface="+mn-cs"/>
            </a:rPr>
            <a:t>％と</a:t>
          </a:r>
          <a:r>
            <a:rPr lang="ja-JP" altLang="en-US" sz="1100" b="0" i="0">
              <a:solidFill>
                <a:schemeClr val="dk1"/>
              </a:solidFill>
              <a:latin typeface="+mn-lt"/>
              <a:ea typeface="+mn-ea"/>
              <a:cs typeface="+mn-cs"/>
            </a:rPr>
            <a:t>減少</a:t>
          </a:r>
          <a:r>
            <a:rPr lang="ja-JP" altLang="ja-JP" sz="1100" b="0" i="0">
              <a:solidFill>
                <a:schemeClr val="dk1"/>
              </a:solidFill>
              <a:latin typeface="+mn-lt"/>
              <a:ea typeface="+mn-ea"/>
              <a:cs typeface="+mn-cs"/>
            </a:rPr>
            <a:t>している。これは地域クラウドモデル構築事業など</a:t>
          </a:r>
          <a:r>
            <a:rPr lang="ja-JP" altLang="en-US" sz="1100" b="0" i="0">
              <a:solidFill>
                <a:schemeClr val="dk1"/>
              </a:solidFill>
              <a:latin typeface="+mn-lt"/>
              <a:ea typeface="+mn-ea"/>
              <a:cs typeface="+mn-cs"/>
            </a:rPr>
            <a:t>臨時的</a:t>
          </a:r>
          <a:r>
            <a:rPr lang="ja-JP" altLang="ja-JP" sz="1100" b="0" i="0">
              <a:solidFill>
                <a:schemeClr val="dk1"/>
              </a:solidFill>
              <a:latin typeface="+mn-lt"/>
              <a:ea typeface="+mn-ea"/>
              <a:cs typeface="+mn-cs"/>
            </a:rPr>
            <a:t>委託料が</a:t>
          </a:r>
          <a:r>
            <a:rPr lang="ja-JP" altLang="en-US" sz="1100" b="0" i="0">
              <a:solidFill>
                <a:schemeClr val="dk1"/>
              </a:solidFill>
              <a:latin typeface="+mn-lt"/>
              <a:ea typeface="+mn-ea"/>
              <a:cs typeface="+mn-cs"/>
            </a:rPr>
            <a:t>減少</a:t>
          </a:r>
          <a:r>
            <a:rPr lang="ja-JP" altLang="ja-JP" sz="1100" b="0" i="0">
              <a:solidFill>
                <a:schemeClr val="dk1"/>
              </a:solidFill>
              <a:latin typeface="+mn-lt"/>
              <a:ea typeface="+mn-ea"/>
              <a:cs typeface="+mn-cs"/>
            </a:rPr>
            <a:t>したためである。</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　維持補修費についても、昨年度と比較して</a:t>
          </a:r>
          <a:r>
            <a:rPr lang="ja-JP" altLang="en-US" sz="1100" b="0" i="0">
              <a:solidFill>
                <a:schemeClr val="dk1"/>
              </a:solidFill>
              <a:latin typeface="+mn-lt"/>
              <a:ea typeface="+mn-ea"/>
              <a:cs typeface="+mn-cs"/>
            </a:rPr>
            <a:t>２５</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０</a:t>
          </a:r>
          <a:r>
            <a:rPr lang="ja-JP" altLang="ja-JP" sz="1100" b="0" i="0">
              <a:solidFill>
                <a:schemeClr val="dk1"/>
              </a:solidFill>
              <a:latin typeface="+mn-lt"/>
              <a:ea typeface="+mn-ea"/>
              <a:cs typeface="+mn-cs"/>
            </a:rPr>
            <a:t>％と</a:t>
          </a:r>
          <a:r>
            <a:rPr lang="ja-JP" altLang="en-US" sz="1100" b="0" i="0">
              <a:solidFill>
                <a:schemeClr val="dk1"/>
              </a:solidFill>
              <a:latin typeface="+mn-lt"/>
              <a:ea typeface="+mn-ea"/>
              <a:cs typeface="+mn-cs"/>
            </a:rPr>
            <a:t>減少</a:t>
          </a:r>
          <a:r>
            <a:rPr lang="ja-JP" altLang="ja-JP" sz="1100" b="0" i="0">
              <a:solidFill>
                <a:schemeClr val="dk1"/>
              </a:solidFill>
              <a:latin typeface="+mn-lt"/>
              <a:ea typeface="+mn-ea"/>
              <a:cs typeface="+mn-cs"/>
            </a:rPr>
            <a:t>しているが、道路の維持補修費工事</a:t>
          </a:r>
          <a:r>
            <a:rPr lang="ja-JP" altLang="en-US" sz="1100" b="0" i="0">
              <a:solidFill>
                <a:schemeClr val="dk1"/>
              </a:solidFill>
              <a:latin typeface="+mn-lt"/>
              <a:ea typeface="+mn-ea"/>
              <a:cs typeface="+mn-cs"/>
            </a:rPr>
            <a:t>や住宅管理工事</a:t>
          </a:r>
          <a:r>
            <a:rPr lang="ja-JP" altLang="ja-JP" sz="1100" b="0" i="0">
              <a:solidFill>
                <a:schemeClr val="dk1"/>
              </a:solidFill>
              <a:latin typeface="+mn-lt"/>
              <a:ea typeface="+mn-ea"/>
              <a:cs typeface="+mn-cs"/>
            </a:rPr>
            <a:t>の</a:t>
          </a:r>
          <a:r>
            <a:rPr lang="ja-JP" altLang="en-US" sz="1100" b="0" i="0">
              <a:solidFill>
                <a:schemeClr val="dk1"/>
              </a:solidFill>
              <a:latin typeface="+mn-lt"/>
              <a:ea typeface="+mn-ea"/>
              <a:cs typeface="+mn-cs"/>
            </a:rPr>
            <a:t>減</a:t>
          </a:r>
          <a:r>
            <a:rPr lang="ja-JP" altLang="ja-JP" sz="1100" b="0" i="0">
              <a:solidFill>
                <a:schemeClr val="dk1"/>
              </a:solidFill>
              <a:latin typeface="+mn-lt"/>
              <a:ea typeface="+mn-ea"/>
              <a:cs typeface="+mn-cs"/>
            </a:rPr>
            <a:t>が主な要因である。</a:t>
          </a:r>
          <a:endParaRPr lang="en-US" altLang="ja-JP" sz="1100" b="0" i="0">
            <a:solidFill>
              <a:schemeClr val="dk1"/>
            </a:solidFill>
            <a:latin typeface="+mn-lt"/>
            <a:ea typeface="+mn-ea"/>
            <a:cs typeface="+mn-cs"/>
          </a:endParaRPr>
        </a:p>
        <a:p>
          <a:pPr algn="l"/>
          <a:r>
            <a:rPr lang="ja-JP" altLang="ja-JP" sz="1100" b="0" i="0">
              <a:solidFill>
                <a:schemeClr val="dk1"/>
              </a:solidFill>
              <a:latin typeface="+mn-lt"/>
              <a:ea typeface="+mn-ea"/>
              <a:cs typeface="+mn-cs"/>
            </a:rPr>
            <a:t>　今後も職員定数の削減や給与費等の適正化、民間委託等の推進を中心とした事務事業の見直し等によるコスト低減に努める。</a:t>
          </a:r>
          <a:endParaRPr kumimoji="1" lang="ja-JP" altLang="ja-JP" sz="1100">
            <a:solidFill>
              <a:schemeClr val="dk1"/>
            </a:solidFill>
            <a:latin typeface="+mn-lt"/>
            <a:ea typeface="+mn-ea"/>
            <a:cs typeface="+mn-cs"/>
          </a:endParaRPr>
        </a:p>
        <a:p>
          <a:pPr algn="l"/>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151924</xdr:rowOff>
    </xdr:from>
    <xdr:to>
      <xdr:col>7</xdr:col>
      <xdr:colOff>152400</xdr:colOff>
      <xdr:row>81</xdr:row>
      <xdr:rowOff>153324</xdr:rowOff>
    </xdr:to>
    <xdr:cxnSp macro="">
      <xdr:nvCxnSpPr>
        <xdr:cNvPr id="192" name="直線コネクタ 191"/>
        <xdr:cNvCxnSpPr/>
      </xdr:nvCxnSpPr>
      <xdr:spPr>
        <a:xfrm flipV="1">
          <a:off x="4114800" y="14039374"/>
          <a:ext cx="8382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136702</xdr:rowOff>
    </xdr:from>
    <xdr:ext cx="762000" cy="259045"/>
    <xdr:sp macro="" textlink="">
      <xdr:nvSpPr>
        <xdr:cNvPr id="193" name="人件費・物件費等の状況平均値テキスト"/>
        <xdr:cNvSpPr txBox="1"/>
      </xdr:nvSpPr>
      <xdr:spPr>
        <a:xfrm>
          <a:off x="5041900" y="1402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137282</xdr:rowOff>
    </xdr:from>
    <xdr:to>
      <xdr:col>6</xdr:col>
      <xdr:colOff>0</xdr:colOff>
      <xdr:row>81</xdr:row>
      <xdr:rowOff>153324</xdr:rowOff>
    </xdr:to>
    <xdr:cxnSp macro="">
      <xdr:nvCxnSpPr>
        <xdr:cNvPr id="195" name="直線コネクタ 194"/>
        <xdr:cNvCxnSpPr/>
      </xdr:nvCxnSpPr>
      <xdr:spPr>
        <a:xfrm>
          <a:off x="3225800" y="14024732"/>
          <a:ext cx="889000" cy="1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137282</xdr:rowOff>
    </xdr:from>
    <xdr:to>
      <xdr:col>4</xdr:col>
      <xdr:colOff>482600</xdr:colOff>
      <xdr:row>81</xdr:row>
      <xdr:rowOff>146038</xdr:rowOff>
    </xdr:to>
    <xdr:cxnSp macro="">
      <xdr:nvCxnSpPr>
        <xdr:cNvPr id="198" name="直線コネクタ 197"/>
        <xdr:cNvCxnSpPr/>
      </xdr:nvCxnSpPr>
      <xdr:spPr>
        <a:xfrm flipV="1">
          <a:off x="2336800" y="14024732"/>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141999</xdr:rowOff>
    </xdr:from>
    <xdr:to>
      <xdr:col>3</xdr:col>
      <xdr:colOff>279400</xdr:colOff>
      <xdr:row>81</xdr:row>
      <xdr:rowOff>146038</xdr:rowOff>
    </xdr:to>
    <xdr:cxnSp macro="">
      <xdr:nvCxnSpPr>
        <xdr:cNvPr id="201" name="直線コネクタ 200"/>
        <xdr:cNvCxnSpPr/>
      </xdr:nvCxnSpPr>
      <xdr:spPr>
        <a:xfrm>
          <a:off x="1447800" y="14029449"/>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101124</xdr:rowOff>
    </xdr:from>
    <xdr:to>
      <xdr:col>7</xdr:col>
      <xdr:colOff>203200</xdr:colOff>
      <xdr:row>82</xdr:row>
      <xdr:rowOff>31274</xdr:rowOff>
    </xdr:to>
    <xdr:sp macro="" textlink="">
      <xdr:nvSpPr>
        <xdr:cNvPr id="211" name="円/楕円 210"/>
        <xdr:cNvSpPr/>
      </xdr:nvSpPr>
      <xdr:spPr>
        <a:xfrm>
          <a:off x="4902200" y="1398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22401</xdr:rowOff>
    </xdr:from>
    <xdr:ext cx="762000" cy="259045"/>
    <xdr:sp macro="" textlink="">
      <xdr:nvSpPr>
        <xdr:cNvPr id="212" name="人件費・物件費等の状況該当値テキスト"/>
        <xdr:cNvSpPr txBox="1"/>
      </xdr:nvSpPr>
      <xdr:spPr>
        <a:xfrm>
          <a:off x="50419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118,711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102524</xdr:rowOff>
    </xdr:from>
    <xdr:to>
      <xdr:col>6</xdr:col>
      <xdr:colOff>50800</xdr:colOff>
      <xdr:row>82</xdr:row>
      <xdr:rowOff>32674</xdr:rowOff>
    </xdr:to>
    <xdr:sp macro="" textlink="">
      <xdr:nvSpPr>
        <xdr:cNvPr id="213" name="円/楕円 212"/>
        <xdr:cNvSpPr/>
      </xdr:nvSpPr>
      <xdr:spPr>
        <a:xfrm>
          <a:off x="4064000" y="139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42851</xdr:rowOff>
    </xdr:from>
    <xdr:ext cx="736600" cy="259045"/>
    <xdr:sp macro="" textlink="">
      <xdr:nvSpPr>
        <xdr:cNvPr id="214" name="テキスト ボックス 213"/>
        <xdr:cNvSpPr txBox="1"/>
      </xdr:nvSpPr>
      <xdr:spPr>
        <a:xfrm>
          <a:off x="3733800" y="13758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86482</xdr:rowOff>
    </xdr:from>
    <xdr:to>
      <xdr:col>4</xdr:col>
      <xdr:colOff>533400</xdr:colOff>
      <xdr:row>82</xdr:row>
      <xdr:rowOff>16632</xdr:rowOff>
    </xdr:to>
    <xdr:sp macro="" textlink="">
      <xdr:nvSpPr>
        <xdr:cNvPr id="215" name="円/楕円 214"/>
        <xdr:cNvSpPr/>
      </xdr:nvSpPr>
      <xdr:spPr>
        <a:xfrm>
          <a:off x="3175000" y="139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26809</xdr:rowOff>
    </xdr:from>
    <xdr:ext cx="762000" cy="259045"/>
    <xdr:sp macro="" textlink="">
      <xdr:nvSpPr>
        <xdr:cNvPr id="216" name="テキスト ボックス 215"/>
        <xdr:cNvSpPr txBox="1"/>
      </xdr:nvSpPr>
      <xdr:spPr>
        <a:xfrm>
          <a:off x="2844800" y="137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111,429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95238</xdr:rowOff>
    </xdr:from>
    <xdr:to>
      <xdr:col>3</xdr:col>
      <xdr:colOff>330200</xdr:colOff>
      <xdr:row>82</xdr:row>
      <xdr:rowOff>25388</xdr:rowOff>
    </xdr:to>
    <xdr:sp macro="" textlink="">
      <xdr:nvSpPr>
        <xdr:cNvPr id="217" name="円/楕円 216"/>
        <xdr:cNvSpPr/>
      </xdr:nvSpPr>
      <xdr:spPr>
        <a:xfrm>
          <a:off x="2286000" y="1398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35565</xdr:rowOff>
    </xdr:from>
    <xdr:ext cx="762000" cy="259045"/>
    <xdr:sp macro="" textlink="">
      <xdr:nvSpPr>
        <xdr:cNvPr id="218" name="テキスト ボックス 217"/>
        <xdr:cNvSpPr txBox="1"/>
      </xdr:nvSpPr>
      <xdr:spPr>
        <a:xfrm>
          <a:off x="1955800" y="137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91199</xdr:rowOff>
    </xdr:from>
    <xdr:to>
      <xdr:col>2</xdr:col>
      <xdr:colOff>127000</xdr:colOff>
      <xdr:row>82</xdr:row>
      <xdr:rowOff>21349</xdr:rowOff>
    </xdr:to>
    <xdr:sp macro="" textlink="">
      <xdr:nvSpPr>
        <xdr:cNvPr id="219" name="円/楕円 218"/>
        <xdr:cNvSpPr/>
      </xdr:nvSpPr>
      <xdr:spPr>
        <a:xfrm>
          <a:off x="1397000" y="139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31526</xdr:rowOff>
    </xdr:from>
    <xdr:ext cx="762000" cy="259045"/>
    <xdr:sp macro="" textlink="">
      <xdr:nvSpPr>
        <xdr:cNvPr id="220" name="テキスト ボックス 219"/>
        <xdr:cNvSpPr txBox="1"/>
      </xdr:nvSpPr>
      <xdr:spPr>
        <a:xfrm>
          <a:off x="1066800" y="1374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latin typeface="+mn-lt"/>
              <a:ea typeface="+mn-ea"/>
              <a:cs typeface="+mn-cs"/>
            </a:rPr>
            <a:t>　平成２４年</a:t>
          </a:r>
          <a:r>
            <a:rPr lang="ja-JP" altLang="ja-JP" sz="1100" b="0" i="0">
              <a:solidFill>
                <a:schemeClr val="dk1"/>
              </a:solidFill>
              <a:latin typeface="+mn-lt"/>
              <a:ea typeface="+mn-ea"/>
              <a:cs typeface="+mn-cs"/>
            </a:rPr>
            <a:t>度と</a:t>
          </a:r>
          <a:r>
            <a:rPr lang="ja-JP" altLang="en-US" sz="1100" b="0" i="0">
              <a:solidFill>
                <a:schemeClr val="dk1"/>
              </a:solidFill>
              <a:latin typeface="+mn-lt"/>
              <a:ea typeface="+mn-ea"/>
              <a:cs typeface="+mn-cs"/>
            </a:rPr>
            <a:t>平成２５年度を</a:t>
          </a:r>
          <a:r>
            <a:rPr lang="ja-JP" altLang="ja-JP" sz="1100" b="0" i="0">
              <a:solidFill>
                <a:schemeClr val="dk1"/>
              </a:solidFill>
              <a:latin typeface="+mn-lt"/>
              <a:ea typeface="+mn-ea"/>
              <a:cs typeface="+mn-cs"/>
            </a:rPr>
            <a:t>比較</a:t>
          </a:r>
          <a:r>
            <a:rPr lang="ja-JP" altLang="en-US" sz="1100" b="0" i="0">
              <a:solidFill>
                <a:schemeClr val="dk1"/>
              </a:solidFill>
              <a:latin typeface="+mn-lt"/>
              <a:ea typeface="+mn-ea"/>
              <a:cs typeface="+mn-cs"/>
            </a:rPr>
            <a:t>すると８</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２</a:t>
          </a:r>
          <a:r>
            <a:rPr lang="ja-JP" altLang="ja-JP" sz="1100" b="0" i="0">
              <a:solidFill>
                <a:schemeClr val="dk1"/>
              </a:solidFill>
              <a:latin typeface="+mn-lt"/>
              <a:ea typeface="+mn-ea"/>
              <a:cs typeface="+mn-cs"/>
            </a:rPr>
            <a:t>ポイント減少しているが、これは国家公務員の時限的（平成２３・２４年度）な給与改定特例法による措置期限が切れたことが要因となっている。</a:t>
          </a:r>
          <a:r>
            <a:rPr lang="ja-JP" altLang="en-US" sz="1100" b="0" i="0">
              <a:solidFill>
                <a:schemeClr val="dk1"/>
              </a:solidFill>
              <a:latin typeface="+mn-lt"/>
              <a:ea typeface="+mn-ea"/>
              <a:cs typeface="+mn-cs"/>
            </a:rPr>
            <a:t>また、平成２５年度と平成２６年度を比較すると０．９ポイント減少している。これは人事院勧告による制度改正と国の昇給時期の違いにより数値が減したものとなっている。人事評価</a:t>
          </a:r>
          <a:r>
            <a:rPr lang="ja-JP" altLang="ja-JP" sz="1100" b="0" i="0">
              <a:solidFill>
                <a:schemeClr val="dk1"/>
              </a:solidFill>
              <a:latin typeface="+mn-lt"/>
              <a:ea typeface="+mn-ea"/>
              <a:cs typeface="+mn-cs"/>
            </a:rPr>
            <a:t>の反映</a:t>
          </a:r>
          <a:r>
            <a:rPr lang="ja-JP" altLang="en-US" sz="1100" b="0" i="0">
              <a:solidFill>
                <a:schemeClr val="dk1"/>
              </a:solidFill>
              <a:latin typeface="+mn-lt"/>
              <a:ea typeface="+mn-ea"/>
              <a:cs typeface="+mn-cs"/>
            </a:rPr>
            <a:t>による適正な人事運用により</a:t>
          </a:r>
          <a:r>
            <a:rPr lang="ja-JP" altLang="ja-JP" sz="1100" b="0" i="0">
              <a:solidFill>
                <a:schemeClr val="dk1"/>
              </a:solidFill>
              <a:latin typeface="+mn-lt"/>
              <a:ea typeface="+mn-ea"/>
              <a:cs typeface="+mn-cs"/>
            </a:rPr>
            <a:t>経費の</a:t>
          </a:r>
          <a:r>
            <a:rPr lang="ja-JP" altLang="en-US" sz="1100" b="0" i="0">
              <a:solidFill>
                <a:schemeClr val="dk1"/>
              </a:solidFill>
              <a:latin typeface="+mn-lt"/>
              <a:ea typeface="+mn-ea"/>
              <a:cs typeface="+mn-cs"/>
            </a:rPr>
            <a:t>抑制</a:t>
          </a:r>
          <a:r>
            <a:rPr lang="ja-JP" altLang="ja-JP" sz="1100" b="0" i="0">
              <a:solidFill>
                <a:schemeClr val="dk1"/>
              </a:solidFill>
              <a:latin typeface="+mn-lt"/>
              <a:ea typeface="+mn-ea"/>
              <a:cs typeface="+mn-cs"/>
            </a:rPr>
            <a:t>に努めているところだが、今後も見直しを図りより一層の給与の適正化に努める。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86</xdr:row>
      <xdr:rowOff>61384</xdr:rowOff>
    </xdr:to>
    <xdr:cxnSp macro="">
      <xdr:nvCxnSpPr>
        <xdr:cNvPr id="254" name="直線コネクタ 253"/>
        <xdr:cNvCxnSpPr/>
      </xdr:nvCxnSpPr>
      <xdr:spPr>
        <a:xfrm flipV="1">
          <a:off x="16179800" y="1473369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61384</xdr:rowOff>
    </xdr:from>
    <xdr:to>
      <xdr:col>23</xdr:col>
      <xdr:colOff>406400</xdr:colOff>
      <xdr:row>90</xdr:row>
      <xdr:rowOff>35137</xdr:rowOff>
    </xdr:to>
    <xdr:cxnSp macro="">
      <xdr:nvCxnSpPr>
        <xdr:cNvPr id="257" name="直線コネクタ 256"/>
        <xdr:cNvCxnSpPr/>
      </xdr:nvCxnSpPr>
      <xdr:spPr>
        <a:xfrm flipV="1">
          <a:off x="15290800" y="14806084"/>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2963</xdr:rowOff>
    </xdr:from>
    <xdr:to>
      <xdr:col>22</xdr:col>
      <xdr:colOff>203200</xdr:colOff>
      <xdr:row>90</xdr:row>
      <xdr:rowOff>35137</xdr:rowOff>
    </xdr:to>
    <xdr:cxnSp macro="">
      <xdr:nvCxnSpPr>
        <xdr:cNvPr id="260" name="直線コネクタ 259"/>
        <xdr:cNvCxnSpPr/>
      </xdr:nvCxnSpPr>
      <xdr:spPr>
        <a:xfrm>
          <a:off x="14401800" y="154334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45296</xdr:rowOff>
    </xdr:from>
    <xdr:to>
      <xdr:col>21</xdr:col>
      <xdr:colOff>0</xdr:colOff>
      <xdr:row>90</xdr:row>
      <xdr:rowOff>2963</xdr:rowOff>
    </xdr:to>
    <xdr:cxnSp macro="">
      <xdr:nvCxnSpPr>
        <xdr:cNvPr id="263" name="直線コネクタ 262"/>
        <xdr:cNvCxnSpPr/>
      </xdr:nvCxnSpPr>
      <xdr:spPr>
        <a:xfrm>
          <a:off x="13512800" y="14789996"/>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3" name="円/楕円 272"/>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126170</xdr:rowOff>
    </xdr:from>
    <xdr:ext cx="762000" cy="259045"/>
    <xdr:sp macro="" textlink="">
      <xdr:nvSpPr>
        <xdr:cNvPr id="274" name="給与水準   （国との比較）該当値テキスト"/>
        <xdr:cNvSpPr txBox="1"/>
      </xdr:nvSpPr>
      <xdr:spPr>
        <a:xfrm>
          <a:off x="17106900" y="145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10584</xdr:rowOff>
    </xdr:from>
    <xdr:to>
      <xdr:col>23</xdr:col>
      <xdr:colOff>457200</xdr:colOff>
      <xdr:row>86</xdr:row>
      <xdr:rowOff>112184</xdr:rowOff>
    </xdr:to>
    <xdr:sp macro="" textlink="">
      <xdr:nvSpPr>
        <xdr:cNvPr id="275" name="円/楕円 274"/>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76" name="テキスト ボックス 275"/>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155787</xdr:rowOff>
    </xdr:from>
    <xdr:to>
      <xdr:col>22</xdr:col>
      <xdr:colOff>254000</xdr:colOff>
      <xdr:row>90</xdr:row>
      <xdr:rowOff>85937</xdr:rowOff>
    </xdr:to>
    <xdr:sp macro="" textlink="">
      <xdr:nvSpPr>
        <xdr:cNvPr id="277" name="円/楕円 276"/>
        <xdr:cNvSpPr/>
      </xdr:nvSpPr>
      <xdr:spPr>
        <a:xfrm>
          <a:off x="15240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96114</xdr:rowOff>
    </xdr:from>
    <xdr:ext cx="762000" cy="259045"/>
    <xdr:sp macro="" textlink="">
      <xdr:nvSpPr>
        <xdr:cNvPr id="278" name="テキスト ボックス 277"/>
        <xdr:cNvSpPr txBox="1"/>
      </xdr:nvSpPr>
      <xdr:spPr>
        <a:xfrm>
          <a:off x="14909800" y="1518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123613</xdr:rowOff>
    </xdr:from>
    <xdr:to>
      <xdr:col>21</xdr:col>
      <xdr:colOff>50800</xdr:colOff>
      <xdr:row>90</xdr:row>
      <xdr:rowOff>53763</xdr:rowOff>
    </xdr:to>
    <xdr:sp macro="" textlink="">
      <xdr:nvSpPr>
        <xdr:cNvPr id="279" name="円/楕円 278"/>
        <xdr:cNvSpPr/>
      </xdr:nvSpPr>
      <xdr:spPr>
        <a:xfrm>
          <a:off x="14351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63940</xdr:rowOff>
    </xdr:from>
    <xdr:ext cx="762000" cy="259045"/>
    <xdr:sp macro="" textlink="">
      <xdr:nvSpPr>
        <xdr:cNvPr id="280" name="テキスト ボックス 279"/>
        <xdr:cNvSpPr txBox="1"/>
      </xdr:nvSpPr>
      <xdr:spPr>
        <a:xfrm>
          <a:off x="14020800" y="1515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165946</xdr:rowOff>
    </xdr:from>
    <xdr:to>
      <xdr:col>19</xdr:col>
      <xdr:colOff>533400</xdr:colOff>
      <xdr:row>86</xdr:row>
      <xdr:rowOff>96096</xdr:rowOff>
    </xdr:to>
    <xdr:sp macro="" textlink="">
      <xdr:nvSpPr>
        <xdr:cNvPr id="281" name="円/楕円 280"/>
        <xdr:cNvSpPr/>
      </xdr:nvSpPr>
      <xdr:spPr>
        <a:xfrm>
          <a:off x="13462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106273</xdr:rowOff>
    </xdr:from>
    <xdr:ext cx="762000" cy="259045"/>
    <xdr:sp macro="" textlink="">
      <xdr:nvSpPr>
        <xdr:cNvPr id="282" name="テキスト ボックス 281"/>
        <xdr:cNvSpPr txBox="1"/>
      </xdr:nvSpPr>
      <xdr:spPr>
        <a:xfrm>
          <a:off x="13131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合併により広域消防が市の行政機関となったことにより、消防職員が類似団体平均値を上回っている。　</a:t>
          </a:r>
          <a:endParaRPr lang="en-US" altLang="ja-JP" sz="1100" b="0" i="0">
            <a:solidFill>
              <a:schemeClr val="dk1"/>
            </a:solidFill>
            <a:latin typeface="+mn-lt"/>
            <a:ea typeface="+mn-ea"/>
            <a:cs typeface="+mn-cs"/>
          </a:endParaRPr>
        </a:p>
        <a:p>
          <a:pPr algn="l" rtl="1" eaLnBrk="1" fontAlgn="auto" latinLnBrk="0" hangingPunct="1"/>
          <a:r>
            <a:rPr lang="ja-JP" altLang="ja-JP" sz="1100" b="0" i="0">
              <a:solidFill>
                <a:schemeClr val="dk1"/>
              </a:solidFill>
              <a:latin typeface="+mn-lt"/>
              <a:ea typeface="+mn-ea"/>
              <a:cs typeface="+mn-cs"/>
            </a:rPr>
            <a:t>　職員数は、平成２</a:t>
          </a:r>
          <a:r>
            <a:rPr lang="ja-JP" altLang="en-US" sz="1100" b="0" i="0">
              <a:solidFill>
                <a:schemeClr val="dk1"/>
              </a:solidFill>
              <a:latin typeface="+mn-lt"/>
              <a:ea typeface="+mn-ea"/>
              <a:cs typeface="+mn-cs"/>
            </a:rPr>
            <a:t>２</a:t>
          </a:r>
          <a:r>
            <a:rPr lang="ja-JP" altLang="ja-JP" sz="1100" b="0" i="0">
              <a:solidFill>
                <a:schemeClr val="dk1"/>
              </a:solidFill>
              <a:latin typeface="+mn-lt"/>
              <a:ea typeface="+mn-ea"/>
              <a:cs typeface="+mn-cs"/>
            </a:rPr>
            <a:t>年度には７</a:t>
          </a:r>
          <a:r>
            <a:rPr lang="ja-JP" altLang="en-US" sz="1100" b="0" i="0">
              <a:solidFill>
                <a:schemeClr val="dk1"/>
              </a:solidFill>
              <a:latin typeface="+mn-lt"/>
              <a:ea typeface="+mn-ea"/>
              <a:cs typeface="+mn-cs"/>
            </a:rPr>
            <a:t>６１</a:t>
          </a:r>
          <a:r>
            <a:rPr lang="ja-JP" altLang="ja-JP" sz="1100" b="0" i="0">
              <a:solidFill>
                <a:schemeClr val="dk1"/>
              </a:solidFill>
              <a:latin typeface="+mn-lt"/>
              <a:ea typeface="+mn-ea"/>
              <a:cs typeface="+mn-cs"/>
            </a:rPr>
            <a:t>人であったが、平成２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年度には７２</a:t>
          </a:r>
          <a:r>
            <a:rPr lang="ja-JP" altLang="en-US" sz="1100" b="0" i="0">
              <a:solidFill>
                <a:schemeClr val="dk1"/>
              </a:solidFill>
              <a:latin typeface="+mn-lt"/>
              <a:ea typeface="+mn-ea"/>
              <a:cs typeface="+mn-cs"/>
            </a:rPr>
            <a:t>２</a:t>
          </a:r>
          <a:r>
            <a:rPr lang="ja-JP" altLang="ja-JP" sz="1100" b="0" i="0">
              <a:solidFill>
                <a:schemeClr val="dk1"/>
              </a:solidFill>
              <a:latin typeface="+mn-lt"/>
              <a:ea typeface="+mn-ea"/>
              <a:cs typeface="+mn-cs"/>
            </a:rPr>
            <a:t>人と</a:t>
          </a:r>
          <a:r>
            <a:rPr lang="ja-JP" altLang="en-US" sz="1100" b="0" i="0">
              <a:solidFill>
                <a:schemeClr val="dk1"/>
              </a:solidFill>
              <a:latin typeface="+mn-lt"/>
              <a:ea typeface="+mn-ea"/>
              <a:cs typeface="+mn-cs"/>
            </a:rPr>
            <a:t>３９</a:t>
          </a:r>
          <a:r>
            <a:rPr lang="ja-JP" altLang="ja-JP" sz="1100" b="0" i="0">
              <a:solidFill>
                <a:schemeClr val="dk1"/>
              </a:solidFill>
              <a:latin typeface="+mn-lt"/>
              <a:ea typeface="+mn-ea"/>
              <a:cs typeface="+mn-cs"/>
            </a:rPr>
            <a:t>人削減し</a:t>
          </a:r>
          <a:r>
            <a:rPr lang="ja-JP" altLang="en-US" sz="1100" b="0" i="0">
              <a:solidFill>
                <a:schemeClr val="dk1"/>
              </a:solidFill>
              <a:latin typeface="+mn-lt"/>
              <a:ea typeface="+mn-ea"/>
              <a:cs typeface="+mn-cs"/>
            </a:rPr>
            <a:t>５</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１</a:t>
          </a:r>
          <a:r>
            <a:rPr lang="ja-JP" altLang="ja-JP" sz="1100" b="0" i="0">
              <a:solidFill>
                <a:schemeClr val="dk1"/>
              </a:solidFill>
              <a:latin typeface="+mn-lt"/>
              <a:ea typeface="+mn-ea"/>
              <a:cs typeface="+mn-cs"/>
            </a:rPr>
            <a:t>％減少した。また、人口千人当たり職員数では、平成２</a:t>
          </a:r>
          <a:r>
            <a:rPr lang="ja-JP" altLang="en-US" sz="1100" b="0" i="0">
              <a:solidFill>
                <a:schemeClr val="dk1"/>
              </a:solidFill>
              <a:latin typeface="+mn-lt"/>
              <a:ea typeface="+mn-ea"/>
              <a:cs typeface="+mn-cs"/>
            </a:rPr>
            <a:t>２</a:t>
          </a:r>
          <a:r>
            <a:rPr lang="ja-JP" altLang="ja-JP" sz="1100" b="0" i="0">
              <a:solidFill>
                <a:schemeClr val="dk1"/>
              </a:solidFill>
              <a:latin typeface="+mn-lt"/>
              <a:ea typeface="+mn-ea"/>
              <a:cs typeface="+mn-cs"/>
            </a:rPr>
            <a:t>年度に８．</a:t>
          </a:r>
          <a:r>
            <a:rPr lang="ja-JP" altLang="en-US" sz="1100" b="0" i="0">
              <a:solidFill>
                <a:schemeClr val="dk1"/>
              </a:solidFill>
              <a:latin typeface="+mn-lt"/>
              <a:ea typeface="+mn-ea"/>
              <a:cs typeface="+mn-cs"/>
            </a:rPr>
            <a:t>０５人</a:t>
          </a:r>
          <a:r>
            <a:rPr lang="ja-JP" altLang="ja-JP" sz="1100" b="0" i="0">
              <a:solidFill>
                <a:schemeClr val="dk1"/>
              </a:solidFill>
              <a:latin typeface="+mn-lt"/>
              <a:ea typeface="+mn-ea"/>
              <a:cs typeface="+mn-cs"/>
            </a:rPr>
            <a:t>だった数値が平成２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年度には７．</a:t>
          </a:r>
          <a:r>
            <a:rPr lang="ja-JP" altLang="en-US" sz="1100" b="0" i="0">
              <a:solidFill>
                <a:schemeClr val="dk1"/>
              </a:solidFill>
              <a:latin typeface="+mn-lt"/>
              <a:ea typeface="+mn-ea"/>
              <a:cs typeface="+mn-cs"/>
            </a:rPr>
            <a:t>８</a:t>
          </a:r>
          <a:r>
            <a:rPr lang="ja-JP" altLang="ja-JP" sz="1100" b="0" i="0">
              <a:solidFill>
                <a:schemeClr val="dk1"/>
              </a:solidFill>
              <a:latin typeface="+mn-lt"/>
              <a:ea typeface="+mn-ea"/>
              <a:cs typeface="+mn-cs"/>
            </a:rPr>
            <a:t>２</a:t>
          </a:r>
          <a:r>
            <a:rPr lang="ja-JP" altLang="en-US" sz="1100" b="0" i="0">
              <a:solidFill>
                <a:schemeClr val="dk1"/>
              </a:solidFill>
              <a:latin typeface="+mn-lt"/>
              <a:ea typeface="+mn-ea"/>
              <a:cs typeface="+mn-cs"/>
            </a:rPr>
            <a:t>人</a:t>
          </a:r>
          <a:r>
            <a:rPr lang="ja-JP" altLang="ja-JP" sz="1100" b="0" i="0">
              <a:solidFill>
                <a:schemeClr val="dk1"/>
              </a:solidFill>
              <a:latin typeface="+mn-lt"/>
              <a:ea typeface="+mn-ea"/>
              <a:cs typeface="+mn-cs"/>
            </a:rPr>
            <a:t>で０．</a:t>
          </a:r>
          <a:r>
            <a:rPr lang="ja-JP" altLang="en-US" sz="1100" b="0" i="0">
              <a:solidFill>
                <a:schemeClr val="dk1"/>
              </a:solidFill>
              <a:latin typeface="+mn-lt"/>
              <a:ea typeface="+mn-ea"/>
              <a:cs typeface="+mn-cs"/>
            </a:rPr>
            <a:t>２３</a:t>
          </a:r>
          <a:r>
            <a:rPr lang="ja-JP" altLang="ja-JP" sz="1100" b="0" i="0">
              <a:solidFill>
                <a:schemeClr val="dk1"/>
              </a:solidFill>
              <a:latin typeface="+mn-lt"/>
              <a:ea typeface="+mn-ea"/>
              <a:cs typeface="+mn-cs"/>
            </a:rPr>
            <a:t>ポイント減少となった。</a:t>
          </a:r>
          <a:endParaRPr lang="en-US" altLang="ja-JP" sz="1100" b="0" i="0">
            <a:solidFill>
              <a:schemeClr val="dk1"/>
            </a:solidFill>
            <a:latin typeface="+mn-lt"/>
            <a:ea typeface="+mn-ea"/>
            <a:cs typeface="+mn-cs"/>
          </a:endParaRPr>
        </a:p>
        <a:p>
          <a:pPr algn="l" rtl="1" eaLnBrk="1" fontAlgn="auto" latinLnBrk="0" hangingPunct="1"/>
          <a:r>
            <a:rPr lang="ja-JP" altLang="ja-JP" sz="1100" b="0" i="0">
              <a:solidFill>
                <a:schemeClr val="dk1"/>
              </a:solidFill>
              <a:latin typeface="+mn-lt"/>
              <a:ea typeface="+mn-ea"/>
              <a:cs typeface="+mn-cs"/>
            </a:rPr>
            <a:t>　今後とも民間の活用など効率的な行政運営により、行政分野ごとの適正な定員管理に努める。</a:t>
          </a:r>
          <a:endParaRPr lang="ja-JP" altLang="ja-JP" sz="1400"/>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28605</xdr:rowOff>
    </xdr:from>
    <xdr:to>
      <xdr:col>24</xdr:col>
      <xdr:colOff>558800</xdr:colOff>
      <xdr:row>61</xdr:row>
      <xdr:rowOff>40096</xdr:rowOff>
    </xdr:to>
    <xdr:cxnSp macro="">
      <xdr:nvCxnSpPr>
        <xdr:cNvPr id="319" name="直線コネクタ 318"/>
        <xdr:cNvCxnSpPr/>
      </xdr:nvCxnSpPr>
      <xdr:spPr>
        <a:xfrm flipV="1">
          <a:off x="16179800" y="1048705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38946</xdr:rowOff>
    </xdr:from>
    <xdr:to>
      <xdr:col>23</xdr:col>
      <xdr:colOff>406400</xdr:colOff>
      <xdr:row>61</xdr:row>
      <xdr:rowOff>40096</xdr:rowOff>
    </xdr:to>
    <xdr:cxnSp macro="">
      <xdr:nvCxnSpPr>
        <xdr:cNvPr id="322" name="直線コネクタ 321"/>
        <xdr:cNvCxnSpPr/>
      </xdr:nvCxnSpPr>
      <xdr:spPr>
        <a:xfrm>
          <a:off x="15290800" y="1049739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38946</xdr:rowOff>
    </xdr:from>
    <xdr:to>
      <xdr:col>22</xdr:col>
      <xdr:colOff>203200</xdr:colOff>
      <xdr:row>61</xdr:row>
      <xdr:rowOff>50437</xdr:rowOff>
    </xdr:to>
    <xdr:cxnSp macro="">
      <xdr:nvCxnSpPr>
        <xdr:cNvPr id="325" name="直線コネクタ 324"/>
        <xdr:cNvCxnSpPr/>
      </xdr:nvCxnSpPr>
      <xdr:spPr>
        <a:xfrm flipV="1">
          <a:off x="14401800" y="1049739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50437</xdr:rowOff>
    </xdr:from>
    <xdr:to>
      <xdr:col>21</xdr:col>
      <xdr:colOff>0</xdr:colOff>
      <xdr:row>61</xdr:row>
      <xdr:rowOff>55033</xdr:rowOff>
    </xdr:to>
    <xdr:cxnSp macro="">
      <xdr:nvCxnSpPr>
        <xdr:cNvPr id="328" name="直線コネクタ 327"/>
        <xdr:cNvCxnSpPr/>
      </xdr:nvCxnSpPr>
      <xdr:spPr>
        <a:xfrm flipV="1">
          <a:off x="13512800" y="1050888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149255</xdr:rowOff>
    </xdr:from>
    <xdr:to>
      <xdr:col>24</xdr:col>
      <xdr:colOff>609600</xdr:colOff>
      <xdr:row>61</xdr:row>
      <xdr:rowOff>79405</xdr:rowOff>
    </xdr:to>
    <xdr:sp macro="" textlink="">
      <xdr:nvSpPr>
        <xdr:cNvPr id="338" name="円/楕円 337"/>
        <xdr:cNvSpPr/>
      </xdr:nvSpPr>
      <xdr:spPr>
        <a:xfrm>
          <a:off x="169672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121332</xdr:rowOff>
    </xdr:from>
    <xdr:ext cx="762000" cy="259045"/>
    <xdr:sp macro="" textlink="">
      <xdr:nvSpPr>
        <xdr:cNvPr id="339" name="定員管理の状況該当値テキスト"/>
        <xdr:cNvSpPr txBox="1"/>
      </xdr:nvSpPr>
      <xdr:spPr>
        <a:xfrm>
          <a:off x="17106900" y="1040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160746</xdr:rowOff>
    </xdr:from>
    <xdr:to>
      <xdr:col>23</xdr:col>
      <xdr:colOff>457200</xdr:colOff>
      <xdr:row>61</xdr:row>
      <xdr:rowOff>90896</xdr:rowOff>
    </xdr:to>
    <xdr:sp macro="" textlink="">
      <xdr:nvSpPr>
        <xdr:cNvPr id="340" name="円/楕円 339"/>
        <xdr:cNvSpPr/>
      </xdr:nvSpPr>
      <xdr:spPr>
        <a:xfrm>
          <a:off x="16129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75673</xdr:rowOff>
    </xdr:from>
    <xdr:ext cx="736600" cy="259045"/>
    <xdr:sp macro="" textlink="">
      <xdr:nvSpPr>
        <xdr:cNvPr id="341" name="テキスト ボックス 340"/>
        <xdr:cNvSpPr txBox="1"/>
      </xdr:nvSpPr>
      <xdr:spPr>
        <a:xfrm>
          <a:off x="15798800" y="1053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159596</xdr:rowOff>
    </xdr:from>
    <xdr:to>
      <xdr:col>22</xdr:col>
      <xdr:colOff>254000</xdr:colOff>
      <xdr:row>61</xdr:row>
      <xdr:rowOff>89746</xdr:rowOff>
    </xdr:to>
    <xdr:sp macro="" textlink="">
      <xdr:nvSpPr>
        <xdr:cNvPr id="342" name="円/楕円 341"/>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74523</xdr:rowOff>
    </xdr:from>
    <xdr:ext cx="762000" cy="259045"/>
    <xdr:sp macro="" textlink="">
      <xdr:nvSpPr>
        <xdr:cNvPr id="343" name="テキスト ボックス 342"/>
        <xdr:cNvSpPr txBox="1"/>
      </xdr:nvSpPr>
      <xdr:spPr>
        <a:xfrm>
          <a:off x="14909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171087</xdr:rowOff>
    </xdr:from>
    <xdr:to>
      <xdr:col>21</xdr:col>
      <xdr:colOff>50800</xdr:colOff>
      <xdr:row>61</xdr:row>
      <xdr:rowOff>101237</xdr:rowOff>
    </xdr:to>
    <xdr:sp macro="" textlink="">
      <xdr:nvSpPr>
        <xdr:cNvPr id="344" name="円/楕円 343"/>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86014</xdr:rowOff>
    </xdr:from>
    <xdr:ext cx="762000" cy="259045"/>
    <xdr:sp macro="" textlink="">
      <xdr:nvSpPr>
        <xdr:cNvPr id="345" name="テキスト ボックス 344"/>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46" name="円/楕円 345"/>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47" name="テキスト ボックス 346"/>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実質公債費比率は、前年度に比べ▲０．４ポイントの９．</a:t>
          </a:r>
          <a:r>
            <a:rPr lang="ja-JP" altLang="en-US" sz="1100" b="0" i="0">
              <a:solidFill>
                <a:schemeClr val="dk1"/>
              </a:solidFill>
              <a:latin typeface="+mn-lt"/>
              <a:ea typeface="+mn-ea"/>
              <a:cs typeface="+mn-cs"/>
            </a:rPr>
            <a:t>５</a:t>
          </a:r>
          <a:r>
            <a:rPr lang="ja-JP" altLang="ja-JP" sz="1100" b="0" i="0">
              <a:solidFill>
                <a:schemeClr val="dk1"/>
              </a:solidFill>
              <a:latin typeface="+mn-lt"/>
              <a:ea typeface="+mn-ea"/>
              <a:cs typeface="+mn-cs"/>
            </a:rPr>
            <a:t>％となり、類似団体平均と比較すると０．</a:t>
          </a:r>
          <a:r>
            <a:rPr lang="ja-JP" altLang="en-US" sz="1100" b="0" i="0">
              <a:solidFill>
                <a:schemeClr val="dk1"/>
              </a:solidFill>
              <a:latin typeface="+mn-lt"/>
              <a:ea typeface="+mn-ea"/>
              <a:cs typeface="+mn-cs"/>
            </a:rPr>
            <a:t>７</a:t>
          </a:r>
          <a:r>
            <a:rPr lang="ja-JP" altLang="ja-JP" sz="1100" b="0" i="0">
              <a:solidFill>
                <a:schemeClr val="dk1"/>
              </a:solidFill>
              <a:latin typeface="+mn-lt"/>
              <a:ea typeface="+mn-ea"/>
              <a:cs typeface="+mn-cs"/>
            </a:rPr>
            <a:t>ポイント高い数値になっている。主な減要因としては、</a:t>
          </a:r>
          <a:r>
            <a:rPr lang="ja-JP" altLang="ja-JP" sz="1100">
              <a:solidFill>
                <a:schemeClr val="dk1"/>
              </a:solidFill>
              <a:latin typeface="+mn-lt"/>
              <a:ea typeface="+mn-ea"/>
              <a:cs typeface="+mn-cs"/>
            </a:rPr>
            <a:t>地方債の償還額が</a:t>
          </a:r>
          <a:r>
            <a:rPr lang="ja-JP" altLang="en-US" sz="1100">
              <a:solidFill>
                <a:schemeClr val="dk1"/>
              </a:solidFill>
              <a:latin typeface="+mn-lt"/>
              <a:ea typeface="+mn-ea"/>
              <a:cs typeface="+mn-cs"/>
            </a:rPr>
            <a:t>２</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６％</a:t>
          </a:r>
          <a:r>
            <a:rPr lang="ja-JP" altLang="ja-JP" sz="1100">
              <a:solidFill>
                <a:schemeClr val="dk1"/>
              </a:solidFill>
              <a:latin typeface="+mn-lt"/>
              <a:ea typeface="+mn-ea"/>
              <a:cs typeface="+mn-cs"/>
            </a:rPr>
            <a:t>の増となっているが、臨時財政対策債や合併特例債などの償還に対する交付税措置の額も</a:t>
          </a:r>
          <a:r>
            <a:rPr lang="ja-JP" altLang="en-US" sz="1100">
              <a:solidFill>
                <a:schemeClr val="dk1"/>
              </a:solidFill>
              <a:latin typeface="+mn-lt"/>
              <a:ea typeface="+mn-ea"/>
              <a:cs typeface="+mn-cs"/>
            </a:rPr>
            <a:t>１１</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０</a:t>
          </a:r>
          <a:r>
            <a:rPr lang="ja-JP" altLang="ja-JP" sz="1100">
              <a:solidFill>
                <a:schemeClr val="dk1"/>
              </a:solidFill>
              <a:latin typeface="+mn-lt"/>
              <a:ea typeface="+mn-ea"/>
              <a:cs typeface="+mn-cs"/>
            </a:rPr>
            <a:t>％と大きくなっているため、結果として比率が減少（改善）した</a:t>
          </a:r>
          <a:r>
            <a:rPr lang="ja-JP" altLang="ja-JP" sz="1100" b="0" i="0">
              <a:solidFill>
                <a:schemeClr val="dk1"/>
              </a:solidFill>
              <a:latin typeface="+mn-lt"/>
              <a:ea typeface="+mn-ea"/>
              <a:cs typeface="+mn-cs"/>
            </a:rPr>
            <a:t>。今後は</a:t>
          </a:r>
          <a:r>
            <a:rPr lang="ja-JP" altLang="en-US" sz="1100" b="0" i="0">
              <a:solidFill>
                <a:schemeClr val="dk1"/>
              </a:solidFill>
              <a:latin typeface="+mn-lt"/>
              <a:ea typeface="+mn-ea"/>
              <a:cs typeface="+mn-cs"/>
            </a:rPr>
            <a:t>、臨時財政対策債の発行や</a:t>
          </a:r>
          <a:r>
            <a:rPr lang="ja-JP" altLang="ja-JP" sz="1100" b="0" i="0">
              <a:solidFill>
                <a:schemeClr val="dk1"/>
              </a:solidFill>
              <a:latin typeface="+mn-lt"/>
              <a:ea typeface="+mn-ea"/>
              <a:cs typeface="+mn-cs"/>
            </a:rPr>
            <a:t>合併特例債等の活用</a:t>
          </a:r>
          <a:r>
            <a:rPr lang="ja-JP" altLang="en-US" sz="1100" b="0" i="0">
              <a:solidFill>
                <a:schemeClr val="dk1"/>
              </a:solidFill>
              <a:latin typeface="+mn-lt"/>
              <a:ea typeface="+mn-ea"/>
              <a:cs typeface="+mn-cs"/>
            </a:rPr>
            <a:t>を進めることにより、</a:t>
          </a:r>
          <a:r>
            <a:rPr lang="ja-JP" altLang="ja-JP" sz="1100" b="0" i="0">
              <a:solidFill>
                <a:schemeClr val="dk1"/>
              </a:solidFill>
              <a:latin typeface="+mn-lt"/>
              <a:ea typeface="+mn-ea"/>
              <a:cs typeface="+mn-cs"/>
            </a:rPr>
            <a:t>償還</a:t>
          </a:r>
          <a:r>
            <a:rPr lang="ja-JP" altLang="en-US" sz="1100" b="0" i="0">
              <a:solidFill>
                <a:schemeClr val="dk1"/>
              </a:solidFill>
              <a:latin typeface="+mn-lt"/>
              <a:ea typeface="+mn-ea"/>
              <a:cs typeface="+mn-cs"/>
            </a:rPr>
            <a:t>額は</a:t>
          </a:r>
          <a:r>
            <a:rPr lang="ja-JP" altLang="ja-JP" sz="1100" b="0" i="0">
              <a:solidFill>
                <a:schemeClr val="dk1"/>
              </a:solidFill>
              <a:latin typeface="+mn-lt"/>
              <a:ea typeface="+mn-ea"/>
              <a:cs typeface="+mn-cs"/>
            </a:rPr>
            <a:t>増</a:t>
          </a:r>
          <a:r>
            <a:rPr lang="ja-JP" altLang="en-US" sz="1100" b="0" i="0">
              <a:solidFill>
                <a:schemeClr val="dk1"/>
              </a:solidFill>
              <a:latin typeface="+mn-lt"/>
              <a:ea typeface="+mn-ea"/>
              <a:cs typeface="+mn-cs"/>
            </a:rPr>
            <a:t>するものの</a:t>
          </a:r>
          <a:r>
            <a:rPr lang="ja-JP" altLang="ja-JP" sz="1100" b="0" i="0">
              <a:solidFill>
                <a:schemeClr val="dk1"/>
              </a:solidFill>
              <a:latin typeface="+mn-lt"/>
              <a:ea typeface="+mn-ea"/>
              <a:cs typeface="+mn-cs"/>
            </a:rPr>
            <a:t>交付税算入率が高い</a:t>
          </a:r>
          <a:r>
            <a:rPr lang="ja-JP" altLang="en-US" sz="1100" b="0" i="0">
              <a:solidFill>
                <a:schemeClr val="dk1"/>
              </a:solidFill>
              <a:latin typeface="+mn-lt"/>
              <a:ea typeface="+mn-ea"/>
              <a:cs typeface="+mn-cs"/>
            </a:rPr>
            <a:t>ことから、</a:t>
          </a:r>
          <a:r>
            <a:rPr lang="ja-JP" altLang="ja-JP" sz="1100" b="0" i="0">
              <a:solidFill>
                <a:schemeClr val="dk1"/>
              </a:solidFill>
              <a:latin typeface="+mn-lt"/>
              <a:ea typeface="+mn-ea"/>
              <a:cs typeface="+mn-cs"/>
            </a:rPr>
            <a:t>実質公債費比率の</a:t>
          </a:r>
          <a:r>
            <a:rPr lang="ja-JP" altLang="en-US" sz="1100" b="0" i="0">
              <a:solidFill>
                <a:schemeClr val="dk1"/>
              </a:solidFill>
              <a:latin typeface="+mn-lt"/>
              <a:ea typeface="+mn-ea"/>
              <a:cs typeface="+mn-cs"/>
            </a:rPr>
            <a:t>減少</a:t>
          </a:r>
          <a:r>
            <a:rPr lang="ja-JP" altLang="ja-JP" sz="1100" b="0" i="0">
              <a:solidFill>
                <a:schemeClr val="dk1"/>
              </a:solidFill>
              <a:latin typeface="+mn-lt"/>
              <a:ea typeface="+mn-ea"/>
              <a:cs typeface="+mn-cs"/>
            </a:rPr>
            <a:t>が予想されるが、普通会計を始め公営企業会計等も含め、事業の選択と集中を進め、適正な地方債の発行に努める。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96838</xdr:rowOff>
    </xdr:from>
    <xdr:to>
      <xdr:col>24</xdr:col>
      <xdr:colOff>558800</xdr:colOff>
      <xdr:row>40</xdr:row>
      <xdr:rowOff>120968</xdr:rowOff>
    </xdr:to>
    <xdr:cxnSp macro="">
      <xdr:nvCxnSpPr>
        <xdr:cNvPr id="377" name="直線コネクタ 376"/>
        <xdr:cNvCxnSpPr/>
      </xdr:nvCxnSpPr>
      <xdr:spPr>
        <a:xfrm flipV="1">
          <a:off x="16179800" y="695483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120968</xdr:rowOff>
    </xdr:from>
    <xdr:to>
      <xdr:col>23</xdr:col>
      <xdr:colOff>406400</xdr:colOff>
      <xdr:row>40</xdr:row>
      <xdr:rowOff>145097</xdr:rowOff>
    </xdr:to>
    <xdr:cxnSp macro="">
      <xdr:nvCxnSpPr>
        <xdr:cNvPr id="380" name="直線コネクタ 379"/>
        <xdr:cNvCxnSpPr/>
      </xdr:nvCxnSpPr>
      <xdr:spPr>
        <a:xfrm flipV="1">
          <a:off x="15290800" y="697896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145097</xdr:rowOff>
    </xdr:from>
    <xdr:to>
      <xdr:col>22</xdr:col>
      <xdr:colOff>203200</xdr:colOff>
      <xdr:row>41</xdr:row>
      <xdr:rowOff>27940</xdr:rowOff>
    </xdr:to>
    <xdr:cxnSp macro="">
      <xdr:nvCxnSpPr>
        <xdr:cNvPr id="383" name="直線コネクタ 382"/>
        <xdr:cNvCxnSpPr/>
      </xdr:nvCxnSpPr>
      <xdr:spPr>
        <a:xfrm flipV="1">
          <a:off x="14401800" y="700309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27940</xdr:rowOff>
    </xdr:from>
    <xdr:to>
      <xdr:col>21</xdr:col>
      <xdr:colOff>0</xdr:colOff>
      <xdr:row>41</xdr:row>
      <xdr:rowOff>82232</xdr:rowOff>
    </xdr:to>
    <xdr:cxnSp macro="">
      <xdr:nvCxnSpPr>
        <xdr:cNvPr id="386" name="直線コネクタ 385"/>
        <xdr:cNvCxnSpPr/>
      </xdr:nvCxnSpPr>
      <xdr:spPr>
        <a:xfrm flipV="1">
          <a:off x="13512800" y="705739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46038</xdr:rowOff>
    </xdr:from>
    <xdr:to>
      <xdr:col>24</xdr:col>
      <xdr:colOff>609600</xdr:colOff>
      <xdr:row>40</xdr:row>
      <xdr:rowOff>147638</xdr:rowOff>
    </xdr:to>
    <xdr:sp macro="" textlink="">
      <xdr:nvSpPr>
        <xdr:cNvPr id="396" name="円/楕円 395"/>
        <xdr:cNvSpPr/>
      </xdr:nvSpPr>
      <xdr:spPr>
        <a:xfrm>
          <a:off x="169672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18115</xdr:rowOff>
    </xdr:from>
    <xdr:ext cx="762000" cy="259045"/>
    <xdr:sp macro="" textlink="">
      <xdr:nvSpPr>
        <xdr:cNvPr id="397" name="公債費負担の状況該当値テキスト"/>
        <xdr:cNvSpPr txBox="1"/>
      </xdr:nvSpPr>
      <xdr:spPr>
        <a:xfrm>
          <a:off x="17106900" y="68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70168</xdr:rowOff>
    </xdr:from>
    <xdr:to>
      <xdr:col>23</xdr:col>
      <xdr:colOff>457200</xdr:colOff>
      <xdr:row>41</xdr:row>
      <xdr:rowOff>318</xdr:rowOff>
    </xdr:to>
    <xdr:sp macro="" textlink="">
      <xdr:nvSpPr>
        <xdr:cNvPr id="398" name="円/楕円 397"/>
        <xdr:cNvSpPr/>
      </xdr:nvSpPr>
      <xdr:spPr>
        <a:xfrm>
          <a:off x="16129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156545</xdr:rowOff>
    </xdr:from>
    <xdr:ext cx="736600" cy="259045"/>
    <xdr:sp macro="" textlink="">
      <xdr:nvSpPr>
        <xdr:cNvPr id="399" name="テキスト ボックス 398"/>
        <xdr:cNvSpPr txBox="1"/>
      </xdr:nvSpPr>
      <xdr:spPr>
        <a:xfrm>
          <a:off x="15798800" y="701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94297</xdr:rowOff>
    </xdr:from>
    <xdr:to>
      <xdr:col>22</xdr:col>
      <xdr:colOff>254000</xdr:colOff>
      <xdr:row>41</xdr:row>
      <xdr:rowOff>24447</xdr:rowOff>
    </xdr:to>
    <xdr:sp macro="" textlink="">
      <xdr:nvSpPr>
        <xdr:cNvPr id="400" name="円/楕円 399"/>
        <xdr:cNvSpPr/>
      </xdr:nvSpPr>
      <xdr:spPr>
        <a:xfrm>
          <a:off x="15240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401" name="テキスト ボックス 400"/>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148590</xdr:rowOff>
    </xdr:from>
    <xdr:to>
      <xdr:col>21</xdr:col>
      <xdr:colOff>50800</xdr:colOff>
      <xdr:row>41</xdr:row>
      <xdr:rowOff>78740</xdr:rowOff>
    </xdr:to>
    <xdr:sp macro="" textlink="">
      <xdr:nvSpPr>
        <xdr:cNvPr id="402" name="円/楕円 401"/>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403" name="テキスト ボックス 40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31432</xdr:rowOff>
    </xdr:from>
    <xdr:to>
      <xdr:col>19</xdr:col>
      <xdr:colOff>533400</xdr:colOff>
      <xdr:row>41</xdr:row>
      <xdr:rowOff>133032</xdr:rowOff>
    </xdr:to>
    <xdr:sp macro="" textlink="">
      <xdr:nvSpPr>
        <xdr:cNvPr id="404" name="円/楕円 403"/>
        <xdr:cNvSpPr/>
      </xdr:nvSpPr>
      <xdr:spPr>
        <a:xfrm>
          <a:off x="13462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143209</xdr:rowOff>
    </xdr:from>
    <xdr:ext cx="762000" cy="259045"/>
    <xdr:sp macro="" textlink="">
      <xdr:nvSpPr>
        <xdr:cNvPr id="405" name="テキスト ボックス 404"/>
        <xdr:cNvSpPr txBox="1"/>
      </xdr:nvSpPr>
      <xdr:spPr>
        <a:xfrm>
          <a:off x="13131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latin typeface="+mn-lt"/>
              <a:ea typeface="+mn-ea"/>
              <a:cs typeface="+mn-cs"/>
            </a:rPr>
            <a:t>　将来負担比率は、前年度に比べて１</a:t>
          </a:r>
          <a:r>
            <a:rPr lang="ja-JP" altLang="en-US" sz="1100" b="0" i="0">
              <a:solidFill>
                <a:schemeClr val="dk1"/>
              </a:solidFill>
              <a:latin typeface="+mn-lt"/>
              <a:ea typeface="+mn-ea"/>
              <a:cs typeface="+mn-cs"/>
            </a:rPr>
            <a:t>１</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３</a:t>
          </a:r>
          <a:r>
            <a:rPr lang="ja-JP" altLang="ja-JP" sz="1100" b="0" i="0">
              <a:solidFill>
                <a:schemeClr val="dk1"/>
              </a:solidFill>
              <a:latin typeface="+mn-lt"/>
              <a:ea typeface="+mn-ea"/>
              <a:cs typeface="+mn-cs"/>
            </a:rPr>
            <a:t>ポイント低下している。算出式の分子のうち充当可能基金の</a:t>
          </a:r>
          <a:r>
            <a:rPr lang="ja-JP" altLang="en-US" sz="1100" b="0" i="0">
              <a:solidFill>
                <a:schemeClr val="dk1"/>
              </a:solidFill>
              <a:latin typeface="+mn-lt"/>
              <a:ea typeface="+mn-ea"/>
              <a:cs typeface="+mn-cs"/>
            </a:rPr>
            <a:t>５</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０</a:t>
          </a:r>
          <a:r>
            <a:rPr lang="ja-JP" altLang="ja-JP" sz="1100" b="0" i="0">
              <a:solidFill>
                <a:schemeClr val="dk1"/>
              </a:solidFill>
              <a:latin typeface="+mn-lt"/>
              <a:ea typeface="+mn-ea"/>
              <a:cs typeface="+mn-cs"/>
            </a:rPr>
            <a:t>％の増が要因となっており、主に</a:t>
          </a:r>
          <a:r>
            <a:rPr lang="ja-JP" altLang="en-US" sz="1100" b="0" i="0">
              <a:solidFill>
                <a:schemeClr val="dk1"/>
              </a:solidFill>
              <a:latin typeface="+mn-lt"/>
              <a:ea typeface="+mn-ea"/>
              <a:cs typeface="+mn-cs"/>
            </a:rPr>
            <a:t>企業立地促進</a:t>
          </a:r>
          <a:r>
            <a:rPr lang="ja-JP" altLang="ja-JP" sz="1100" b="0" i="0">
              <a:solidFill>
                <a:schemeClr val="dk1"/>
              </a:solidFill>
              <a:latin typeface="+mn-lt"/>
              <a:ea typeface="+mn-ea"/>
              <a:cs typeface="+mn-cs"/>
            </a:rPr>
            <a:t>基金</a:t>
          </a:r>
          <a:r>
            <a:rPr lang="ja-JP" altLang="en-US" sz="1100" b="0" i="0">
              <a:solidFill>
                <a:schemeClr val="dk1"/>
              </a:solidFill>
              <a:latin typeface="+mn-lt"/>
              <a:ea typeface="+mn-ea"/>
              <a:cs typeface="+mn-cs"/>
            </a:rPr>
            <a:t>創設</a:t>
          </a:r>
          <a:r>
            <a:rPr lang="ja-JP" altLang="ja-JP" sz="1100" b="0" i="0">
              <a:solidFill>
                <a:schemeClr val="dk1"/>
              </a:solidFill>
              <a:latin typeface="+mn-lt"/>
              <a:ea typeface="+mn-ea"/>
              <a:cs typeface="+mn-cs"/>
            </a:rPr>
            <a:t>によるものである。類似団体平均値と比較して、前年度は</a:t>
          </a:r>
          <a:r>
            <a:rPr lang="ja-JP" altLang="en-US" sz="1100" b="0" i="0">
              <a:solidFill>
                <a:schemeClr val="dk1"/>
              </a:solidFill>
              <a:latin typeface="+mn-lt"/>
              <a:ea typeface="+mn-ea"/>
              <a:cs typeface="+mn-cs"/>
            </a:rPr>
            <a:t>３</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８ポイント下</a:t>
          </a:r>
          <a:r>
            <a:rPr lang="ja-JP" altLang="ja-JP" sz="1100" b="0" i="0">
              <a:solidFill>
                <a:schemeClr val="dk1"/>
              </a:solidFill>
              <a:latin typeface="+mn-lt"/>
              <a:ea typeface="+mn-ea"/>
              <a:cs typeface="+mn-cs"/>
            </a:rPr>
            <a:t>回っていたが、平成２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年度は</a:t>
          </a:r>
          <a:r>
            <a:rPr lang="ja-JP" altLang="en-US" sz="1100" b="0" i="0">
              <a:solidFill>
                <a:schemeClr val="dk1"/>
              </a:solidFill>
              <a:latin typeface="+mn-lt"/>
              <a:ea typeface="+mn-ea"/>
              <a:cs typeface="+mn-cs"/>
            </a:rPr>
            <a:t>１０</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７ポイントと更に下</a:t>
          </a:r>
          <a:r>
            <a:rPr lang="ja-JP" altLang="ja-JP" sz="1100" b="0" i="0">
              <a:solidFill>
                <a:schemeClr val="dk1"/>
              </a:solidFill>
              <a:latin typeface="+mn-lt"/>
              <a:ea typeface="+mn-ea"/>
              <a:cs typeface="+mn-cs"/>
            </a:rPr>
            <a:t>回り</a:t>
          </a:r>
          <a:r>
            <a:rPr lang="ja-JP" altLang="en-US" sz="1100" b="0" i="0">
              <a:solidFill>
                <a:schemeClr val="dk1"/>
              </a:solidFill>
              <a:latin typeface="+mn-lt"/>
              <a:ea typeface="+mn-ea"/>
              <a:cs typeface="+mn-cs"/>
            </a:rPr>
            <a:t>、</a:t>
          </a:r>
          <a:r>
            <a:rPr lang="ja-JP" altLang="ja-JP" sz="1100" b="0" i="0">
              <a:solidFill>
                <a:schemeClr val="dk1"/>
              </a:solidFill>
              <a:latin typeface="+mn-lt"/>
              <a:ea typeface="+mn-ea"/>
              <a:cs typeface="+mn-cs"/>
            </a:rPr>
            <a:t>良好な数値となっている。しかしながら今後、合併特例債等の地方債現在高の増や、特定目的基金の取り崩しによる充当可能基金現在高の減少が見込まれるため、今後とも将来負担を少しでも軽減するよう、普通会計はもとより、公営企業会計さらには一部事務組合等の事業についても総点検を実施し、財政の健全化を図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40894</xdr:rowOff>
    </xdr:from>
    <xdr:to>
      <xdr:col>24</xdr:col>
      <xdr:colOff>558800</xdr:colOff>
      <xdr:row>16</xdr:row>
      <xdr:rowOff>109061</xdr:rowOff>
    </xdr:to>
    <xdr:cxnSp macro="">
      <xdr:nvCxnSpPr>
        <xdr:cNvPr id="435" name="直線コネクタ 434"/>
        <xdr:cNvCxnSpPr/>
      </xdr:nvCxnSpPr>
      <xdr:spPr>
        <a:xfrm flipV="1">
          <a:off x="16179800" y="2784094"/>
          <a:ext cx="838200" cy="6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109061</xdr:rowOff>
    </xdr:from>
    <xdr:to>
      <xdr:col>23</xdr:col>
      <xdr:colOff>406400</xdr:colOff>
      <xdr:row>17</xdr:row>
      <xdr:rowOff>12414</xdr:rowOff>
    </xdr:to>
    <xdr:cxnSp macro="">
      <xdr:nvCxnSpPr>
        <xdr:cNvPr id="438" name="直線コネクタ 437"/>
        <xdr:cNvCxnSpPr/>
      </xdr:nvCxnSpPr>
      <xdr:spPr>
        <a:xfrm flipV="1">
          <a:off x="15290800" y="2852261"/>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12414</xdr:rowOff>
    </xdr:from>
    <xdr:to>
      <xdr:col>22</xdr:col>
      <xdr:colOff>203200</xdr:colOff>
      <xdr:row>17</xdr:row>
      <xdr:rowOff>73946</xdr:rowOff>
    </xdr:to>
    <xdr:cxnSp macro="">
      <xdr:nvCxnSpPr>
        <xdr:cNvPr id="441" name="直線コネクタ 440"/>
        <xdr:cNvCxnSpPr/>
      </xdr:nvCxnSpPr>
      <xdr:spPr>
        <a:xfrm flipV="1">
          <a:off x="14401800" y="2927064"/>
          <a:ext cx="889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73946</xdr:rowOff>
    </xdr:from>
    <xdr:to>
      <xdr:col>21</xdr:col>
      <xdr:colOff>0</xdr:colOff>
      <xdr:row>18</xdr:row>
      <xdr:rowOff>2635</xdr:rowOff>
    </xdr:to>
    <xdr:cxnSp macro="">
      <xdr:nvCxnSpPr>
        <xdr:cNvPr id="444" name="直線コネクタ 443"/>
        <xdr:cNvCxnSpPr/>
      </xdr:nvCxnSpPr>
      <xdr:spPr>
        <a:xfrm flipV="1">
          <a:off x="13512800" y="2988596"/>
          <a:ext cx="889000" cy="1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8" name="テキスト ボックス 447"/>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161544</xdr:rowOff>
    </xdr:from>
    <xdr:to>
      <xdr:col>24</xdr:col>
      <xdr:colOff>609600</xdr:colOff>
      <xdr:row>16</xdr:row>
      <xdr:rowOff>91694</xdr:rowOff>
    </xdr:to>
    <xdr:sp macro="" textlink="">
      <xdr:nvSpPr>
        <xdr:cNvPr id="454" name="円/楕円 453"/>
        <xdr:cNvSpPr/>
      </xdr:nvSpPr>
      <xdr:spPr>
        <a:xfrm>
          <a:off x="169672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6621</xdr:rowOff>
    </xdr:from>
    <xdr:ext cx="762000" cy="259045"/>
    <xdr:sp macro="" textlink="">
      <xdr:nvSpPr>
        <xdr:cNvPr id="455" name="将来負担の状況該当値テキスト"/>
        <xdr:cNvSpPr txBox="1"/>
      </xdr:nvSpPr>
      <xdr:spPr>
        <a:xfrm>
          <a:off x="17106900" y="25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58261</xdr:rowOff>
    </xdr:from>
    <xdr:to>
      <xdr:col>23</xdr:col>
      <xdr:colOff>457200</xdr:colOff>
      <xdr:row>16</xdr:row>
      <xdr:rowOff>159861</xdr:rowOff>
    </xdr:to>
    <xdr:sp macro="" textlink="">
      <xdr:nvSpPr>
        <xdr:cNvPr id="456" name="円/楕円 455"/>
        <xdr:cNvSpPr/>
      </xdr:nvSpPr>
      <xdr:spPr>
        <a:xfrm>
          <a:off x="16129000" y="28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170038</xdr:rowOff>
    </xdr:from>
    <xdr:ext cx="736600" cy="259045"/>
    <xdr:sp macro="" textlink="">
      <xdr:nvSpPr>
        <xdr:cNvPr id="457" name="テキスト ボックス 456"/>
        <xdr:cNvSpPr txBox="1"/>
      </xdr:nvSpPr>
      <xdr:spPr>
        <a:xfrm>
          <a:off x="15798800" y="257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133064</xdr:rowOff>
    </xdr:from>
    <xdr:to>
      <xdr:col>22</xdr:col>
      <xdr:colOff>254000</xdr:colOff>
      <xdr:row>17</xdr:row>
      <xdr:rowOff>63214</xdr:rowOff>
    </xdr:to>
    <xdr:sp macro="" textlink="">
      <xdr:nvSpPr>
        <xdr:cNvPr id="458" name="円/楕円 457"/>
        <xdr:cNvSpPr/>
      </xdr:nvSpPr>
      <xdr:spPr>
        <a:xfrm>
          <a:off x="15240000" y="28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47991</xdr:rowOff>
    </xdr:from>
    <xdr:ext cx="762000" cy="259045"/>
    <xdr:sp macro="" textlink="">
      <xdr:nvSpPr>
        <xdr:cNvPr id="459" name="テキスト ボックス 458"/>
        <xdr:cNvSpPr txBox="1"/>
      </xdr:nvSpPr>
      <xdr:spPr>
        <a:xfrm>
          <a:off x="14909800" y="296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23146</xdr:rowOff>
    </xdr:from>
    <xdr:to>
      <xdr:col>21</xdr:col>
      <xdr:colOff>50800</xdr:colOff>
      <xdr:row>17</xdr:row>
      <xdr:rowOff>124746</xdr:rowOff>
    </xdr:to>
    <xdr:sp macro="" textlink="">
      <xdr:nvSpPr>
        <xdr:cNvPr id="460" name="円/楕円 459"/>
        <xdr:cNvSpPr/>
      </xdr:nvSpPr>
      <xdr:spPr>
        <a:xfrm>
          <a:off x="14351000" y="293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134923</xdr:rowOff>
    </xdr:from>
    <xdr:ext cx="762000" cy="259045"/>
    <xdr:sp macro="" textlink="">
      <xdr:nvSpPr>
        <xdr:cNvPr id="461" name="テキスト ボックス 460"/>
        <xdr:cNvSpPr txBox="1"/>
      </xdr:nvSpPr>
      <xdr:spPr>
        <a:xfrm>
          <a:off x="14020800" y="270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123285</xdr:rowOff>
    </xdr:from>
    <xdr:to>
      <xdr:col>19</xdr:col>
      <xdr:colOff>533400</xdr:colOff>
      <xdr:row>18</xdr:row>
      <xdr:rowOff>53435</xdr:rowOff>
    </xdr:to>
    <xdr:sp macro="" textlink="">
      <xdr:nvSpPr>
        <xdr:cNvPr id="462" name="円/楕円 461"/>
        <xdr:cNvSpPr/>
      </xdr:nvSpPr>
      <xdr:spPr>
        <a:xfrm>
          <a:off x="13462000" y="30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63612</xdr:rowOff>
    </xdr:from>
    <xdr:ext cx="762000" cy="259045"/>
    <xdr:sp macro="" textlink="">
      <xdr:nvSpPr>
        <xdr:cNvPr id="463" name="テキスト ボックス 462"/>
        <xdr:cNvSpPr txBox="1"/>
      </xdr:nvSpPr>
      <xdr:spPr>
        <a:xfrm>
          <a:off x="13131800" y="280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78,557
78,027
240.40
29,930,782
28,973,460
631,974
18,128,875
29,374,307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35.2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類似団体平均値を上回っている要因として、合併により広域消防が市の行政機関となったことが挙げられる。今年度の人口１，０００人当たりの職員数は７．</a:t>
          </a:r>
          <a:r>
            <a:rPr lang="ja-JP" altLang="en-US" sz="1100" b="0" i="0">
              <a:solidFill>
                <a:schemeClr val="dk1"/>
              </a:solidFill>
              <a:latin typeface="+mn-lt"/>
              <a:ea typeface="+mn-ea"/>
              <a:cs typeface="+mn-cs"/>
            </a:rPr>
            <a:t>８</a:t>
          </a:r>
          <a:r>
            <a:rPr lang="ja-JP" altLang="ja-JP" sz="1100" b="0" i="0">
              <a:solidFill>
                <a:schemeClr val="dk1"/>
              </a:solidFill>
              <a:latin typeface="+mn-lt"/>
              <a:ea typeface="+mn-ea"/>
              <a:cs typeface="+mn-cs"/>
            </a:rPr>
            <a:t>２人であり、対前年０．１人</a:t>
          </a:r>
          <a:r>
            <a:rPr lang="ja-JP" altLang="en-US" sz="1100" b="0" i="0">
              <a:solidFill>
                <a:schemeClr val="dk1"/>
              </a:solidFill>
              <a:latin typeface="+mn-lt"/>
              <a:ea typeface="+mn-ea"/>
              <a:cs typeface="+mn-cs"/>
            </a:rPr>
            <a:t>減</a:t>
          </a:r>
          <a:r>
            <a:rPr lang="ja-JP" altLang="ja-JP" sz="1100" b="0" i="0">
              <a:solidFill>
                <a:schemeClr val="dk1"/>
              </a:solidFill>
              <a:latin typeface="+mn-lt"/>
              <a:ea typeface="+mn-ea"/>
              <a:cs typeface="+mn-cs"/>
            </a:rPr>
            <a:t>と</a:t>
          </a:r>
          <a:r>
            <a:rPr lang="ja-JP" altLang="en-US" sz="1100" b="0" i="0">
              <a:solidFill>
                <a:schemeClr val="dk1"/>
              </a:solidFill>
              <a:latin typeface="+mn-lt"/>
              <a:ea typeface="+mn-ea"/>
              <a:cs typeface="+mn-cs"/>
            </a:rPr>
            <a:t>なっている。</a:t>
          </a:r>
          <a:r>
            <a:rPr lang="ja-JP" altLang="ja-JP" sz="1100" b="0" i="0">
              <a:solidFill>
                <a:schemeClr val="dk1"/>
              </a:solidFill>
              <a:latin typeface="+mn-lt"/>
              <a:ea typeface="+mn-ea"/>
              <a:cs typeface="+mn-cs"/>
            </a:rPr>
            <a:t>類似団体平均値７．１</a:t>
          </a:r>
          <a:r>
            <a:rPr lang="ja-JP" altLang="en-US" sz="1100" b="0" i="0">
              <a:solidFill>
                <a:schemeClr val="dk1"/>
              </a:solidFill>
              <a:latin typeface="+mn-lt"/>
              <a:ea typeface="+mn-ea"/>
              <a:cs typeface="+mn-cs"/>
            </a:rPr>
            <a:t>３</a:t>
          </a:r>
          <a:r>
            <a:rPr lang="ja-JP" altLang="ja-JP" sz="1100" b="0" i="0">
              <a:solidFill>
                <a:schemeClr val="dk1"/>
              </a:solidFill>
              <a:latin typeface="+mn-lt"/>
              <a:ea typeface="+mn-ea"/>
              <a:cs typeface="+mn-cs"/>
            </a:rPr>
            <a:t>人を０．</a:t>
          </a:r>
          <a:r>
            <a:rPr lang="ja-JP" altLang="en-US" sz="1100" b="0" i="0">
              <a:solidFill>
                <a:schemeClr val="dk1"/>
              </a:solidFill>
              <a:latin typeface="+mn-lt"/>
              <a:ea typeface="+mn-ea"/>
              <a:cs typeface="+mn-cs"/>
            </a:rPr>
            <a:t>６９</a:t>
          </a:r>
          <a:r>
            <a:rPr lang="ja-JP" altLang="ja-JP" sz="1100" b="0" i="0">
              <a:solidFill>
                <a:schemeClr val="dk1"/>
              </a:solidFill>
              <a:latin typeface="+mn-lt"/>
              <a:ea typeface="+mn-ea"/>
              <a:cs typeface="+mn-cs"/>
            </a:rPr>
            <a:t>人上回り、その差は０．０</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人</a:t>
          </a:r>
          <a:r>
            <a:rPr lang="ja-JP" altLang="en-US" sz="1100" b="0" i="0">
              <a:solidFill>
                <a:schemeClr val="dk1"/>
              </a:solidFill>
              <a:latin typeface="+mn-lt"/>
              <a:ea typeface="+mn-ea"/>
              <a:cs typeface="+mn-cs"/>
            </a:rPr>
            <a:t>減</a:t>
          </a:r>
          <a:r>
            <a:rPr lang="ja-JP" altLang="ja-JP" sz="1100" b="0" i="0">
              <a:solidFill>
                <a:schemeClr val="dk1"/>
              </a:solidFill>
              <a:latin typeface="+mn-lt"/>
              <a:ea typeface="+mn-ea"/>
              <a:cs typeface="+mn-cs"/>
            </a:rPr>
            <a:t>と</a:t>
          </a:r>
          <a:r>
            <a:rPr lang="ja-JP" altLang="en-US" sz="1100" b="0" i="0">
              <a:solidFill>
                <a:schemeClr val="dk1"/>
              </a:solidFill>
              <a:latin typeface="+mn-lt"/>
              <a:ea typeface="+mn-ea"/>
              <a:cs typeface="+mn-cs"/>
            </a:rPr>
            <a:t>縮小し</a:t>
          </a:r>
          <a:r>
            <a:rPr lang="ja-JP" altLang="ja-JP" sz="1100" b="0" i="0">
              <a:solidFill>
                <a:schemeClr val="dk1"/>
              </a:solidFill>
              <a:latin typeface="+mn-lt"/>
              <a:ea typeface="+mn-ea"/>
              <a:cs typeface="+mn-cs"/>
            </a:rPr>
            <a:t>た。退職による人員減と若年層の増加</a:t>
          </a:r>
          <a:r>
            <a:rPr lang="ja-JP" altLang="en-US" sz="1100" b="0" i="0">
              <a:solidFill>
                <a:schemeClr val="dk1"/>
              </a:solidFill>
              <a:latin typeface="+mn-lt"/>
              <a:ea typeface="+mn-ea"/>
              <a:cs typeface="+mn-cs"/>
            </a:rPr>
            <a:t>は進んでいるものの</a:t>
          </a:r>
          <a:r>
            <a:rPr lang="ja-JP" altLang="ja-JP" sz="1100" b="0" i="0">
              <a:solidFill>
                <a:schemeClr val="dk1"/>
              </a:solidFill>
              <a:latin typeface="+mn-lt"/>
              <a:ea typeface="+mn-ea"/>
              <a:cs typeface="+mn-cs"/>
            </a:rPr>
            <a:t>、人件費の経常収支比率は</a:t>
          </a:r>
          <a:r>
            <a:rPr lang="ja-JP" altLang="en-US" sz="1100" b="0" i="0">
              <a:solidFill>
                <a:schemeClr val="dk1"/>
              </a:solidFill>
              <a:latin typeface="+mn-lt"/>
              <a:ea typeface="+mn-ea"/>
              <a:cs typeface="+mn-cs"/>
            </a:rPr>
            <a:t>０</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１</a:t>
          </a:r>
          <a:r>
            <a:rPr lang="ja-JP" altLang="ja-JP" sz="1100" b="0" i="0">
              <a:solidFill>
                <a:schemeClr val="dk1"/>
              </a:solidFill>
              <a:latin typeface="+mn-lt"/>
              <a:ea typeface="+mn-ea"/>
              <a:cs typeface="+mn-cs"/>
            </a:rPr>
            <a:t>ポイント</a:t>
          </a:r>
          <a:r>
            <a:rPr lang="ja-JP" altLang="en-US" sz="1100" b="0" i="0">
              <a:solidFill>
                <a:schemeClr val="dk1"/>
              </a:solidFill>
              <a:latin typeface="+mn-lt"/>
              <a:ea typeface="+mn-ea"/>
              <a:cs typeface="+mn-cs"/>
            </a:rPr>
            <a:t>増</a:t>
          </a:r>
          <a:r>
            <a:rPr lang="ja-JP" altLang="ja-JP" sz="1100" b="0" i="0">
              <a:solidFill>
                <a:schemeClr val="dk1"/>
              </a:solidFill>
              <a:latin typeface="+mn-lt"/>
              <a:ea typeface="+mn-ea"/>
              <a:cs typeface="+mn-cs"/>
            </a:rPr>
            <a:t>となり、類似団体との差</a:t>
          </a:r>
          <a:r>
            <a:rPr lang="ja-JP" altLang="en-US" sz="1100" b="0" i="0">
              <a:solidFill>
                <a:schemeClr val="dk1"/>
              </a:solidFill>
              <a:latin typeface="+mn-lt"/>
              <a:ea typeface="+mn-ea"/>
              <a:cs typeface="+mn-cs"/>
            </a:rPr>
            <a:t>は同じとなっている</a:t>
          </a:r>
          <a:r>
            <a:rPr lang="ja-JP" altLang="ja-JP" sz="1100" b="0" i="0">
              <a:solidFill>
                <a:schemeClr val="dk1"/>
              </a:solidFill>
              <a:latin typeface="+mn-lt"/>
              <a:ea typeface="+mn-ea"/>
              <a:cs typeface="+mn-cs"/>
            </a:rPr>
            <a:t>。退職者補充のための新規職員の採用抑制や事業の民間委託等の実施など今後も適正な人員管理により人件費の削減に努める。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27940</xdr:rowOff>
    </xdr:to>
    <xdr:cxnSp macro="">
      <xdr:nvCxnSpPr>
        <xdr:cNvPr id="64" name="直線コネクタ 63"/>
        <xdr:cNvCxnSpPr/>
      </xdr:nvCxnSpPr>
      <xdr:spPr>
        <a:xfrm>
          <a:off x="3987800" y="6535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20320</xdr:rowOff>
    </xdr:from>
    <xdr:to>
      <xdr:col>5</xdr:col>
      <xdr:colOff>549275</xdr:colOff>
      <xdr:row>38</xdr:row>
      <xdr:rowOff>111760</xdr:rowOff>
    </xdr:to>
    <xdr:cxnSp macro="">
      <xdr:nvCxnSpPr>
        <xdr:cNvPr id="67" name="直線コネクタ 66"/>
        <xdr:cNvCxnSpPr/>
      </xdr:nvCxnSpPr>
      <xdr:spPr>
        <a:xfrm flipV="1">
          <a:off x="3098800" y="653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111760</xdr:rowOff>
    </xdr:from>
    <xdr:to>
      <xdr:col>4</xdr:col>
      <xdr:colOff>346075</xdr:colOff>
      <xdr:row>38</xdr:row>
      <xdr:rowOff>149860</xdr:rowOff>
    </xdr:to>
    <xdr:cxnSp macro="">
      <xdr:nvCxnSpPr>
        <xdr:cNvPr id="70" name="直線コネクタ 69"/>
        <xdr:cNvCxnSpPr/>
      </xdr:nvCxnSpPr>
      <xdr:spPr>
        <a:xfrm flipV="1">
          <a:off x="2209800" y="6626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142240</xdr:rowOff>
    </xdr:from>
    <xdr:to>
      <xdr:col>3</xdr:col>
      <xdr:colOff>142875</xdr:colOff>
      <xdr:row>38</xdr:row>
      <xdr:rowOff>149860</xdr:rowOff>
    </xdr:to>
    <xdr:cxnSp macro="">
      <xdr:nvCxnSpPr>
        <xdr:cNvPr id="73" name="直線コネクタ 72"/>
        <xdr:cNvCxnSpPr/>
      </xdr:nvCxnSpPr>
      <xdr:spPr>
        <a:xfrm>
          <a:off x="1320800" y="665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148590</xdr:rowOff>
    </xdr:from>
    <xdr:to>
      <xdr:col>7</xdr:col>
      <xdr:colOff>66675</xdr:colOff>
      <xdr:row>38</xdr:row>
      <xdr:rowOff>78740</xdr:rowOff>
    </xdr:to>
    <xdr:sp macro="" textlink="">
      <xdr:nvSpPr>
        <xdr:cNvPr id="83" name="円/楕円 82"/>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120667</xdr:rowOff>
    </xdr:from>
    <xdr:ext cx="762000" cy="259045"/>
    <xdr:sp macro="" textlink="">
      <xdr:nvSpPr>
        <xdr:cNvPr id="84"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5" name="円/楕円 84"/>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55897</xdr:rowOff>
    </xdr:from>
    <xdr:ext cx="736600" cy="259045"/>
    <xdr:sp macro="" textlink="">
      <xdr:nvSpPr>
        <xdr:cNvPr id="86" name="テキスト ボックス 85"/>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60960</xdr:rowOff>
    </xdr:from>
    <xdr:to>
      <xdr:col>4</xdr:col>
      <xdr:colOff>396875</xdr:colOff>
      <xdr:row>38</xdr:row>
      <xdr:rowOff>162560</xdr:rowOff>
    </xdr:to>
    <xdr:sp macro="" textlink="">
      <xdr:nvSpPr>
        <xdr:cNvPr id="87" name="円/楕円 86"/>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147337</xdr:rowOff>
    </xdr:from>
    <xdr:ext cx="762000" cy="259045"/>
    <xdr:sp macro="" textlink="">
      <xdr:nvSpPr>
        <xdr:cNvPr id="88" name="テキスト ボックス 87"/>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89" name="円/楕円 88"/>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13987</xdr:rowOff>
    </xdr:from>
    <xdr:ext cx="762000" cy="259045"/>
    <xdr:sp macro="" textlink="">
      <xdr:nvSpPr>
        <xdr:cNvPr id="90" name="テキスト ボックス 89"/>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91" name="円/楕円 90"/>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6367</xdr:rowOff>
    </xdr:from>
    <xdr:ext cx="762000" cy="259045"/>
    <xdr:sp macro="" textlink="">
      <xdr:nvSpPr>
        <xdr:cNvPr id="92" name="テキスト ボックス 91"/>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類似団体平均値と同値であった平成２３年度を境に類似団体平均より大きくなり、平成２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年度は０．</a:t>
          </a:r>
          <a:r>
            <a:rPr lang="ja-JP" altLang="en-US" sz="1100" b="0" i="0">
              <a:solidFill>
                <a:schemeClr val="dk1"/>
              </a:solidFill>
              <a:latin typeface="+mn-lt"/>
              <a:ea typeface="+mn-ea"/>
              <a:cs typeface="+mn-cs"/>
            </a:rPr>
            <a:t>７</a:t>
          </a:r>
          <a:r>
            <a:rPr lang="ja-JP" altLang="ja-JP" sz="1100" b="0" i="0">
              <a:solidFill>
                <a:schemeClr val="dk1"/>
              </a:solidFill>
              <a:latin typeface="+mn-lt"/>
              <a:ea typeface="+mn-ea"/>
              <a:cs typeface="+mn-cs"/>
            </a:rPr>
            <a:t>ポイント上回っている。　</a:t>
          </a:r>
          <a:r>
            <a:rPr lang="ja-JP" altLang="en-US" sz="1100" b="0" i="0">
              <a:solidFill>
                <a:schemeClr val="dk1"/>
              </a:solidFill>
              <a:latin typeface="+mn-lt"/>
              <a:ea typeface="+mn-ea"/>
              <a:cs typeface="+mn-cs"/>
            </a:rPr>
            <a:t>一般廃棄物処理</a:t>
          </a:r>
          <a:r>
            <a:rPr lang="ja-JP" altLang="ja-JP" sz="1100" b="0" i="0">
              <a:solidFill>
                <a:schemeClr val="dk1"/>
              </a:solidFill>
              <a:latin typeface="+mn-lt"/>
              <a:ea typeface="+mn-ea"/>
              <a:cs typeface="+mn-cs"/>
            </a:rPr>
            <a:t>委託料</a:t>
          </a:r>
          <a:r>
            <a:rPr lang="ja-JP" altLang="en-US" sz="1100" b="0" i="0">
              <a:solidFill>
                <a:schemeClr val="dk1"/>
              </a:solidFill>
              <a:latin typeface="+mn-lt"/>
              <a:ea typeface="+mn-ea"/>
              <a:cs typeface="+mn-cs"/>
            </a:rPr>
            <a:t>や市営住宅管理委託料</a:t>
          </a:r>
          <a:r>
            <a:rPr lang="ja-JP" altLang="ja-JP" sz="1100" b="0" i="0">
              <a:solidFill>
                <a:schemeClr val="dk1"/>
              </a:solidFill>
              <a:latin typeface="+mn-lt"/>
              <a:ea typeface="+mn-ea"/>
              <a:cs typeface="+mn-cs"/>
            </a:rPr>
            <a:t>の増などにより対前年０．</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ポイント増となった。</a:t>
          </a:r>
          <a:endParaRPr lang="ja-JP" altLang="ja-JP" sz="1100">
            <a:solidFill>
              <a:schemeClr val="dk1"/>
            </a:solidFill>
            <a:latin typeface="+mn-lt"/>
            <a:ea typeface="+mn-ea"/>
            <a:cs typeface="+mn-cs"/>
          </a:endParaRPr>
        </a:p>
        <a:p>
          <a:pPr algn="l" rtl="1"/>
          <a:r>
            <a:rPr lang="ja-JP" altLang="ja-JP" sz="1100" b="0" i="0">
              <a:solidFill>
                <a:schemeClr val="dk1"/>
              </a:solidFill>
              <a:latin typeface="+mn-lt"/>
              <a:ea typeface="+mn-ea"/>
              <a:cs typeface="+mn-cs"/>
            </a:rPr>
            <a:t>　専門性の高い業務の委託や、既存の業務の外部委託等による委託料の増や施設の老朽化に伴う管理運営費の増など、今後物件費の増加が予想されるが、長期的な視点から必要性等を検証し、物件費の抑制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17</xdr:row>
      <xdr:rowOff>92710</xdr:rowOff>
    </xdr:to>
    <xdr:cxnSp macro="">
      <xdr:nvCxnSpPr>
        <xdr:cNvPr id="125" name="直線コネクタ 124"/>
        <xdr:cNvCxnSpPr/>
      </xdr:nvCxnSpPr>
      <xdr:spPr>
        <a:xfrm>
          <a:off x="15671800" y="2961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157480</xdr:rowOff>
    </xdr:from>
    <xdr:to>
      <xdr:col>22</xdr:col>
      <xdr:colOff>565150</xdr:colOff>
      <xdr:row>17</xdr:row>
      <xdr:rowOff>46990</xdr:rowOff>
    </xdr:to>
    <xdr:cxnSp macro="">
      <xdr:nvCxnSpPr>
        <xdr:cNvPr id="128" name="直線コネクタ 127"/>
        <xdr:cNvCxnSpPr/>
      </xdr:nvCxnSpPr>
      <xdr:spPr>
        <a:xfrm>
          <a:off x="14782800" y="2900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157480</xdr:rowOff>
    </xdr:to>
    <xdr:cxnSp macro="">
      <xdr:nvCxnSpPr>
        <xdr:cNvPr id="131" name="直線コネクタ 130"/>
        <xdr:cNvCxnSpPr/>
      </xdr:nvCxnSpPr>
      <xdr:spPr>
        <a:xfrm>
          <a:off x="13893800" y="284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104140</xdr:rowOff>
    </xdr:to>
    <xdr:cxnSp macro="">
      <xdr:nvCxnSpPr>
        <xdr:cNvPr id="134" name="直線コネクタ 133"/>
        <xdr:cNvCxnSpPr/>
      </xdr:nvCxnSpPr>
      <xdr:spPr>
        <a:xfrm>
          <a:off x="13004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41910</xdr:rowOff>
    </xdr:from>
    <xdr:to>
      <xdr:col>24</xdr:col>
      <xdr:colOff>82550</xdr:colOff>
      <xdr:row>17</xdr:row>
      <xdr:rowOff>143510</xdr:rowOff>
    </xdr:to>
    <xdr:sp macro="" textlink="">
      <xdr:nvSpPr>
        <xdr:cNvPr id="144" name="円/楕円 143"/>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13987</xdr:rowOff>
    </xdr:from>
    <xdr:ext cx="762000" cy="259045"/>
    <xdr:sp macro="" textlink="">
      <xdr:nvSpPr>
        <xdr:cNvPr id="145"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6" name="円/楕円 145"/>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82567</xdr:rowOff>
    </xdr:from>
    <xdr:ext cx="736600" cy="259045"/>
    <xdr:sp macro="" textlink="">
      <xdr:nvSpPr>
        <xdr:cNvPr id="147" name="テキスト ボックス 146"/>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106680</xdr:rowOff>
    </xdr:from>
    <xdr:to>
      <xdr:col>21</xdr:col>
      <xdr:colOff>412750</xdr:colOff>
      <xdr:row>17</xdr:row>
      <xdr:rowOff>36830</xdr:rowOff>
    </xdr:to>
    <xdr:sp macro="" textlink="">
      <xdr:nvSpPr>
        <xdr:cNvPr id="148" name="円/楕円 147"/>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49" name="テキスト ボックス 148"/>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0" name="円/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2" name="円/楕円 151"/>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3" name="テキスト ボックス 152"/>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類似団体平均値と同水準で推移してきたものが、平成２２年度からは平均値よりも下回っている。生活保護費や障害者自立支援給付費の伸び等により経常一般財源の負担も増となることから、扶助費に係る経常収支比率は今後上昇が見込まれる。単独扶助事業の見直しや、扶助対象者の資格審査の適正化等により扶助費の抑制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66040</xdr:rowOff>
    </xdr:to>
    <xdr:cxnSp macro="">
      <xdr:nvCxnSpPr>
        <xdr:cNvPr id="186" name="直線コネクタ 185"/>
        <xdr:cNvCxnSpPr/>
      </xdr:nvCxnSpPr>
      <xdr:spPr>
        <a:xfrm>
          <a:off x="3987800" y="9271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35560</xdr:rowOff>
    </xdr:to>
    <xdr:cxnSp macro="">
      <xdr:nvCxnSpPr>
        <xdr:cNvPr id="189" name="直線コネクタ 188"/>
        <xdr:cNvCxnSpPr/>
      </xdr:nvCxnSpPr>
      <xdr:spPr>
        <a:xfrm flipV="1">
          <a:off x="3098800" y="9271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161290</xdr:rowOff>
    </xdr:from>
    <xdr:to>
      <xdr:col>4</xdr:col>
      <xdr:colOff>346075</xdr:colOff>
      <xdr:row>54</xdr:row>
      <xdr:rowOff>35560</xdr:rowOff>
    </xdr:to>
    <xdr:cxnSp macro="">
      <xdr:nvCxnSpPr>
        <xdr:cNvPr id="192" name="直線コネクタ 191"/>
        <xdr:cNvCxnSpPr/>
      </xdr:nvCxnSpPr>
      <xdr:spPr>
        <a:xfrm>
          <a:off x="2209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161290</xdr:rowOff>
    </xdr:from>
    <xdr:to>
      <xdr:col>3</xdr:col>
      <xdr:colOff>142875</xdr:colOff>
      <xdr:row>53</xdr:row>
      <xdr:rowOff>168910</xdr:rowOff>
    </xdr:to>
    <xdr:cxnSp macro="">
      <xdr:nvCxnSpPr>
        <xdr:cNvPr id="195" name="直線コネクタ 194"/>
        <xdr:cNvCxnSpPr/>
      </xdr:nvCxnSpPr>
      <xdr:spPr>
        <a:xfrm flipV="1">
          <a:off x="1320800" y="9248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15240</xdr:rowOff>
    </xdr:from>
    <xdr:to>
      <xdr:col>7</xdr:col>
      <xdr:colOff>66675</xdr:colOff>
      <xdr:row>54</xdr:row>
      <xdr:rowOff>116840</xdr:rowOff>
    </xdr:to>
    <xdr:sp macro="" textlink="">
      <xdr:nvSpPr>
        <xdr:cNvPr id="205" name="円/楕円 204"/>
        <xdr:cNvSpPr/>
      </xdr:nvSpPr>
      <xdr:spPr>
        <a:xfrm>
          <a:off x="4775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31767</xdr:rowOff>
    </xdr:from>
    <xdr:ext cx="762000" cy="259045"/>
    <xdr:sp macro="" textlink="">
      <xdr:nvSpPr>
        <xdr:cNvPr id="206" name="扶助費該当値テキスト"/>
        <xdr:cNvSpPr txBox="1"/>
      </xdr:nvSpPr>
      <xdr:spPr>
        <a:xfrm>
          <a:off x="49149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7" name="円/楕円 206"/>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8" name="テキスト ボックス 20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156210</xdr:rowOff>
    </xdr:from>
    <xdr:to>
      <xdr:col>4</xdr:col>
      <xdr:colOff>396875</xdr:colOff>
      <xdr:row>54</xdr:row>
      <xdr:rowOff>86360</xdr:rowOff>
    </xdr:to>
    <xdr:sp macro="" textlink="">
      <xdr:nvSpPr>
        <xdr:cNvPr id="209" name="円/楕円 208"/>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96537</xdr:rowOff>
    </xdr:from>
    <xdr:ext cx="762000" cy="259045"/>
    <xdr:sp macro="" textlink="">
      <xdr:nvSpPr>
        <xdr:cNvPr id="210" name="テキスト ボックス 209"/>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110490</xdr:rowOff>
    </xdr:from>
    <xdr:to>
      <xdr:col>3</xdr:col>
      <xdr:colOff>193675</xdr:colOff>
      <xdr:row>54</xdr:row>
      <xdr:rowOff>40640</xdr:rowOff>
    </xdr:to>
    <xdr:sp macro="" textlink="">
      <xdr:nvSpPr>
        <xdr:cNvPr id="211" name="円/楕円 210"/>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50817</xdr:rowOff>
    </xdr:from>
    <xdr:ext cx="762000" cy="259045"/>
    <xdr:sp macro="" textlink="">
      <xdr:nvSpPr>
        <xdr:cNvPr id="212" name="テキスト ボックス 211"/>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118110</xdr:rowOff>
    </xdr:from>
    <xdr:to>
      <xdr:col>1</xdr:col>
      <xdr:colOff>676275</xdr:colOff>
      <xdr:row>54</xdr:row>
      <xdr:rowOff>48260</xdr:rowOff>
    </xdr:to>
    <xdr:sp macro="" textlink="">
      <xdr:nvSpPr>
        <xdr:cNvPr id="213" name="円/楕円 212"/>
        <xdr:cNvSpPr/>
      </xdr:nvSpPr>
      <xdr:spPr>
        <a:xfrm>
          <a:off x="1270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58437</xdr:rowOff>
    </xdr:from>
    <xdr:ext cx="762000" cy="259045"/>
    <xdr:sp macro="" textlink="">
      <xdr:nvSpPr>
        <xdr:cNvPr id="214" name="テキスト ボックス 213"/>
        <xdr:cNvSpPr txBox="1"/>
      </xdr:nvSpPr>
      <xdr:spPr>
        <a:xfrm>
          <a:off x="939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latin typeface="+mn-lt"/>
              <a:ea typeface="+mn-ea"/>
              <a:cs typeface="+mn-cs"/>
            </a:rPr>
            <a:t>　昨年度より</a:t>
          </a:r>
          <a:r>
            <a:rPr lang="ja-JP" altLang="en-US" sz="1100" b="0" i="0">
              <a:solidFill>
                <a:schemeClr val="dk1"/>
              </a:solidFill>
              <a:latin typeface="+mn-lt"/>
              <a:ea typeface="+mn-ea"/>
              <a:cs typeface="+mn-cs"/>
            </a:rPr>
            <a:t>０</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２</a:t>
          </a:r>
          <a:r>
            <a:rPr lang="ja-JP" altLang="ja-JP" sz="1100" b="0" i="0">
              <a:solidFill>
                <a:schemeClr val="dk1"/>
              </a:solidFill>
              <a:latin typeface="+mn-lt"/>
              <a:ea typeface="+mn-ea"/>
              <a:cs typeface="+mn-cs"/>
            </a:rPr>
            <a:t>ポイント増の１６．</a:t>
          </a:r>
          <a:r>
            <a:rPr lang="ja-JP" altLang="en-US" sz="1100" b="0" i="0">
              <a:solidFill>
                <a:schemeClr val="dk1"/>
              </a:solidFill>
              <a:latin typeface="+mn-lt"/>
              <a:ea typeface="+mn-ea"/>
              <a:cs typeface="+mn-cs"/>
            </a:rPr>
            <a:t>５</a:t>
          </a:r>
          <a:r>
            <a:rPr lang="ja-JP" altLang="ja-JP" sz="1100" b="0" i="0">
              <a:solidFill>
                <a:schemeClr val="dk1"/>
              </a:solidFill>
              <a:latin typeface="+mn-lt"/>
              <a:ea typeface="+mn-ea"/>
              <a:cs typeface="+mn-cs"/>
            </a:rPr>
            <a:t>％となっているが、これは投資・出資金・貸付金はほぼ横ばいであったのに対して、維持補修費の</a:t>
          </a:r>
          <a:r>
            <a:rPr lang="ja-JP" altLang="en-US" sz="1100" b="0" i="0">
              <a:solidFill>
                <a:schemeClr val="dk1"/>
              </a:solidFill>
              <a:latin typeface="+mn-lt"/>
              <a:ea typeface="+mn-ea"/>
              <a:cs typeface="+mn-cs"/>
            </a:rPr>
            <a:t>２５</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０</a:t>
          </a:r>
          <a:r>
            <a:rPr lang="ja-JP" altLang="ja-JP" sz="1100" b="0" i="0">
              <a:solidFill>
                <a:schemeClr val="dk1"/>
              </a:solidFill>
              <a:latin typeface="+mn-lt"/>
              <a:ea typeface="+mn-ea"/>
              <a:cs typeface="+mn-cs"/>
            </a:rPr>
            <a:t>ポイント</a:t>
          </a:r>
          <a:r>
            <a:rPr lang="ja-JP" altLang="en-US" sz="1100" b="0" i="0">
              <a:solidFill>
                <a:schemeClr val="dk1"/>
              </a:solidFill>
              <a:latin typeface="+mn-lt"/>
              <a:ea typeface="+mn-ea"/>
              <a:cs typeface="+mn-cs"/>
            </a:rPr>
            <a:t>減があるものの、</a:t>
          </a:r>
          <a:r>
            <a:rPr lang="ja-JP" altLang="ja-JP" sz="1100" b="0" i="0">
              <a:solidFill>
                <a:schemeClr val="dk1"/>
              </a:solidFill>
              <a:latin typeface="+mn-lt"/>
              <a:ea typeface="+mn-ea"/>
              <a:cs typeface="+mn-cs"/>
            </a:rPr>
            <a:t>その他の大部分を占める特別会計への繰出金が</a:t>
          </a:r>
          <a:r>
            <a:rPr lang="ja-JP" altLang="en-US" sz="1100" b="0" i="0">
              <a:solidFill>
                <a:schemeClr val="dk1"/>
              </a:solidFill>
              <a:latin typeface="+mn-lt"/>
              <a:ea typeface="+mn-ea"/>
              <a:cs typeface="+mn-cs"/>
            </a:rPr>
            <a:t>２</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１</a:t>
          </a:r>
          <a:r>
            <a:rPr lang="ja-JP" altLang="ja-JP" sz="1100" b="0" i="0">
              <a:solidFill>
                <a:schemeClr val="dk1"/>
              </a:solidFill>
              <a:latin typeface="+mn-lt"/>
              <a:ea typeface="+mn-ea"/>
              <a:cs typeface="+mn-cs"/>
            </a:rPr>
            <a:t>ポイント増であったことによる。特に</a:t>
          </a:r>
          <a:r>
            <a:rPr lang="ja-JP" altLang="en-US" sz="1100" b="0" i="0">
              <a:solidFill>
                <a:schemeClr val="dk1"/>
              </a:solidFill>
              <a:latin typeface="+mn-lt"/>
              <a:ea typeface="+mn-ea"/>
              <a:cs typeface="+mn-cs"/>
            </a:rPr>
            <a:t>国民健康保険特別会計繰出金</a:t>
          </a:r>
          <a:r>
            <a:rPr lang="ja-JP" altLang="ja-JP" sz="1100" b="0" i="0">
              <a:solidFill>
                <a:schemeClr val="dk1"/>
              </a:solidFill>
              <a:latin typeface="+mn-lt"/>
              <a:ea typeface="+mn-ea"/>
              <a:cs typeface="+mn-cs"/>
            </a:rPr>
            <a:t>の</a:t>
          </a:r>
          <a:r>
            <a:rPr lang="ja-JP" altLang="en-US" sz="1100" b="0" i="0">
              <a:solidFill>
                <a:schemeClr val="dk1"/>
              </a:solidFill>
              <a:latin typeface="+mn-lt"/>
              <a:ea typeface="+mn-ea"/>
              <a:cs typeface="+mn-cs"/>
            </a:rPr>
            <a:t>保険基盤安定繰出金</a:t>
          </a:r>
          <a:r>
            <a:rPr lang="ja-JP" altLang="ja-JP" sz="1100" b="0" i="0">
              <a:solidFill>
                <a:schemeClr val="dk1"/>
              </a:solidFill>
              <a:latin typeface="+mn-lt"/>
              <a:ea typeface="+mn-ea"/>
              <a:cs typeface="+mn-cs"/>
            </a:rPr>
            <a:t>が増となった。</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　繰出金については、下水道施設の老朽化に伴う維持管理費が今後増大していくことが見込まれるため、施設管理の適正化に努める。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168910</xdr:rowOff>
    </xdr:from>
    <xdr:to>
      <xdr:col>24</xdr:col>
      <xdr:colOff>31750</xdr:colOff>
      <xdr:row>58</xdr:row>
      <xdr:rowOff>12700</xdr:rowOff>
    </xdr:to>
    <xdr:cxnSp macro="">
      <xdr:nvCxnSpPr>
        <xdr:cNvPr id="247" name="直線コネクタ 246"/>
        <xdr:cNvCxnSpPr/>
      </xdr:nvCxnSpPr>
      <xdr:spPr>
        <a:xfrm>
          <a:off x="15671800" y="9941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168910</xdr:rowOff>
    </xdr:to>
    <xdr:cxnSp macro="">
      <xdr:nvCxnSpPr>
        <xdr:cNvPr id="250" name="直線コネクタ 249"/>
        <xdr:cNvCxnSpPr/>
      </xdr:nvCxnSpPr>
      <xdr:spPr>
        <a:xfrm>
          <a:off x="14782800" y="984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69850</xdr:rowOff>
    </xdr:to>
    <xdr:cxnSp macro="">
      <xdr:nvCxnSpPr>
        <xdr:cNvPr id="253" name="直線コネクタ 252"/>
        <xdr:cNvCxnSpPr/>
      </xdr:nvCxnSpPr>
      <xdr:spPr>
        <a:xfrm>
          <a:off x="13893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165100</xdr:rowOff>
    </xdr:to>
    <xdr:cxnSp macro="">
      <xdr:nvCxnSpPr>
        <xdr:cNvPr id="256" name="直線コネクタ 255"/>
        <xdr:cNvCxnSpPr/>
      </xdr:nvCxnSpPr>
      <xdr:spPr>
        <a:xfrm>
          <a:off x="13004800" y="9644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66" name="円/楕円 265"/>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67"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68" name="円/楕円 267"/>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33037</xdr:rowOff>
    </xdr:from>
    <xdr:ext cx="736600" cy="259045"/>
    <xdr:sp macro="" textlink="">
      <xdr:nvSpPr>
        <xdr:cNvPr id="269" name="テキスト ボックス 268"/>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0" name="円/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1" name="テキスト ボックス 27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2" name="円/楕円 271"/>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3" name="テキスト ボックス 272"/>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4" name="円/楕円 273"/>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5" name="テキスト ボックス 274"/>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a:solidFill>
                <a:schemeClr val="dk1"/>
              </a:solidFill>
              <a:latin typeface="+mn-lt"/>
              <a:ea typeface="+mn-ea"/>
              <a:cs typeface="+mn-cs"/>
            </a:rPr>
            <a:t>　類似団体平均値を下回っている要因として、広域消防を合併により市の行政機関としたことが挙げられる。</a:t>
          </a:r>
          <a:endParaRPr lang="en-US" altLang="ja-JP" sz="1100" b="0" i="0">
            <a:solidFill>
              <a:schemeClr val="dk1"/>
            </a:solidFill>
            <a:latin typeface="+mn-lt"/>
            <a:ea typeface="+mn-ea"/>
            <a:cs typeface="+mn-cs"/>
          </a:endParaRPr>
        </a:p>
        <a:p>
          <a:pPr algn="l" rtl="1" eaLnBrk="1" fontAlgn="auto" latinLnBrk="0" hangingPunct="1"/>
          <a:r>
            <a:rPr lang="ja-JP" altLang="ja-JP" sz="1100" b="0" i="0">
              <a:solidFill>
                <a:schemeClr val="dk1"/>
              </a:solidFill>
              <a:latin typeface="+mn-lt"/>
              <a:ea typeface="+mn-ea"/>
              <a:cs typeface="+mn-cs"/>
            </a:rPr>
            <a:t>　平成２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年度は、上水道高料金対策補助金</a:t>
          </a:r>
          <a:r>
            <a:rPr lang="ja-JP" altLang="en-US" sz="1100" b="0" i="0">
              <a:solidFill>
                <a:schemeClr val="dk1"/>
              </a:solidFill>
              <a:latin typeface="+mn-lt"/>
              <a:ea typeface="+mn-ea"/>
              <a:cs typeface="+mn-cs"/>
            </a:rPr>
            <a:t>や笠間・水戸環境組合負担金</a:t>
          </a:r>
          <a:r>
            <a:rPr lang="ja-JP" altLang="ja-JP" sz="1100" b="0" i="0">
              <a:solidFill>
                <a:schemeClr val="dk1"/>
              </a:solidFill>
              <a:latin typeface="+mn-lt"/>
              <a:ea typeface="+mn-ea"/>
              <a:cs typeface="+mn-cs"/>
            </a:rPr>
            <a:t>の</a:t>
          </a:r>
          <a:r>
            <a:rPr lang="ja-JP" altLang="en-US" sz="1100" b="0" i="0">
              <a:solidFill>
                <a:schemeClr val="dk1"/>
              </a:solidFill>
              <a:latin typeface="+mn-lt"/>
              <a:ea typeface="+mn-ea"/>
              <a:cs typeface="+mn-cs"/>
            </a:rPr>
            <a:t>増</a:t>
          </a:r>
          <a:r>
            <a:rPr lang="ja-JP" altLang="ja-JP" sz="1100" b="0" i="0">
              <a:solidFill>
                <a:schemeClr val="dk1"/>
              </a:solidFill>
              <a:latin typeface="+mn-lt"/>
              <a:ea typeface="+mn-ea"/>
              <a:cs typeface="+mn-cs"/>
            </a:rPr>
            <a:t>により０．</a:t>
          </a:r>
          <a:r>
            <a:rPr lang="ja-JP" altLang="en-US" sz="1100" b="0" i="0">
              <a:solidFill>
                <a:schemeClr val="dk1"/>
              </a:solidFill>
              <a:latin typeface="+mn-lt"/>
              <a:ea typeface="+mn-ea"/>
              <a:cs typeface="+mn-cs"/>
            </a:rPr>
            <a:t>９</a:t>
          </a:r>
          <a:r>
            <a:rPr lang="ja-JP" altLang="ja-JP" sz="1100" b="0" i="0">
              <a:solidFill>
                <a:schemeClr val="dk1"/>
              </a:solidFill>
              <a:latin typeface="+mn-lt"/>
              <a:ea typeface="+mn-ea"/>
              <a:cs typeface="+mn-cs"/>
            </a:rPr>
            <a:t>ポイントの</a:t>
          </a:r>
          <a:r>
            <a:rPr lang="ja-JP" altLang="en-US" sz="1100" b="0" i="0">
              <a:solidFill>
                <a:schemeClr val="dk1"/>
              </a:solidFill>
              <a:latin typeface="+mn-lt"/>
              <a:ea typeface="+mn-ea"/>
              <a:cs typeface="+mn-cs"/>
            </a:rPr>
            <a:t>増</a:t>
          </a:r>
          <a:r>
            <a:rPr lang="ja-JP" altLang="ja-JP" sz="1100" b="0" i="0">
              <a:solidFill>
                <a:schemeClr val="dk1"/>
              </a:solidFill>
              <a:latin typeface="+mn-lt"/>
              <a:ea typeface="+mn-ea"/>
              <a:cs typeface="+mn-cs"/>
            </a:rPr>
            <a:t>となった。</a:t>
          </a:r>
          <a:endParaRPr lang="en-US" altLang="ja-JP" sz="1100" b="0" i="0">
            <a:solidFill>
              <a:schemeClr val="dk1"/>
            </a:solidFill>
            <a:latin typeface="+mn-lt"/>
            <a:ea typeface="+mn-ea"/>
            <a:cs typeface="+mn-cs"/>
          </a:endParaRPr>
        </a:p>
        <a:p>
          <a:pPr algn="l"/>
          <a:r>
            <a:rPr lang="ja-JP" altLang="ja-JP" sz="1100" b="0" i="0">
              <a:solidFill>
                <a:schemeClr val="dk1"/>
              </a:solidFill>
              <a:latin typeface="+mn-lt"/>
              <a:ea typeface="+mn-ea"/>
              <a:cs typeface="+mn-cs"/>
            </a:rPr>
            <a:t>　今後も補助金の見直しを行うなど適正な水準で推移するよう努める。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xdr:rowOff>
    </xdr:from>
    <xdr:to>
      <xdr:col>24</xdr:col>
      <xdr:colOff>31750</xdr:colOff>
      <xdr:row>35</xdr:row>
      <xdr:rowOff>51562</xdr:rowOff>
    </xdr:to>
    <xdr:cxnSp macro="">
      <xdr:nvCxnSpPr>
        <xdr:cNvPr id="305" name="直線コネクタ 304"/>
        <xdr:cNvCxnSpPr/>
      </xdr:nvCxnSpPr>
      <xdr:spPr>
        <a:xfrm>
          <a:off x="15671800" y="60111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xdr:rowOff>
    </xdr:from>
    <xdr:to>
      <xdr:col>22</xdr:col>
      <xdr:colOff>565150</xdr:colOff>
      <xdr:row>35</xdr:row>
      <xdr:rowOff>42418</xdr:rowOff>
    </xdr:to>
    <xdr:cxnSp macro="">
      <xdr:nvCxnSpPr>
        <xdr:cNvPr id="308" name="直線コネクタ 307"/>
        <xdr:cNvCxnSpPr/>
      </xdr:nvCxnSpPr>
      <xdr:spPr>
        <a:xfrm flipV="1">
          <a:off x="14782800" y="60111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35</xdr:row>
      <xdr:rowOff>42418</xdr:rowOff>
    </xdr:to>
    <xdr:cxnSp macro="">
      <xdr:nvCxnSpPr>
        <xdr:cNvPr id="311" name="直線コネクタ 310"/>
        <xdr:cNvCxnSpPr/>
      </xdr:nvCxnSpPr>
      <xdr:spPr>
        <a:xfrm>
          <a:off x="13893800" y="60111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10414</xdr:rowOff>
    </xdr:from>
    <xdr:to>
      <xdr:col>20</xdr:col>
      <xdr:colOff>158750</xdr:colOff>
      <xdr:row>35</xdr:row>
      <xdr:rowOff>51562</xdr:rowOff>
    </xdr:to>
    <xdr:cxnSp macro="">
      <xdr:nvCxnSpPr>
        <xdr:cNvPr id="314" name="直線コネクタ 313"/>
        <xdr:cNvCxnSpPr/>
      </xdr:nvCxnSpPr>
      <xdr:spPr>
        <a:xfrm flipV="1">
          <a:off x="13004800" y="60111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762</xdr:rowOff>
    </xdr:from>
    <xdr:to>
      <xdr:col>24</xdr:col>
      <xdr:colOff>82550</xdr:colOff>
      <xdr:row>35</xdr:row>
      <xdr:rowOff>102362</xdr:rowOff>
    </xdr:to>
    <xdr:sp macro="" textlink="">
      <xdr:nvSpPr>
        <xdr:cNvPr id="324" name="円/楕円 323"/>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17289</xdr:rowOff>
    </xdr:from>
    <xdr:ext cx="762000" cy="259045"/>
    <xdr:sp macro="" textlink="">
      <xdr:nvSpPr>
        <xdr:cNvPr id="325"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131064</xdr:rowOff>
    </xdr:from>
    <xdr:to>
      <xdr:col>22</xdr:col>
      <xdr:colOff>615950</xdr:colOff>
      <xdr:row>35</xdr:row>
      <xdr:rowOff>61214</xdr:rowOff>
    </xdr:to>
    <xdr:sp macro="" textlink="">
      <xdr:nvSpPr>
        <xdr:cNvPr id="326" name="円/楕円 325"/>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71391</xdr:rowOff>
    </xdr:from>
    <xdr:ext cx="736600" cy="259045"/>
    <xdr:sp macro="" textlink="">
      <xdr:nvSpPr>
        <xdr:cNvPr id="327" name="テキスト ボックス 326"/>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163068</xdr:rowOff>
    </xdr:from>
    <xdr:to>
      <xdr:col>21</xdr:col>
      <xdr:colOff>412750</xdr:colOff>
      <xdr:row>35</xdr:row>
      <xdr:rowOff>93218</xdr:rowOff>
    </xdr:to>
    <xdr:sp macro="" textlink="">
      <xdr:nvSpPr>
        <xdr:cNvPr id="328" name="円/楕円 327"/>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103395</xdr:rowOff>
    </xdr:from>
    <xdr:ext cx="762000" cy="259045"/>
    <xdr:sp macro="" textlink="">
      <xdr:nvSpPr>
        <xdr:cNvPr id="329" name="テキスト ボックス 328"/>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131064</xdr:rowOff>
    </xdr:from>
    <xdr:to>
      <xdr:col>20</xdr:col>
      <xdr:colOff>209550</xdr:colOff>
      <xdr:row>35</xdr:row>
      <xdr:rowOff>61214</xdr:rowOff>
    </xdr:to>
    <xdr:sp macro="" textlink="">
      <xdr:nvSpPr>
        <xdr:cNvPr id="330" name="円/楕円 329"/>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71391</xdr:rowOff>
    </xdr:from>
    <xdr:ext cx="762000" cy="259045"/>
    <xdr:sp macro="" textlink="">
      <xdr:nvSpPr>
        <xdr:cNvPr id="331" name="テキスト ボックス 330"/>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xdr:rowOff>
    </xdr:from>
    <xdr:to>
      <xdr:col>19</xdr:col>
      <xdr:colOff>6350</xdr:colOff>
      <xdr:row>35</xdr:row>
      <xdr:rowOff>102362</xdr:rowOff>
    </xdr:to>
    <xdr:sp macro="" textlink="">
      <xdr:nvSpPr>
        <xdr:cNvPr id="332" name="円/楕円 331"/>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112539</xdr:rowOff>
    </xdr:from>
    <xdr:ext cx="762000" cy="259045"/>
    <xdr:sp macro="" textlink="">
      <xdr:nvSpPr>
        <xdr:cNvPr id="333" name="テキスト ボックス 332"/>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合併以前の旧３市町において地方債の発行を抑えてきたため、類似団体平均値と比べて低い水準で推移してきたが、今年度は</a:t>
          </a:r>
          <a:r>
            <a:rPr lang="ja-JP" altLang="en-US" sz="1100" b="0" i="0">
              <a:solidFill>
                <a:schemeClr val="dk1"/>
              </a:solidFill>
              <a:latin typeface="+mn-lt"/>
              <a:ea typeface="+mn-ea"/>
              <a:cs typeface="+mn-cs"/>
            </a:rPr>
            <a:t>１</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４</a:t>
          </a:r>
          <a:r>
            <a:rPr lang="ja-JP" altLang="ja-JP" sz="1100" b="0" i="0">
              <a:solidFill>
                <a:schemeClr val="dk1"/>
              </a:solidFill>
              <a:latin typeface="+mn-lt"/>
              <a:ea typeface="+mn-ea"/>
              <a:cs typeface="+mn-cs"/>
            </a:rPr>
            <a:t>ポイント差となり年々類似団体平均値との差が小さくなっている。</a:t>
          </a:r>
          <a:endParaRPr lang="en-US" altLang="ja-JP" sz="1100" b="0" i="0">
            <a:solidFill>
              <a:schemeClr val="dk1"/>
            </a:solidFill>
            <a:latin typeface="+mn-lt"/>
            <a:ea typeface="+mn-ea"/>
            <a:cs typeface="+mn-cs"/>
          </a:endParaRPr>
        </a:p>
        <a:p>
          <a:pPr algn="l" rtl="1" eaLnBrk="1" fontAlgn="auto" latinLnBrk="0" hangingPunct="1"/>
          <a:r>
            <a:rPr lang="ja-JP" altLang="ja-JP" sz="1100" b="0" i="0" baseline="0">
              <a:solidFill>
                <a:schemeClr val="dk1"/>
              </a:solidFill>
              <a:latin typeface="+mn-lt"/>
              <a:ea typeface="+mn-ea"/>
              <a:cs typeface="+mn-cs"/>
            </a:rPr>
            <a:t>　</a:t>
          </a:r>
          <a:r>
            <a:rPr lang="ja-JP" altLang="ja-JP" sz="1100" b="0" i="0">
              <a:solidFill>
                <a:schemeClr val="dk1"/>
              </a:solidFill>
              <a:latin typeface="+mn-lt"/>
              <a:ea typeface="+mn-ea"/>
              <a:cs typeface="+mn-cs"/>
            </a:rPr>
            <a:t>平成２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年度は、合併特例債元利償還の増などにより０．</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ポイントの増となっている。今後も臨時財政対策債や合併特例債の発行如何によっては、公債費に係る経常収支比率の上昇が予想されるため、適正な市債の発行により、毎年度の元利償還金の抑制に努める。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92711</xdr:rowOff>
    </xdr:from>
    <xdr:to>
      <xdr:col>7</xdr:col>
      <xdr:colOff>15875</xdr:colOff>
      <xdr:row>77</xdr:row>
      <xdr:rowOff>120142</xdr:rowOff>
    </xdr:to>
    <xdr:cxnSp macro="">
      <xdr:nvCxnSpPr>
        <xdr:cNvPr id="363" name="直線コネクタ 362"/>
        <xdr:cNvCxnSpPr/>
      </xdr:nvCxnSpPr>
      <xdr:spPr>
        <a:xfrm>
          <a:off x="3987800" y="1329436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92711</xdr:rowOff>
    </xdr:to>
    <xdr:cxnSp macro="">
      <xdr:nvCxnSpPr>
        <xdr:cNvPr id="366" name="直線コネクタ 365"/>
        <xdr:cNvCxnSpPr/>
      </xdr:nvCxnSpPr>
      <xdr:spPr>
        <a:xfrm>
          <a:off x="3098800" y="132532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42418</xdr:rowOff>
    </xdr:from>
    <xdr:to>
      <xdr:col>4</xdr:col>
      <xdr:colOff>346075</xdr:colOff>
      <xdr:row>77</xdr:row>
      <xdr:rowOff>51563</xdr:rowOff>
    </xdr:to>
    <xdr:cxnSp macro="">
      <xdr:nvCxnSpPr>
        <xdr:cNvPr id="369" name="直線コネクタ 368"/>
        <xdr:cNvCxnSpPr/>
      </xdr:nvCxnSpPr>
      <xdr:spPr>
        <a:xfrm>
          <a:off x="2209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42418</xdr:rowOff>
    </xdr:to>
    <xdr:cxnSp macro="">
      <xdr:nvCxnSpPr>
        <xdr:cNvPr id="372" name="直線コネクタ 371"/>
        <xdr:cNvCxnSpPr/>
      </xdr:nvCxnSpPr>
      <xdr:spPr>
        <a:xfrm>
          <a:off x="1320800" y="132166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2" name="円/楕円 381"/>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85869</xdr:rowOff>
    </xdr:from>
    <xdr:ext cx="762000" cy="259045"/>
    <xdr:sp macro="" textlink="">
      <xdr:nvSpPr>
        <xdr:cNvPr id="383" name="公債費該当値テキスト"/>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41911</xdr:rowOff>
    </xdr:from>
    <xdr:to>
      <xdr:col>5</xdr:col>
      <xdr:colOff>600075</xdr:colOff>
      <xdr:row>77</xdr:row>
      <xdr:rowOff>143511</xdr:rowOff>
    </xdr:to>
    <xdr:sp macro="" textlink="">
      <xdr:nvSpPr>
        <xdr:cNvPr id="384" name="円/楕円 383"/>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85" name="テキスト ボックス 384"/>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6" name="円/楕円 385"/>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87" name="テキスト ボックス 386"/>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88" name="円/楕円 387"/>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103395</xdr:rowOff>
    </xdr:from>
    <xdr:ext cx="762000" cy="259045"/>
    <xdr:sp macro="" textlink="">
      <xdr:nvSpPr>
        <xdr:cNvPr id="389" name="テキスト ボックス 388"/>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0" name="円/楕円 389"/>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1" name="テキスト ボックス 390"/>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公債費以外では、平成２２年度以降は類似団体平均を下回って</a:t>
          </a:r>
          <a:r>
            <a:rPr lang="ja-JP" altLang="en-US" sz="1100" b="0" i="0">
              <a:solidFill>
                <a:schemeClr val="dk1"/>
              </a:solidFill>
              <a:latin typeface="+mn-lt"/>
              <a:ea typeface="+mn-ea"/>
              <a:cs typeface="+mn-cs"/>
            </a:rPr>
            <a:t>いたが</a:t>
          </a:r>
          <a:r>
            <a:rPr lang="ja-JP" altLang="ja-JP" sz="1100" b="0" i="0">
              <a:solidFill>
                <a:schemeClr val="dk1"/>
              </a:solidFill>
              <a:latin typeface="+mn-lt"/>
              <a:ea typeface="+mn-ea"/>
              <a:cs typeface="+mn-cs"/>
            </a:rPr>
            <a:t>、今年度は類似団体平均より０．</a:t>
          </a:r>
          <a:r>
            <a:rPr lang="ja-JP" altLang="en-US" sz="1100" b="0" i="0">
              <a:solidFill>
                <a:schemeClr val="dk1"/>
              </a:solidFill>
              <a:latin typeface="+mn-lt"/>
              <a:ea typeface="+mn-ea"/>
              <a:cs typeface="+mn-cs"/>
            </a:rPr>
            <a:t>４</a:t>
          </a:r>
          <a:r>
            <a:rPr lang="ja-JP" altLang="ja-JP" sz="1100" b="0" i="0">
              <a:solidFill>
                <a:schemeClr val="dk1"/>
              </a:solidFill>
              <a:latin typeface="+mn-lt"/>
              <a:ea typeface="+mn-ea"/>
              <a:cs typeface="+mn-cs"/>
            </a:rPr>
            <a:t>ポイント</a:t>
          </a:r>
          <a:r>
            <a:rPr lang="ja-JP" altLang="en-US" sz="1100" b="0" i="0">
              <a:solidFill>
                <a:schemeClr val="dk1"/>
              </a:solidFill>
              <a:latin typeface="+mn-lt"/>
              <a:ea typeface="+mn-ea"/>
              <a:cs typeface="+mn-cs"/>
            </a:rPr>
            <a:t>上</a:t>
          </a:r>
          <a:r>
            <a:rPr lang="ja-JP" altLang="ja-JP" sz="1100" b="0" i="0">
              <a:solidFill>
                <a:schemeClr val="dk1"/>
              </a:solidFill>
              <a:latin typeface="+mn-lt"/>
              <a:ea typeface="+mn-ea"/>
              <a:cs typeface="+mn-cs"/>
            </a:rPr>
            <a:t>回る７</a:t>
          </a:r>
          <a:r>
            <a:rPr lang="ja-JP" altLang="en-US" sz="1100" b="0" i="0">
              <a:solidFill>
                <a:schemeClr val="dk1"/>
              </a:solidFill>
              <a:latin typeface="+mn-lt"/>
              <a:ea typeface="+mn-ea"/>
              <a:cs typeface="+mn-cs"/>
            </a:rPr>
            <a:t>３</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８</a:t>
          </a:r>
          <a:r>
            <a:rPr lang="ja-JP" altLang="ja-JP" sz="1100" b="0" i="0">
              <a:solidFill>
                <a:schemeClr val="dk1"/>
              </a:solidFill>
              <a:latin typeface="+mn-lt"/>
              <a:ea typeface="+mn-ea"/>
              <a:cs typeface="+mn-cs"/>
            </a:rPr>
            <a:t>％となった。人件費は減少したものの、</a:t>
          </a:r>
          <a:r>
            <a:rPr lang="ja-JP" altLang="en-US" sz="1100" b="0" i="0">
              <a:solidFill>
                <a:schemeClr val="dk1"/>
              </a:solidFill>
              <a:latin typeface="+mn-lt"/>
              <a:ea typeface="+mn-ea"/>
              <a:cs typeface="+mn-cs"/>
            </a:rPr>
            <a:t>補助</a:t>
          </a:r>
          <a:r>
            <a:rPr lang="ja-JP" altLang="ja-JP" sz="1100" b="0" i="0">
              <a:solidFill>
                <a:schemeClr val="dk1"/>
              </a:solidFill>
              <a:latin typeface="+mn-lt"/>
              <a:ea typeface="+mn-ea"/>
              <a:cs typeface="+mn-cs"/>
            </a:rPr>
            <a:t>費や</a:t>
          </a:r>
          <a:r>
            <a:rPr lang="ja-JP" altLang="en-US" sz="1100" b="0" i="0">
              <a:solidFill>
                <a:schemeClr val="dk1"/>
              </a:solidFill>
              <a:latin typeface="+mn-lt"/>
              <a:ea typeface="+mn-ea"/>
              <a:cs typeface="+mn-cs"/>
            </a:rPr>
            <a:t>扶助費</a:t>
          </a:r>
          <a:r>
            <a:rPr lang="ja-JP" altLang="ja-JP" sz="1100" b="0" i="0">
              <a:solidFill>
                <a:schemeClr val="dk1"/>
              </a:solidFill>
              <a:latin typeface="+mn-lt"/>
              <a:ea typeface="+mn-ea"/>
              <a:cs typeface="+mn-cs"/>
            </a:rPr>
            <a:t>が増加したため、前年</a:t>
          </a:r>
          <a:r>
            <a:rPr lang="ja-JP" altLang="en-US" sz="1100" b="0" i="0">
              <a:solidFill>
                <a:schemeClr val="dk1"/>
              </a:solidFill>
              <a:latin typeface="+mn-lt"/>
              <a:ea typeface="+mn-ea"/>
              <a:cs typeface="+mn-cs"/>
            </a:rPr>
            <a:t>度よりも増</a:t>
          </a:r>
          <a:r>
            <a:rPr lang="ja-JP" altLang="ja-JP" sz="1100" b="0" i="0">
              <a:solidFill>
                <a:schemeClr val="dk1"/>
              </a:solidFill>
              <a:latin typeface="+mn-lt"/>
              <a:ea typeface="+mn-ea"/>
              <a:cs typeface="+mn-cs"/>
            </a:rPr>
            <a:t>となった。今後も全体的な経常経費の抑制に努める。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81280</xdr:rowOff>
    </xdr:from>
    <xdr:to>
      <xdr:col>24</xdr:col>
      <xdr:colOff>31750</xdr:colOff>
      <xdr:row>76</xdr:row>
      <xdr:rowOff>5080</xdr:rowOff>
    </xdr:to>
    <xdr:cxnSp macro="">
      <xdr:nvCxnSpPr>
        <xdr:cNvPr id="424" name="直線コネクタ 423"/>
        <xdr:cNvCxnSpPr/>
      </xdr:nvCxnSpPr>
      <xdr:spPr>
        <a:xfrm>
          <a:off x="15671800" y="129400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81280</xdr:rowOff>
    </xdr:from>
    <xdr:to>
      <xdr:col>22</xdr:col>
      <xdr:colOff>565150</xdr:colOff>
      <xdr:row>75</xdr:row>
      <xdr:rowOff>85090</xdr:rowOff>
    </xdr:to>
    <xdr:cxnSp macro="">
      <xdr:nvCxnSpPr>
        <xdr:cNvPr id="427" name="直線コネクタ 426"/>
        <xdr:cNvCxnSpPr/>
      </xdr:nvCxnSpPr>
      <xdr:spPr>
        <a:xfrm flipV="1">
          <a:off x="14782800" y="12940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161290</xdr:rowOff>
    </xdr:from>
    <xdr:to>
      <xdr:col>21</xdr:col>
      <xdr:colOff>361950</xdr:colOff>
      <xdr:row>75</xdr:row>
      <xdr:rowOff>85090</xdr:rowOff>
    </xdr:to>
    <xdr:cxnSp macro="">
      <xdr:nvCxnSpPr>
        <xdr:cNvPr id="430" name="直線コネクタ 429"/>
        <xdr:cNvCxnSpPr/>
      </xdr:nvCxnSpPr>
      <xdr:spPr>
        <a:xfrm>
          <a:off x="13893800" y="128485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107950</xdr:rowOff>
    </xdr:from>
    <xdr:to>
      <xdr:col>20</xdr:col>
      <xdr:colOff>158750</xdr:colOff>
      <xdr:row>74</xdr:row>
      <xdr:rowOff>161290</xdr:rowOff>
    </xdr:to>
    <xdr:cxnSp macro="">
      <xdr:nvCxnSpPr>
        <xdr:cNvPr id="433" name="直線コネクタ 432"/>
        <xdr:cNvCxnSpPr/>
      </xdr:nvCxnSpPr>
      <xdr:spPr>
        <a:xfrm>
          <a:off x="13004800" y="127952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125730</xdr:rowOff>
    </xdr:from>
    <xdr:to>
      <xdr:col>24</xdr:col>
      <xdr:colOff>82550</xdr:colOff>
      <xdr:row>76</xdr:row>
      <xdr:rowOff>55880</xdr:rowOff>
    </xdr:to>
    <xdr:sp macro="" textlink="">
      <xdr:nvSpPr>
        <xdr:cNvPr id="443" name="円/楕円 442"/>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97807</xdr:rowOff>
    </xdr:from>
    <xdr:ext cx="762000" cy="259045"/>
    <xdr:sp macro="" textlink="">
      <xdr:nvSpPr>
        <xdr:cNvPr id="444" name="公債費以外該当値テキスト"/>
        <xdr:cNvSpPr txBox="1"/>
      </xdr:nvSpPr>
      <xdr:spPr>
        <a:xfrm>
          <a:off x="165989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30480</xdr:rowOff>
    </xdr:from>
    <xdr:to>
      <xdr:col>22</xdr:col>
      <xdr:colOff>615950</xdr:colOff>
      <xdr:row>75</xdr:row>
      <xdr:rowOff>132080</xdr:rowOff>
    </xdr:to>
    <xdr:sp macro="" textlink="">
      <xdr:nvSpPr>
        <xdr:cNvPr id="445" name="円/楕円 444"/>
        <xdr:cNvSpPr/>
      </xdr:nvSpPr>
      <xdr:spPr>
        <a:xfrm>
          <a:off x="15621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142257</xdr:rowOff>
    </xdr:from>
    <xdr:ext cx="736600" cy="259045"/>
    <xdr:sp macro="" textlink="">
      <xdr:nvSpPr>
        <xdr:cNvPr id="446" name="テキスト ボックス 445"/>
        <xdr:cNvSpPr txBox="1"/>
      </xdr:nvSpPr>
      <xdr:spPr>
        <a:xfrm>
          <a:off x="15290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34290</xdr:rowOff>
    </xdr:from>
    <xdr:to>
      <xdr:col>21</xdr:col>
      <xdr:colOff>412750</xdr:colOff>
      <xdr:row>75</xdr:row>
      <xdr:rowOff>135890</xdr:rowOff>
    </xdr:to>
    <xdr:sp macro="" textlink="">
      <xdr:nvSpPr>
        <xdr:cNvPr id="447" name="円/楕円 446"/>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146067</xdr:rowOff>
    </xdr:from>
    <xdr:ext cx="762000" cy="259045"/>
    <xdr:sp macro="" textlink="">
      <xdr:nvSpPr>
        <xdr:cNvPr id="448" name="テキスト ボックス 447"/>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110490</xdr:rowOff>
    </xdr:from>
    <xdr:to>
      <xdr:col>20</xdr:col>
      <xdr:colOff>209550</xdr:colOff>
      <xdr:row>75</xdr:row>
      <xdr:rowOff>40640</xdr:rowOff>
    </xdr:to>
    <xdr:sp macro="" textlink="">
      <xdr:nvSpPr>
        <xdr:cNvPr id="449" name="円/楕円 448"/>
        <xdr:cNvSpPr/>
      </xdr:nvSpPr>
      <xdr:spPr>
        <a:xfrm>
          <a:off x="13843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50817</xdr:rowOff>
    </xdr:from>
    <xdr:ext cx="762000" cy="259045"/>
    <xdr:sp macro="" textlink="">
      <xdr:nvSpPr>
        <xdr:cNvPr id="450" name="テキスト ボックス 449"/>
        <xdr:cNvSpPr txBox="1"/>
      </xdr:nvSpPr>
      <xdr:spPr>
        <a:xfrm>
          <a:off x="13512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57150</xdr:rowOff>
    </xdr:from>
    <xdr:to>
      <xdr:col>19</xdr:col>
      <xdr:colOff>6350</xdr:colOff>
      <xdr:row>74</xdr:row>
      <xdr:rowOff>158750</xdr:rowOff>
    </xdr:to>
    <xdr:sp macro="" textlink="">
      <xdr:nvSpPr>
        <xdr:cNvPr id="451" name="円/楕円 450"/>
        <xdr:cNvSpPr/>
      </xdr:nvSpPr>
      <xdr:spPr>
        <a:xfrm>
          <a:off x="12954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168927</xdr:rowOff>
    </xdr:from>
    <xdr:ext cx="762000" cy="259045"/>
    <xdr:sp macro="" textlink="">
      <xdr:nvSpPr>
        <xdr:cNvPr id="452" name="テキスト ボックス 451"/>
        <xdr:cNvSpPr txBox="1"/>
      </xdr:nvSpPr>
      <xdr:spPr>
        <a:xfrm>
          <a:off x="12623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茨城県笠間市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139829</xdr:rowOff>
    </xdr:from>
    <xdr:to>
      <xdr:col>4</xdr:col>
      <xdr:colOff>1117600</xdr:colOff>
      <xdr:row>17</xdr:row>
      <xdr:rowOff>164942</xdr:rowOff>
    </xdr:to>
    <xdr:cxnSp macro="">
      <xdr:nvCxnSpPr>
        <xdr:cNvPr id="52" name="直線コネクタ 51"/>
        <xdr:cNvCxnSpPr/>
      </xdr:nvCxnSpPr>
      <xdr:spPr bwMode="auto">
        <a:xfrm flipV="1">
          <a:off x="5003800" y="3102104"/>
          <a:ext cx="647700" cy="2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141755</xdr:rowOff>
    </xdr:from>
    <xdr:to>
      <xdr:col>4</xdr:col>
      <xdr:colOff>469900</xdr:colOff>
      <xdr:row>17</xdr:row>
      <xdr:rowOff>164942</xdr:rowOff>
    </xdr:to>
    <xdr:cxnSp macro="">
      <xdr:nvCxnSpPr>
        <xdr:cNvPr id="55" name="直線コネクタ 54"/>
        <xdr:cNvCxnSpPr/>
      </xdr:nvCxnSpPr>
      <xdr:spPr bwMode="auto">
        <a:xfrm>
          <a:off x="4305300" y="3104030"/>
          <a:ext cx="698500" cy="2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114160</xdr:rowOff>
    </xdr:from>
    <xdr:to>
      <xdr:col>3</xdr:col>
      <xdr:colOff>904875</xdr:colOff>
      <xdr:row>17</xdr:row>
      <xdr:rowOff>141755</xdr:rowOff>
    </xdr:to>
    <xdr:cxnSp macro="">
      <xdr:nvCxnSpPr>
        <xdr:cNvPr id="58" name="直線コネクタ 57"/>
        <xdr:cNvCxnSpPr/>
      </xdr:nvCxnSpPr>
      <xdr:spPr bwMode="auto">
        <a:xfrm>
          <a:off x="3606800" y="3076435"/>
          <a:ext cx="698500" cy="27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101440</xdr:rowOff>
    </xdr:from>
    <xdr:to>
      <xdr:col>3</xdr:col>
      <xdr:colOff>206375</xdr:colOff>
      <xdr:row>17</xdr:row>
      <xdr:rowOff>114160</xdr:rowOff>
    </xdr:to>
    <xdr:cxnSp macro="">
      <xdr:nvCxnSpPr>
        <xdr:cNvPr id="61" name="直線コネクタ 60"/>
        <xdr:cNvCxnSpPr/>
      </xdr:nvCxnSpPr>
      <xdr:spPr bwMode="auto">
        <a:xfrm>
          <a:off x="2908300" y="3063715"/>
          <a:ext cx="698500" cy="12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89029</xdr:rowOff>
    </xdr:from>
    <xdr:to>
      <xdr:col>5</xdr:col>
      <xdr:colOff>34925</xdr:colOff>
      <xdr:row>18</xdr:row>
      <xdr:rowOff>19179</xdr:rowOff>
    </xdr:to>
    <xdr:sp macro="" textlink="">
      <xdr:nvSpPr>
        <xdr:cNvPr id="71" name="円/楕円 70"/>
        <xdr:cNvSpPr/>
      </xdr:nvSpPr>
      <xdr:spPr bwMode="auto">
        <a:xfrm>
          <a:off x="5600700" y="305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61106</xdr:rowOff>
    </xdr:from>
    <xdr:ext cx="762000" cy="259045"/>
    <xdr:sp macro="" textlink="">
      <xdr:nvSpPr>
        <xdr:cNvPr id="72" name="人口1人当たり決算額の推移該当値テキスト130"/>
        <xdr:cNvSpPr txBox="1"/>
      </xdr:nvSpPr>
      <xdr:spPr>
        <a:xfrm>
          <a:off x="5740400" y="302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71,131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114142</xdr:rowOff>
    </xdr:from>
    <xdr:to>
      <xdr:col>4</xdr:col>
      <xdr:colOff>520700</xdr:colOff>
      <xdr:row>18</xdr:row>
      <xdr:rowOff>44292</xdr:rowOff>
    </xdr:to>
    <xdr:sp macro="" textlink="">
      <xdr:nvSpPr>
        <xdr:cNvPr id="73" name="円/楕円 72"/>
        <xdr:cNvSpPr/>
      </xdr:nvSpPr>
      <xdr:spPr bwMode="auto">
        <a:xfrm>
          <a:off x="4953000" y="307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29069</xdr:rowOff>
    </xdr:from>
    <xdr:ext cx="736600" cy="259045"/>
    <xdr:sp macro="" textlink="">
      <xdr:nvSpPr>
        <xdr:cNvPr id="74" name="テキスト ボックス 73"/>
        <xdr:cNvSpPr txBox="1"/>
      </xdr:nvSpPr>
      <xdr:spPr>
        <a:xfrm>
          <a:off x="4622800" y="3162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69,593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90955</xdr:rowOff>
    </xdr:from>
    <xdr:to>
      <xdr:col>3</xdr:col>
      <xdr:colOff>955675</xdr:colOff>
      <xdr:row>18</xdr:row>
      <xdr:rowOff>21105</xdr:rowOff>
    </xdr:to>
    <xdr:sp macro="" textlink="">
      <xdr:nvSpPr>
        <xdr:cNvPr id="75" name="円/楕円 74"/>
        <xdr:cNvSpPr/>
      </xdr:nvSpPr>
      <xdr:spPr bwMode="auto">
        <a:xfrm>
          <a:off x="4254500" y="305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5882</xdr:rowOff>
    </xdr:from>
    <xdr:ext cx="762000" cy="259045"/>
    <xdr:sp macro="" textlink="">
      <xdr:nvSpPr>
        <xdr:cNvPr id="76" name="テキスト ボックス 75"/>
        <xdr:cNvSpPr txBox="1"/>
      </xdr:nvSpPr>
      <xdr:spPr>
        <a:xfrm>
          <a:off x="3924300" y="313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63360</xdr:rowOff>
    </xdr:from>
    <xdr:to>
      <xdr:col>3</xdr:col>
      <xdr:colOff>257175</xdr:colOff>
      <xdr:row>17</xdr:row>
      <xdr:rowOff>164960</xdr:rowOff>
    </xdr:to>
    <xdr:sp macro="" textlink="">
      <xdr:nvSpPr>
        <xdr:cNvPr id="77" name="円/楕円 76"/>
        <xdr:cNvSpPr/>
      </xdr:nvSpPr>
      <xdr:spPr bwMode="auto">
        <a:xfrm>
          <a:off x="3556000" y="302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149737</xdr:rowOff>
    </xdr:from>
    <xdr:ext cx="762000" cy="259045"/>
    <xdr:sp macro="" textlink="">
      <xdr:nvSpPr>
        <xdr:cNvPr id="78" name="テキスト ボックス 77"/>
        <xdr:cNvSpPr txBox="1"/>
      </xdr:nvSpPr>
      <xdr:spPr>
        <a:xfrm>
          <a:off x="3225800" y="31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72,703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50640</xdr:rowOff>
    </xdr:from>
    <xdr:to>
      <xdr:col>2</xdr:col>
      <xdr:colOff>692150</xdr:colOff>
      <xdr:row>17</xdr:row>
      <xdr:rowOff>152240</xdr:rowOff>
    </xdr:to>
    <xdr:sp macro="" textlink="">
      <xdr:nvSpPr>
        <xdr:cNvPr id="79" name="円/楕円 78"/>
        <xdr:cNvSpPr/>
      </xdr:nvSpPr>
      <xdr:spPr bwMode="auto">
        <a:xfrm>
          <a:off x="2857500" y="301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137017</xdr:rowOff>
    </xdr:from>
    <xdr:ext cx="762000" cy="259045"/>
    <xdr:sp macro="" textlink="">
      <xdr:nvSpPr>
        <xdr:cNvPr id="80" name="テキスト ボックス 79"/>
        <xdr:cNvSpPr txBox="1"/>
      </xdr:nvSpPr>
      <xdr:spPr>
        <a:xfrm>
          <a:off x="2527300" y="309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206172</xdr:rowOff>
    </xdr:from>
    <xdr:to>
      <xdr:col>4</xdr:col>
      <xdr:colOff>1117600</xdr:colOff>
      <xdr:row>35</xdr:row>
      <xdr:rowOff>228994</xdr:rowOff>
    </xdr:to>
    <xdr:cxnSp macro="">
      <xdr:nvCxnSpPr>
        <xdr:cNvPr id="113" name="直線コネクタ 112"/>
        <xdr:cNvCxnSpPr/>
      </xdr:nvCxnSpPr>
      <xdr:spPr bwMode="auto">
        <a:xfrm>
          <a:off x="5003800" y="6816522"/>
          <a:ext cx="647700" cy="2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213771</xdr:rowOff>
    </xdr:from>
    <xdr:ext cx="762000" cy="259045"/>
    <xdr:sp macro="" textlink="">
      <xdr:nvSpPr>
        <xdr:cNvPr id="114" name="人口1人当たり決算額の推移平均値テキスト445"/>
        <xdr:cNvSpPr txBox="1"/>
      </xdr:nvSpPr>
      <xdr:spPr>
        <a:xfrm>
          <a:off x="5740400" y="6824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185807</xdr:rowOff>
    </xdr:from>
    <xdr:to>
      <xdr:col>4</xdr:col>
      <xdr:colOff>469900</xdr:colOff>
      <xdr:row>35</xdr:row>
      <xdr:rowOff>206172</xdr:rowOff>
    </xdr:to>
    <xdr:cxnSp macro="">
      <xdr:nvCxnSpPr>
        <xdr:cNvPr id="116" name="直線コネクタ 115"/>
        <xdr:cNvCxnSpPr/>
      </xdr:nvCxnSpPr>
      <xdr:spPr bwMode="auto">
        <a:xfrm>
          <a:off x="4305300" y="6796157"/>
          <a:ext cx="698500" cy="20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173063</xdr:rowOff>
    </xdr:from>
    <xdr:to>
      <xdr:col>3</xdr:col>
      <xdr:colOff>904875</xdr:colOff>
      <xdr:row>35</xdr:row>
      <xdr:rowOff>185807</xdr:rowOff>
    </xdr:to>
    <xdr:cxnSp macro="">
      <xdr:nvCxnSpPr>
        <xdr:cNvPr id="119" name="直線コネクタ 118"/>
        <xdr:cNvCxnSpPr/>
      </xdr:nvCxnSpPr>
      <xdr:spPr bwMode="auto">
        <a:xfrm>
          <a:off x="3606800" y="6783413"/>
          <a:ext cx="698500" cy="12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150965</xdr:rowOff>
    </xdr:from>
    <xdr:to>
      <xdr:col>3</xdr:col>
      <xdr:colOff>206375</xdr:colOff>
      <xdr:row>35</xdr:row>
      <xdr:rowOff>173063</xdr:rowOff>
    </xdr:to>
    <xdr:cxnSp macro="">
      <xdr:nvCxnSpPr>
        <xdr:cNvPr id="122" name="直線コネクタ 121"/>
        <xdr:cNvCxnSpPr/>
      </xdr:nvCxnSpPr>
      <xdr:spPr bwMode="auto">
        <a:xfrm>
          <a:off x="2908300" y="6761315"/>
          <a:ext cx="698500" cy="22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178194</xdr:rowOff>
    </xdr:from>
    <xdr:to>
      <xdr:col>5</xdr:col>
      <xdr:colOff>34925</xdr:colOff>
      <xdr:row>35</xdr:row>
      <xdr:rowOff>279794</xdr:rowOff>
    </xdr:to>
    <xdr:sp macro="" textlink="">
      <xdr:nvSpPr>
        <xdr:cNvPr id="132" name="円/楕円 131"/>
        <xdr:cNvSpPr/>
      </xdr:nvSpPr>
      <xdr:spPr bwMode="auto">
        <a:xfrm>
          <a:off x="5600700" y="6788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23271</xdr:rowOff>
    </xdr:from>
    <xdr:ext cx="762000" cy="259045"/>
    <xdr:sp macro="" textlink="">
      <xdr:nvSpPr>
        <xdr:cNvPr id="133" name="人口1人当たり決算額の推移該当値テキスト445"/>
        <xdr:cNvSpPr txBox="1"/>
      </xdr:nvSpPr>
      <xdr:spPr>
        <a:xfrm>
          <a:off x="5740400" y="663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155372</xdr:rowOff>
    </xdr:from>
    <xdr:to>
      <xdr:col>4</xdr:col>
      <xdr:colOff>520700</xdr:colOff>
      <xdr:row>35</xdr:row>
      <xdr:rowOff>256972</xdr:rowOff>
    </xdr:to>
    <xdr:sp macro="" textlink="">
      <xdr:nvSpPr>
        <xdr:cNvPr id="134" name="円/楕円 133"/>
        <xdr:cNvSpPr/>
      </xdr:nvSpPr>
      <xdr:spPr bwMode="auto">
        <a:xfrm>
          <a:off x="4953000" y="676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267149</xdr:rowOff>
    </xdr:from>
    <xdr:ext cx="736600" cy="259045"/>
    <xdr:sp macro="" textlink="">
      <xdr:nvSpPr>
        <xdr:cNvPr id="135" name="テキスト ボックス 134"/>
        <xdr:cNvSpPr txBox="1"/>
      </xdr:nvSpPr>
      <xdr:spPr>
        <a:xfrm>
          <a:off x="4622800" y="6534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135007</xdr:rowOff>
    </xdr:from>
    <xdr:to>
      <xdr:col>3</xdr:col>
      <xdr:colOff>955675</xdr:colOff>
      <xdr:row>35</xdr:row>
      <xdr:rowOff>236607</xdr:rowOff>
    </xdr:to>
    <xdr:sp macro="" textlink="">
      <xdr:nvSpPr>
        <xdr:cNvPr id="136" name="円/楕円 135"/>
        <xdr:cNvSpPr/>
      </xdr:nvSpPr>
      <xdr:spPr bwMode="auto">
        <a:xfrm>
          <a:off x="4254500" y="6745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246784</xdr:rowOff>
    </xdr:from>
    <xdr:ext cx="762000" cy="259045"/>
    <xdr:sp macro="" textlink="">
      <xdr:nvSpPr>
        <xdr:cNvPr id="137" name="テキスト ボックス 136"/>
        <xdr:cNvSpPr txBox="1"/>
      </xdr:nvSpPr>
      <xdr:spPr>
        <a:xfrm>
          <a:off x="3924300" y="651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122263</xdr:rowOff>
    </xdr:from>
    <xdr:to>
      <xdr:col>3</xdr:col>
      <xdr:colOff>257175</xdr:colOff>
      <xdr:row>35</xdr:row>
      <xdr:rowOff>223863</xdr:rowOff>
    </xdr:to>
    <xdr:sp macro="" textlink="">
      <xdr:nvSpPr>
        <xdr:cNvPr id="138" name="円/楕円 137"/>
        <xdr:cNvSpPr/>
      </xdr:nvSpPr>
      <xdr:spPr bwMode="auto">
        <a:xfrm>
          <a:off x="3556000" y="673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208640</xdr:rowOff>
    </xdr:from>
    <xdr:ext cx="762000" cy="259045"/>
    <xdr:sp macro="" textlink="">
      <xdr:nvSpPr>
        <xdr:cNvPr id="139" name="テキスト ボックス 138"/>
        <xdr:cNvSpPr txBox="1"/>
      </xdr:nvSpPr>
      <xdr:spPr>
        <a:xfrm>
          <a:off x="3225800" y="681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100165</xdr:rowOff>
    </xdr:from>
    <xdr:to>
      <xdr:col>2</xdr:col>
      <xdr:colOff>692150</xdr:colOff>
      <xdr:row>35</xdr:row>
      <xdr:rowOff>201765</xdr:rowOff>
    </xdr:to>
    <xdr:sp macro="" textlink="">
      <xdr:nvSpPr>
        <xdr:cNvPr id="140" name="円/楕円 139"/>
        <xdr:cNvSpPr/>
      </xdr:nvSpPr>
      <xdr:spPr bwMode="auto">
        <a:xfrm>
          <a:off x="2857500" y="671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186542</xdr:rowOff>
    </xdr:from>
    <xdr:ext cx="762000" cy="259045"/>
    <xdr:sp macro="" textlink="">
      <xdr:nvSpPr>
        <xdr:cNvPr id="141" name="テキスト ボックス 140"/>
        <xdr:cNvSpPr txBox="1"/>
      </xdr:nvSpPr>
      <xdr:spPr>
        <a:xfrm>
          <a:off x="2527300" y="679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茨城県笠間市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財政調整基金残高は平成２</a:t>
          </a:r>
          <a:r>
            <a:rPr lang="ja-JP" altLang="en-US" sz="1100" b="0" i="0">
              <a:solidFill>
                <a:schemeClr val="dk1"/>
              </a:solidFill>
              <a:latin typeface="+mn-lt"/>
              <a:ea typeface="+mn-ea"/>
              <a:cs typeface="+mn-cs"/>
            </a:rPr>
            <a:t>２</a:t>
          </a:r>
          <a:r>
            <a:rPr lang="ja-JP" altLang="ja-JP" sz="1100" b="0" i="0">
              <a:solidFill>
                <a:schemeClr val="dk1"/>
              </a:solidFill>
              <a:latin typeface="+mn-lt"/>
              <a:ea typeface="+mn-ea"/>
              <a:cs typeface="+mn-cs"/>
            </a:rPr>
            <a:t>年度</a:t>
          </a:r>
          <a:r>
            <a:rPr lang="ja-JP" altLang="en-US" sz="1100" b="0" i="0">
              <a:solidFill>
                <a:schemeClr val="dk1"/>
              </a:solidFill>
              <a:latin typeface="+mn-lt"/>
              <a:ea typeface="+mn-ea"/>
              <a:cs typeface="+mn-cs"/>
            </a:rPr>
            <a:t>に</a:t>
          </a:r>
          <a:r>
            <a:rPr lang="ja-JP" altLang="ja-JP" sz="1100" b="0" i="0">
              <a:solidFill>
                <a:schemeClr val="dk1"/>
              </a:solidFill>
              <a:latin typeface="+mn-lt"/>
              <a:ea typeface="+mn-ea"/>
              <a:cs typeface="+mn-cs"/>
            </a:rPr>
            <a:t>は</a:t>
          </a:r>
          <a:r>
            <a:rPr lang="ja-JP" altLang="en-US" sz="1100" b="0" i="0">
              <a:solidFill>
                <a:schemeClr val="dk1"/>
              </a:solidFill>
              <a:latin typeface="+mn-lt"/>
              <a:ea typeface="+mn-ea"/>
              <a:cs typeface="+mn-cs"/>
            </a:rPr>
            <a:t>２２</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台に増加し</a:t>
          </a:r>
          <a:r>
            <a:rPr lang="ja-JP" altLang="ja-JP" sz="1100" b="0" i="0">
              <a:solidFill>
                <a:schemeClr val="dk1"/>
              </a:solidFill>
              <a:latin typeface="+mn-lt"/>
              <a:ea typeface="+mn-ea"/>
              <a:cs typeface="+mn-cs"/>
            </a:rPr>
            <a:t>、行財政改革による経費の節減や定員管理による人件費の減額等により積み増し、</a:t>
          </a:r>
          <a:r>
            <a:rPr lang="ja-JP" altLang="en-US" sz="1100" b="0" i="0">
              <a:solidFill>
                <a:schemeClr val="dk1"/>
              </a:solidFill>
              <a:latin typeface="+mn-lt"/>
              <a:ea typeface="+mn-ea"/>
              <a:cs typeface="+mn-cs"/>
            </a:rPr>
            <a:t>平成２６年度には３６</a:t>
          </a:r>
          <a:r>
            <a:rPr lang="ja-JP" altLang="ja-JP" sz="1100" b="0" i="0">
              <a:solidFill>
                <a:schemeClr val="dk1"/>
              </a:solidFill>
              <a:latin typeface="+mn-lt"/>
              <a:ea typeface="+mn-ea"/>
              <a:cs typeface="+mn-cs"/>
            </a:rPr>
            <a:t>％台に増加している。実質収支については、２～３％台とほぼ同水準で推移している。実質単年度収支は、平成２２・２３年度は財政調整基金積み立て等により大きく上昇した。平成２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年度は、</a:t>
          </a:r>
          <a:r>
            <a:rPr lang="ja-JP" altLang="en-US" sz="1100" b="0" i="0">
              <a:solidFill>
                <a:schemeClr val="dk1"/>
              </a:solidFill>
              <a:latin typeface="+mn-lt"/>
              <a:ea typeface="+mn-ea"/>
              <a:cs typeface="+mn-cs"/>
            </a:rPr>
            <a:t>マイナス</a:t>
          </a:r>
          <a:r>
            <a:rPr lang="ja-JP" altLang="ja-JP" sz="1100" b="0" i="0">
              <a:solidFill>
                <a:schemeClr val="dk1"/>
              </a:solidFill>
              <a:latin typeface="+mn-lt"/>
              <a:ea typeface="+mn-ea"/>
              <a:cs typeface="+mn-cs"/>
            </a:rPr>
            <a:t>３．</a:t>
          </a:r>
          <a:r>
            <a:rPr lang="ja-JP" altLang="en-US" sz="1100" b="0" i="0">
              <a:solidFill>
                <a:schemeClr val="dk1"/>
              </a:solidFill>
              <a:latin typeface="+mn-lt"/>
              <a:ea typeface="+mn-ea"/>
              <a:cs typeface="+mn-cs"/>
            </a:rPr>
            <a:t>０７％</a:t>
          </a:r>
          <a:r>
            <a:rPr lang="ja-JP" altLang="ja-JP" sz="1100" b="0" i="0">
              <a:solidFill>
                <a:schemeClr val="dk1"/>
              </a:solidFill>
              <a:latin typeface="+mn-lt"/>
              <a:ea typeface="+mn-ea"/>
              <a:cs typeface="+mn-cs"/>
            </a:rPr>
            <a:t>で前年度と比較すると分子である実質収支額の</a:t>
          </a:r>
          <a:r>
            <a:rPr lang="ja-JP" altLang="en-US" sz="1100" b="0" i="0">
              <a:solidFill>
                <a:schemeClr val="dk1"/>
              </a:solidFill>
              <a:latin typeface="+mn-lt"/>
              <a:ea typeface="+mn-ea"/>
              <a:cs typeface="+mn-cs"/>
            </a:rPr>
            <a:t>減</a:t>
          </a:r>
          <a:r>
            <a:rPr lang="ja-JP" altLang="ja-JP" sz="1100" b="0" i="0">
              <a:solidFill>
                <a:schemeClr val="dk1"/>
              </a:solidFill>
              <a:latin typeface="+mn-lt"/>
              <a:ea typeface="+mn-ea"/>
              <a:cs typeface="+mn-cs"/>
            </a:rPr>
            <a:t>や分母である普通交付税の減に伴い、</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３ポイント減となっている。</a:t>
          </a:r>
          <a:r>
            <a:rPr lang="ja-JP" altLang="en-US" sz="1100" b="0" i="0">
              <a:solidFill>
                <a:schemeClr val="dk1"/>
              </a:solidFill>
              <a:latin typeface="+mn-lt"/>
              <a:ea typeface="+mn-ea"/>
              <a:cs typeface="+mn-cs"/>
            </a:rPr>
            <a:t>これは新規事業実施のための財源として積立金の取崩しが大きく影響している。</a:t>
          </a:r>
          <a:r>
            <a:rPr lang="ja-JP" altLang="ja-JP" sz="1100" b="0" i="0">
              <a:solidFill>
                <a:schemeClr val="dk1"/>
              </a:solidFill>
              <a:latin typeface="+mn-lt"/>
              <a:ea typeface="+mn-ea"/>
              <a:cs typeface="+mn-cs"/>
            </a:rPr>
            <a:t>今後も財政健全化の推進を図る</a:t>
          </a:r>
          <a:r>
            <a:rPr lang="ja-JP" altLang="en-US" sz="1100" b="0" i="0">
              <a:solidFill>
                <a:schemeClr val="dk1"/>
              </a:solidFill>
              <a:latin typeface="+mn-lt"/>
              <a:ea typeface="+mn-ea"/>
              <a:cs typeface="+mn-cs"/>
            </a:rPr>
            <a:t>ため、</a:t>
          </a:r>
          <a:r>
            <a:rPr lang="ja-JP" altLang="ja-JP" sz="1100" b="0" i="0">
              <a:solidFill>
                <a:schemeClr val="dk1"/>
              </a:solidFill>
              <a:latin typeface="+mn-lt"/>
              <a:ea typeface="+mn-ea"/>
              <a:cs typeface="+mn-cs"/>
            </a:rPr>
            <a:t>事業の選択と集中を進め、適正な</a:t>
          </a:r>
          <a:r>
            <a:rPr lang="ja-JP" altLang="en-US" sz="1100" b="0" i="0">
              <a:solidFill>
                <a:schemeClr val="dk1"/>
              </a:solidFill>
              <a:latin typeface="+mn-lt"/>
              <a:ea typeface="+mn-ea"/>
              <a:cs typeface="+mn-cs"/>
            </a:rPr>
            <a:t>財政運営</a:t>
          </a:r>
          <a:r>
            <a:rPr lang="ja-JP" altLang="ja-JP" sz="1100" b="0" i="0">
              <a:solidFill>
                <a:schemeClr val="dk1"/>
              </a:solidFill>
              <a:latin typeface="+mn-lt"/>
              <a:ea typeface="+mn-ea"/>
              <a:cs typeface="+mn-cs"/>
            </a:rPr>
            <a:t>に努める。</a:t>
          </a:r>
          <a:endParaRPr kumimoji="1"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茨城県笠間市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全会計の合計では毎年黒字を維持している。平成２２年度は国民健康保険特別会計において、医療給付費等の増や経済情勢の悪化による保険税収入の落ち込み等により、約１億円の赤字となったが、平成２３年度からは、国庫支出金等の増及び医療給付費等の伸びが抑えられたことで黒字となっている。</a:t>
          </a:r>
          <a:endParaRPr lang="ja-JP" altLang="ja-JP" sz="1100">
            <a:solidFill>
              <a:schemeClr val="dk1"/>
            </a:solidFill>
            <a:latin typeface="+mn-lt"/>
            <a:ea typeface="+mn-ea"/>
            <a:cs typeface="+mn-cs"/>
          </a:endParaRPr>
        </a:p>
        <a:p>
          <a:pPr algn="l" rtl="1"/>
          <a:r>
            <a:rPr lang="ja-JP" altLang="ja-JP" sz="1100" b="0" i="0">
              <a:solidFill>
                <a:schemeClr val="dk1"/>
              </a:solidFill>
              <a:latin typeface="+mn-lt"/>
              <a:ea typeface="+mn-ea"/>
              <a:cs typeface="+mn-cs"/>
            </a:rPr>
            <a:t>　一般会計においては、平成２</a:t>
          </a:r>
          <a:r>
            <a:rPr lang="ja-JP" altLang="en-US" sz="1100" b="0" i="0">
              <a:solidFill>
                <a:schemeClr val="dk1"/>
              </a:solidFill>
              <a:latin typeface="+mn-lt"/>
              <a:ea typeface="+mn-ea"/>
              <a:cs typeface="+mn-cs"/>
            </a:rPr>
            <a:t>２</a:t>
          </a:r>
          <a:r>
            <a:rPr lang="ja-JP" altLang="ja-JP" sz="1100" b="0" i="0">
              <a:solidFill>
                <a:schemeClr val="dk1"/>
              </a:solidFill>
              <a:latin typeface="+mn-lt"/>
              <a:ea typeface="+mn-ea"/>
              <a:cs typeface="+mn-cs"/>
            </a:rPr>
            <a:t>年度から平均２～３％台の黒字を維持している。平成２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年度は前年度と比較して</a:t>
          </a:r>
          <a:r>
            <a:rPr lang="ja-JP" altLang="en-US" sz="1100" b="0" i="0">
              <a:solidFill>
                <a:schemeClr val="dk1"/>
              </a:solidFill>
              <a:latin typeface="+mn-lt"/>
              <a:ea typeface="+mn-ea"/>
              <a:cs typeface="+mn-cs"/>
            </a:rPr>
            <a:t>０</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２７</a:t>
          </a:r>
          <a:r>
            <a:rPr lang="ja-JP" altLang="ja-JP" sz="1100" b="0" i="0">
              <a:solidFill>
                <a:schemeClr val="dk1"/>
              </a:solidFill>
              <a:latin typeface="+mn-lt"/>
              <a:ea typeface="+mn-ea"/>
              <a:cs typeface="+mn-cs"/>
            </a:rPr>
            <a:t>ポイント</a:t>
          </a:r>
          <a:r>
            <a:rPr lang="ja-JP" altLang="en-US" sz="1100" b="0" i="0">
              <a:solidFill>
                <a:schemeClr val="dk1"/>
              </a:solidFill>
              <a:latin typeface="+mn-lt"/>
              <a:ea typeface="+mn-ea"/>
              <a:cs typeface="+mn-cs"/>
            </a:rPr>
            <a:t>減</a:t>
          </a:r>
          <a:r>
            <a:rPr lang="ja-JP" altLang="ja-JP" sz="1100" b="0" i="0">
              <a:solidFill>
                <a:schemeClr val="dk1"/>
              </a:solidFill>
              <a:latin typeface="+mn-lt"/>
              <a:ea typeface="+mn-ea"/>
              <a:cs typeface="+mn-cs"/>
            </a:rPr>
            <a:t>で、</a:t>
          </a:r>
          <a:r>
            <a:rPr lang="ja-JP" altLang="en-US" sz="1100" b="0" i="0">
              <a:solidFill>
                <a:schemeClr val="dk1"/>
              </a:solidFill>
              <a:latin typeface="+mn-lt"/>
              <a:ea typeface="+mn-ea"/>
              <a:cs typeface="+mn-cs"/>
            </a:rPr>
            <a:t>普通交付</a:t>
          </a:r>
          <a:r>
            <a:rPr lang="ja-JP" altLang="ja-JP" sz="1100" b="0" i="0">
              <a:solidFill>
                <a:schemeClr val="dk1"/>
              </a:solidFill>
              <a:latin typeface="+mn-lt"/>
              <a:ea typeface="+mn-ea"/>
              <a:cs typeface="+mn-cs"/>
            </a:rPr>
            <a:t>税の</a:t>
          </a:r>
          <a:r>
            <a:rPr lang="ja-JP" altLang="en-US" sz="1100" b="0" i="0">
              <a:solidFill>
                <a:schemeClr val="dk1"/>
              </a:solidFill>
              <a:latin typeface="+mn-lt"/>
              <a:ea typeface="+mn-ea"/>
              <a:cs typeface="+mn-cs"/>
            </a:rPr>
            <a:t>減</a:t>
          </a:r>
          <a:r>
            <a:rPr lang="ja-JP" altLang="ja-JP" sz="1100" b="0" i="0">
              <a:solidFill>
                <a:schemeClr val="dk1"/>
              </a:solidFill>
              <a:latin typeface="+mn-lt"/>
              <a:ea typeface="+mn-ea"/>
              <a:cs typeface="+mn-cs"/>
            </a:rPr>
            <a:t>が主な要因である。　</a:t>
          </a:r>
          <a:endParaRPr lang="en-US" altLang="ja-JP" sz="1100" b="0" i="0">
            <a:solidFill>
              <a:schemeClr val="dk1"/>
            </a:solidFill>
            <a:latin typeface="+mn-lt"/>
            <a:ea typeface="+mn-ea"/>
            <a:cs typeface="+mn-cs"/>
          </a:endParaRPr>
        </a:p>
        <a:p>
          <a:pPr algn="l" rtl="1"/>
          <a:r>
            <a:rPr lang="ja-JP" altLang="ja-JP" sz="1100" b="0" i="0">
              <a:solidFill>
                <a:schemeClr val="dk1"/>
              </a:solidFill>
              <a:latin typeface="+mn-lt"/>
              <a:ea typeface="+mn-ea"/>
              <a:cs typeface="+mn-cs"/>
            </a:rPr>
            <a:t>　また、平成２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年度は前年度と比べ全会計合計で</a:t>
          </a:r>
          <a:r>
            <a:rPr lang="ja-JP" altLang="en-US" sz="1100" b="0" i="0">
              <a:solidFill>
                <a:schemeClr val="dk1"/>
              </a:solidFill>
              <a:latin typeface="+mn-lt"/>
              <a:ea typeface="+mn-ea"/>
              <a:cs typeface="+mn-cs"/>
            </a:rPr>
            <a:t>０</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３１</a:t>
          </a:r>
          <a:r>
            <a:rPr lang="ja-JP" altLang="ja-JP" sz="1100" b="0" i="0">
              <a:solidFill>
                <a:schemeClr val="dk1"/>
              </a:solidFill>
              <a:latin typeface="+mn-lt"/>
              <a:ea typeface="+mn-ea"/>
              <a:cs typeface="+mn-cs"/>
            </a:rPr>
            <a:t>ポイント増となっているが、その要因として大きいのが、</a:t>
          </a:r>
          <a:r>
            <a:rPr lang="ja-JP" altLang="en-US" sz="1100" b="0" i="0">
              <a:solidFill>
                <a:schemeClr val="dk1"/>
              </a:solidFill>
              <a:latin typeface="+mn-lt"/>
              <a:ea typeface="+mn-ea"/>
              <a:cs typeface="+mn-cs"/>
            </a:rPr>
            <a:t>介護保険特別</a:t>
          </a:r>
          <a:r>
            <a:rPr lang="ja-JP" altLang="ja-JP" sz="1100" b="0" i="0">
              <a:solidFill>
                <a:schemeClr val="dk1"/>
              </a:solidFill>
              <a:latin typeface="+mn-lt"/>
              <a:ea typeface="+mn-ea"/>
              <a:cs typeface="+mn-cs"/>
            </a:rPr>
            <a:t>会計の</a:t>
          </a:r>
          <a:r>
            <a:rPr lang="ja-JP" altLang="en-US" sz="1100" b="0" i="0">
              <a:solidFill>
                <a:schemeClr val="dk1"/>
              </a:solidFill>
              <a:latin typeface="+mn-lt"/>
              <a:ea typeface="+mn-ea"/>
              <a:cs typeface="+mn-cs"/>
            </a:rPr>
            <a:t>０</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５９</a:t>
          </a:r>
          <a:r>
            <a:rPr lang="ja-JP" altLang="ja-JP" sz="1100" b="0" i="0">
              <a:solidFill>
                <a:schemeClr val="dk1"/>
              </a:solidFill>
              <a:latin typeface="+mn-lt"/>
              <a:ea typeface="+mn-ea"/>
              <a:cs typeface="+mn-cs"/>
            </a:rPr>
            <a:t>ポイントの増である。増となった理由と</a:t>
          </a:r>
          <a:r>
            <a:rPr lang="ja-JP" altLang="ja-JP" sz="1100" b="0" i="0">
              <a:solidFill>
                <a:sysClr val="windowText" lastClr="000000"/>
              </a:solidFill>
              <a:latin typeface="+mn-lt"/>
              <a:ea typeface="+mn-ea"/>
              <a:cs typeface="+mn-cs"/>
            </a:rPr>
            <a:t>しては</a:t>
          </a:r>
          <a:r>
            <a:rPr lang="ja-JP" altLang="en-US" sz="1100" b="0" i="0">
              <a:solidFill>
                <a:sysClr val="windowText" lastClr="000000"/>
              </a:solidFill>
              <a:latin typeface="+mn-lt"/>
              <a:ea typeface="+mn-ea"/>
              <a:cs typeface="+mn-cs"/>
            </a:rPr>
            <a:t>基金繰入金</a:t>
          </a:r>
          <a:r>
            <a:rPr lang="ja-JP" altLang="ja-JP" sz="1100" b="0" i="0">
              <a:solidFill>
                <a:sysClr val="windowText" lastClr="000000"/>
              </a:solidFill>
              <a:latin typeface="+mn-lt"/>
              <a:ea typeface="+mn-ea"/>
              <a:cs typeface="+mn-cs"/>
            </a:rPr>
            <a:t>の増や</a:t>
          </a:r>
          <a:r>
            <a:rPr lang="ja-JP" altLang="en-US" sz="1100" b="0" i="0">
              <a:solidFill>
                <a:sysClr val="windowText" lastClr="000000"/>
              </a:solidFill>
              <a:latin typeface="+mn-lt"/>
              <a:ea typeface="+mn-ea"/>
              <a:cs typeface="+mn-cs"/>
            </a:rPr>
            <a:t>保険料の増</a:t>
          </a:r>
          <a:r>
            <a:rPr lang="ja-JP" altLang="ja-JP" sz="1100" b="0" i="0">
              <a:solidFill>
                <a:sysClr val="windowText" lastClr="000000"/>
              </a:solidFill>
              <a:latin typeface="+mn-lt"/>
              <a:ea typeface="+mn-ea"/>
              <a:cs typeface="+mn-cs"/>
            </a:rPr>
            <a:t>が</a:t>
          </a:r>
          <a:r>
            <a:rPr lang="ja-JP" altLang="en-US" sz="1100" b="0" i="0">
              <a:solidFill>
                <a:sysClr val="windowText" lastClr="000000"/>
              </a:solidFill>
              <a:latin typeface="+mn-lt"/>
              <a:ea typeface="+mn-ea"/>
              <a:cs typeface="+mn-cs"/>
            </a:rPr>
            <a:t>主な要因であ</a:t>
          </a:r>
          <a:r>
            <a:rPr lang="ja-JP" altLang="ja-JP" sz="1100" b="0" i="0">
              <a:solidFill>
                <a:sysClr val="windowText" lastClr="000000"/>
              </a:solidFill>
              <a:latin typeface="+mn-lt"/>
              <a:ea typeface="+mn-ea"/>
              <a:cs typeface="+mn-cs"/>
            </a:rPr>
            <a:t>る。</a:t>
          </a:r>
          <a:endParaRPr lang="ja-JP" altLang="ja-JP" sz="1100" b="0">
            <a:solidFill>
              <a:sysClr val="windowText" lastClr="000000"/>
            </a:solidFill>
            <a:latin typeface="+mn-lt"/>
            <a:ea typeface="+mn-ea"/>
            <a:cs typeface="+mn-cs"/>
          </a:endParaRPr>
        </a:p>
        <a:p>
          <a:pPr algn="l"/>
          <a:r>
            <a:rPr lang="ja-JP" altLang="ja-JP" sz="1100" b="0" i="0">
              <a:solidFill>
                <a:sysClr val="windowText" lastClr="000000"/>
              </a:solidFill>
              <a:latin typeface="+mn-lt"/>
              <a:ea typeface="+mn-ea"/>
              <a:cs typeface="+mn-cs"/>
            </a:rPr>
            <a:t>　今後も全会計合計の黒字を維持できるよう、経費の適正化、収</a:t>
          </a:r>
          <a:r>
            <a:rPr lang="ja-JP" altLang="ja-JP" sz="1100" b="0" i="0">
              <a:solidFill>
                <a:schemeClr val="dk1"/>
              </a:solidFill>
              <a:latin typeface="+mn-lt"/>
              <a:ea typeface="+mn-ea"/>
              <a:cs typeface="+mn-cs"/>
            </a:rPr>
            <a:t>入の確保に努める。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茨城県笠間市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元利償還金は臨時財政対策債や合併特例債等の発行により年々増加し、平成２</a:t>
          </a:r>
          <a:r>
            <a:rPr lang="ja-JP" altLang="en-US" sz="1100" b="0" i="0">
              <a:solidFill>
                <a:schemeClr val="dk1"/>
              </a:solidFill>
              <a:latin typeface="+mn-lt"/>
              <a:ea typeface="+mn-ea"/>
              <a:cs typeface="+mn-cs"/>
            </a:rPr>
            <a:t>２</a:t>
          </a:r>
          <a:r>
            <a:rPr lang="ja-JP" altLang="ja-JP" sz="1100" b="0" i="0">
              <a:solidFill>
                <a:schemeClr val="dk1"/>
              </a:solidFill>
              <a:latin typeface="+mn-lt"/>
              <a:ea typeface="+mn-ea"/>
              <a:cs typeface="+mn-cs"/>
            </a:rPr>
            <a:t>年度と２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年度の比較では約３．</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億円増加している。しかし、合併特例債償還に係る交付税措置等により算入公債費等が約４．</a:t>
          </a:r>
          <a:r>
            <a:rPr lang="ja-JP" altLang="en-US" sz="1100" b="0" i="0">
              <a:solidFill>
                <a:schemeClr val="dk1"/>
              </a:solidFill>
              <a:latin typeface="+mn-lt"/>
              <a:ea typeface="+mn-ea"/>
              <a:cs typeface="+mn-cs"/>
            </a:rPr>
            <a:t>９</a:t>
          </a:r>
          <a:r>
            <a:rPr lang="ja-JP" altLang="ja-JP" sz="1100" b="0" i="0">
              <a:solidFill>
                <a:schemeClr val="dk1"/>
              </a:solidFill>
              <a:latin typeface="+mn-lt"/>
              <a:ea typeface="+mn-ea"/>
              <a:cs typeface="+mn-cs"/>
            </a:rPr>
            <a:t>億円増えたため、実質公債費比率の分子は減少した。</a:t>
          </a:r>
          <a:endParaRPr lang="ja-JP" altLang="ja-JP" sz="1100">
            <a:solidFill>
              <a:schemeClr val="dk1"/>
            </a:solidFill>
            <a:latin typeface="+mn-lt"/>
            <a:ea typeface="+mn-ea"/>
            <a:cs typeface="+mn-cs"/>
          </a:endParaRPr>
        </a:p>
        <a:p>
          <a:pPr algn="l" rtl="1"/>
          <a:r>
            <a:rPr lang="ja-JP" altLang="en-US" sz="1100" b="0" i="0">
              <a:solidFill>
                <a:schemeClr val="dk1"/>
              </a:solidFill>
              <a:latin typeface="+mn-lt"/>
              <a:ea typeface="+mn-ea"/>
              <a:cs typeface="+mn-cs"/>
            </a:rPr>
            <a:t>　公営企業債の元利償還金に対する繰入金は、公共下水道事業債の元金償還額の減額が大きな要因となっている。また、</a:t>
          </a:r>
          <a:r>
            <a:rPr lang="ja-JP" altLang="ja-JP" sz="1100" b="0" i="0">
              <a:solidFill>
                <a:schemeClr val="dk1"/>
              </a:solidFill>
              <a:latin typeface="+mn-lt"/>
              <a:ea typeface="+mn-ea"/>
              <a:cs typeface="+mn-cs"/>
            </a:rPr>
            <a:t>組合等が起こした地方債の元利償還金に対する負担金等は、笠間・水戸環境組合の償還終了により大きく減少している。</a:t>
          </a:r>
          <a:endParaRPr lang="ja-JP" altLang="ja-JP" sz="1100">
            <a:solidFill>
              <a:schemeClr val="dk1"/>
            </a:solidFill>
            <a:latin typeface="+mn-lt"/>
            <a:ea typeface="+mn-ea"/>
            <a:cs typeface="+mn-cs"/>
          </a:endParaRPr>
        </a:p>
        <a:p>
          <a:pPr algn="l" rtl="1"/>
          <a:r>
            <a:rPr lang="ja-JP" altLang="ja-JP" sz="1100" b="0" i="0">
              <a:solidFill>
                <a:schemeClr val="dk1"/>
              </a:solidFill>
              <a:latin typeface="+mn-lt"/>
              <a:ea typeface="+mn-ea"/>
              <a:cs typeface="+mn-cs"/>
            </a:rPr>
            <a:t>　事業の選択と集中を進め、適正な地方債発行より、実質公債費比率上昇の抑制に努める。</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茨城県笠間市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a:solidFill>
                <a:schemeClr val="dk1"/>
              </a:solidFill>
              <a:latin typeface="+mn-lt"/>
              <a:ea typeface="+mn-ea"/>
              <a:cs typeface="+mn-cs"/>
            </a:rPr>
            <a:t>　</a:t>
          </a:r>
          <a:r>
            <a:rPr lang="ja-JP" altLang="ja-JP" sz="1100" b="0" i="0">
              <a:solidFill>
                <a:schemeClr val="dk1"/>
              </a:solidFill>
              <a:latin typeface="+mn-lt"/>
              <a:ea typeface="+mn-ea"/>
              <a:cs typeface="+mn-cs"/>
            </a:rPr>
            <a:t>地方債の残高は、臨時財政対策債や合併特例債等の発行により年々増加し、平成２</a:t>
          </a:r>
          <a:r>
            <a:rPr lang="ja-JP" altLang="en-US" sz="1100" b="0" i="0">
              <a:solidFill>
                <a:schemeClr val="dk1"/>
              </a:solidFill>
              <a:latin typeface="+mn-lt"/>
              <a:ea typeface="+mn-ea"/>
              <a:cs typeface="+mn-cs"/>
            </a:rPr>
            <a:t>２</a:t>
          </a:r>
          <a:r>
            <a:rPr lang="ja-JP" altLang="ja-JP" sz="1100" b="0" i="0">
              <a:solidFill>
                <a:schemeClr val="dk1"/>
              </a:solidFill>
              <a:latin typeface="+mn-lt"/>
              <a:ea typeface="+mn-ea"/>
              <a:cs typeface="+mn-cs"/>
            </a:rPr>
            <a:t>年度と２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年度の比較では約２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億円増加している。しかし、合併特例債償還に係る交付税措置等により基準財政需要額算入見込額も平成２</a:t>
          </a:r>
          <a:r>
            <a:rPr lang="ja-JP" altLang="en-US" sz="1100" b="0" i="0">
              <a:solidFill>
                <a:schemeClr val="dk1"/>
              </a:solidFill>
              <a:latin typeface="+mn-lt"/>
              <a:ea typeface="+mn-ea"/>
              <a:cs typeface="+mn-cs"/>
            </a:rPr>
            <a:t>２</a:t>
          </a:r>
          <a:r>
            <a:rPr lang="ja-JP" altLang="ja-JP" sz="1100" b="0" i="0">
              <a:solidFill>
                <a:schemeClr val="dk1"/>
              </a:solidFill>
              <a:latin typeface="+mn-lt"/>
              <a:ea typeface="+mn-ea"/>
              <a:cs typeface="+mn-cs"/>
            </a:rPr>
            <a:t>年度と２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年度の比較で約３</a:t>
          </a:r>
          <a:r>
            <a:rPr lang="ja-JP" altLang="en-US" sz="1100" b="0" i="0">
              <a:solidFill>
                <a:schemeClr val="dk1"/>
              </a:solidFill>
              <a:latin typeface="+mn-lt"/>
              <a:ea typeface="+mn-ea"/>
              <a:cs typeface="+mn-cs"/>
            </a:rPr>
            <a:t>７</a:t>
          </a:r>
          <a:r>
            <a:rPr lang="ja-JP" altLang="ja-JP" sz="1100" b="0" i="0">
              <a:solidFill>
                <a:schemeClr val="dk1"/>
              </a:solidFill>
              <a:latin typeface="+mn-lt"/>
              <a:ea typeface="+mn-ea"/>
              <a:cs typeface="+mn-cs"/>
            </a:rPr>
            <a:t>億円増加しており、算出式の分子は減少している。退職手当等負担見込額は、平成２２年度までの定員適正化計画以降も定員管理により職員数が減少しているため、年々減額している。充当可能基金の増加は、平成２</a:t>
          </a:r>
          <a:r>
            <a:rPr lang="ja-JP" altLang="en-US" sz="1100" b="0" i="0">
              <a:solidFill>
                <a:schemeClr val="dk1"/>
              </a:solidFill>
              <a:latin typeface="+mn-lt"/>
              <a:ea typeface="+mn-ea"/>
              <a:cs typeface="+mn-cs"/>
            </a:rPr>
            <a:t>２</a:t>
          </a:r>
          <a:r>
            <a:rPr lang="ja-JP" altLang="ja-JP" sz="1100" b="0" i="0">
              <a:solidFill>
                <a:schemeClr val="dk1"/>
              </a:solidFill>
              <a:latin typeface="+mn-lt"/>
              <a:ea typeface="+mn-ea"/>
              <a:cs typeface="+mn-cs"/>
            </a:rPr>
            <a:t>年度から平成２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年度までに財政調整基金が</a:t>
          </a:r>
          <a:r>
            <a:rPr lang="ja-JP" altLang="en-US" sz="1100" b="0" i="0">
              <a:solidFill>
                <a:schemeClr val="dk1"/>
              </a:solidFill>
              <a:latin typeface="+mn-lt"/>
              <a:ea typeface="+mn-ea"/>
              <a:cs typeface="+mn-cs"/>
            </a:rPr>
            <a:t>２４</a:t>
          </a:r>
          <a:r>
            <a:rPr lang="ja-JP" altLang="ja-JP" sz="1100" b="0" i="0">
              <a:solidFill>
                <a:schemeClr val="dk1"/>
              </a:solidFill>
              <a:latin typeface="+mn-lt"/>
              <a:ea typeface="+mn-ea"/>
              <a:cs typeface="+mn-cs"/>
            </a:rPr>
            <a:t>億円増加したことによる。現在は財源的に有利な地方債の発行により比率は減少しているが、借入が増えれば比率も上昇するため、一般会計はもとより、公営企業会計、一部事務組合等でも事業の総点検を図り、財政の健全化を推進す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29930782</v>
      </c>
      <c r="BO4" s="379"/>
      <c r="BP4" s="379"/>
      <c r="BQ4" s="379"/>
      <c r="BR4" s="379"/>
      <c r="BS4" s="379"/>
      <c r="BT4" s="379"/>
      <c r="BU4" s="380"/>
      <c r="BV4" s="378">
        <v>29736858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3.5</v>
      </c>
      <c r="CU4" s="556"/>
      <c r="CV4" s="556"/>
      <c r="CW4" s="556"/>
      <c r="CX4" s="556"/>
      <c r="CY4" s="556"/>
      <c r="CZ4" s="556"/>
      <c r="DA4" s="557"/>
      <c r="DB4" s="555">
        <v>3.8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28973460</v>
      </c>
      <c r="BO5" s="384"/>
      <c r="BP5" s="384"/>
      <c r="BQ5" s="384"/>
      <c r="BR5" s="384"/>
      <c r="BS5" s="384"/>
      <c r="BT5" s="384"/>
      <c r="BU5" s="385"/>
      <c r="BV5" s="383">
        <v>28895615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89.9</v>
      </c>
      <c r="CU5" s="354"/>
      <c r="CV5" s="354"/>
      <c r="CW5" s="354"/>
      <c r="CX5" s="354"/>
      <c r="CY5" s="354"/>
      <c r="CZ5" s="354"/>
      <c r="DA5" s="355"/>
      <c r="DB5" s="353">
        <v>86.8</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957322</v>
      </c>
      <c r="BO6" s="384"/>
      <c r="BP6" s="384"/>
      <c r="BQ6" s="384"/>
      <c r="BR6" s="384"/>
      <c r="BS6" s="384"/>
      <c r="BT6" s="384"/>
      <c r="BU6" s="385"/>
      <c r="BV6" s="383">
        <v>841243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98</v>
      </c>
      <c r="CU6" s="530"/>
      <c r="CV6" s="530"/>
      <c r="CW6" s="530"/>
      <c r="CX6" s="530"/>
      <c r="CY6" s="530"/>
      <c r="CZ6" s="530"/>
      <c r="DA6" s="531"/>
      <c r="DB6" s="529">
        <v>95.5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325348</v>
      </c>
      <c r="BO7" s="384"/>
      <c r="BP7" s="384"/>
      <c r="BQ7" s="384"/>
      <c r="BR7" s="384"/>
      <c r="BS7" s="384"/>
      <c r="BT7" s="384"/>
      <c r="BU7" s="385"/>
      <c r="BV7" s="383">
        <v>160385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18128875</v>
      </c>
      <c r="CU7" s="384"/>
      <c r="CV7" s="384"/>
      <c r="CW7" s="384"/>
      <c r="CX7" s="384"/>
      <c r="CY7" s="384"/>
      <c r="CZ7" s="384"/>
      <c r="DA7" s="385"/>
      <c r="DB7" s="383">
        <v>18142293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631974</v>
      </c>
      <c r="BO8" s="384"/>
      <c r="BP8" s="384"/>
      <c r="BQ8" s="384"/>
      <c r="BR8" s="384"/>
      <c r="BS8" s="384"/>
      <c r="BT8" s="384"/>
      <c r="BU8" s="385"/>
      <c r="BV8" s="383">
        <v>680858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0.63</v>
      </c>
      <c r="CU8" s="493"/>
      <c r="CV8" s="493"/>
      <c r="CW8" s="493"/>
      <c r="CX8" s="493"/>
      <c r="CY8" s="493"/>
      <c r="CZ8" s="493"/>
      <c r="DA8" s="494"/>
      <c r="DB8" s="492">
        <v>0.64</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79409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-48884</v>
      </c>
      <c r="BO9" s="384"/>
      <c r="BP9" s="384"/>
      <c r="BQ9" s="384"/>
      <c r="BR9" s="384"/>
      <c r="BS9" s="384"/>
      <c r="BT9" s="384"/>
      <c r="BU9" s="385"/>
      <c r="BV9" s="383">
        <v>226979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13.9</v>
      </c>
      <c r="CU9" s="354"/>
      <c r="CV9" s="354"/>
      <c r="CW9" s="354"/>
      <c r="CX9" s="354"/>
      <c r="CY9" s="354"/>
      <c r="CZ9" s="354"/>
      <c r="DA9" s="355"/>
      <c r="DB9" s="353">
        <v>15.2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81497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97530</v>
      </c>
      <c r="BO10" s="384"/>
      <c r="BP10" s="384"/>
      <c r="BQ10" s="384"/>
      <c r="BR10" s="384"/>
      <c r="BS10" s="384"/>
      <c r="BT10" s="384"/>
      <c r="BU10" s="385"/>
      <c r="BV10" s="383">
        <v>153724</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v>53808</v>
      </c>
      <c r="BO11" s="384"/>
      <c r="BP11" s="384"/>
      <c r="BQ11" s="384"/>
      <c r="BR11" s="384"/>
      <c r="BS11" s="384"/>
      <c r="BT11" s="384"/>
      <c r="BU11" s="385"/>
      <c r="BV11" s="383">
        <v>265498</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78557</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658451</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78027</v>
      </c>
      <c r="S13" s="485"/>
      <c r="T13" s="485"/>
      <c r="U13" s="485"/>
      <c r="V13" s="486"/>
      <c r="W13" s="472" t="s">
        <v>122</v>
      </c>
      <c r="X13" s="396"/>
      <c r="Y13" s="396"/>
      <c r="Z13" s="396"/>
      <c r="AA13" s="396"/>
      <c r="AB13" s="397"/>
      <c r="AC13" s="359">
        <v>2053</v>
      </c>
      <c r="AD13" s="360"/>
      <c r="AE13" s="360"/>
      <c r="AF13" s="360"/>
      <c r="AG13" s="361"/>
      <c r="AH13" s="359">
        <v>3334</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-555997</v>
      </c>
      <c r="BO13" s="384"/>
      <c r="BP13" s="384"/>
      <c r="BQ13" s="384"/>
      <c r="BR13" s="384"/>
      <c r="BS13" s="384"/>
      <c r="BT13" s="384"/>
      <c r="BU13" s="385"/>
      <c r="BV13" s="383">
        <v>646201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9.5</v>
      </c>
      <c r="CU13" s="354"/>
      <c r="CV13" s="354"/>
      <c r="CW13" s="354"/>
      <c r="CX13" s="354"/>
      <c r="CY13" s="354"/>
      <c r="CZ13" s="354"/>
      <c r="DA13" s="355"/>
      <c r="DB13" s="353">
        <v>9.9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78918</v>
      </c>
      <c r="S14" s="485"/>
      <c r="T14" s="485"/>
      <c r="U14" s="485"/>
      <c r="V14" s="486"/>
      <c r="W14" s="487"/>
      <c r="X14" s="399"/>
      <c r="Y14" s="399"/>
      <c r="Z14" s="399"/>
      <c r="AA14" s="399"/>
      <c r="AB14" s="400"/>
      <c r="AC14" s="477">
        <v>5.7</v>
      </c>
      <c r="AD14" s="478"/>
      <c r="AE14" s="478"/>
      <c r="AF14" s="478"/>
      <c r="AG14" s="479"/>
      <c r="AH14" s="477">
        <v>8.1999999999999993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35.200000000000003</v>
      </c>
      <c r="CU14" s="456"/>
      <c r="CV14" s="456"/>
      <c r="CW14" s="456"/>
      <c r="CX14" s="456"/>
      <c r="CY14" s="456"/>
      <c r="CZ14" s="456"/>
      <c r="DA14" s="457"/>
      <c r="DB14" s="488">
        <v>46.5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78391</v>
      </c>
      <c r="S15" s="485"/>
      <c r="T15" s="485"/>
      <c r="U15" s="485"/>
      <c r="V15" s="486"/>
      <c r="W15" s="472" t="s">
        <v>129</v>
      </c>
      <c r="X15" s="396"/>
      <c r="Y15" s="396"/>
      <c r="Z15" s="396"/>
      <c r="AA15" s="396"/>
      <c r="AB15" s="397"/>
      <c r="AC15" s="359">
        <v>10061</v>
      </c>
      <c r="AD15" s="360"/>
      <c r="AE15" s="360"/>
      <c r="AF15" s="360"/>
      <c r="AG15" s="361"/>
      <c r="AH15" s="359">
        <v>12067</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8318093</v>
      </c>
      <c r="BO15" s="379"/>
      <c r="BP15" s="379"/>
      <c r="BQ15" s="379"/>
      <c r="BR15" s="379"/>
      <c r="BS15" s="379"/>
      <c r="BT15" s="379"/>
      <c r="BU15" s="380"/>
      <c r="BV15" s="378">
        <v>8040276</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27.9</v>
      </c>
      <c r="AD16" s="478"/>
      <c r="AE16" s="478"/>
      <c r="AF16" s="478"/>
      <c r="AG16" s="479"/>
      <c r="AH16" s="477">
        <v>29.7</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12929736</v>
      </c>
      <c r="BO16" s="384"/>
      <c r="BP16" s="384"/>
      <c r="BQ16" s="384"/>
      <c r="BR16" s="384"/>
      <c r="BS16" s="384"/>
      <c r="BT16" s="384"/>
      <c r="BU16" s="385"/>
      <c r="BV16" s="383">
        <v>12756809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23969</v>
      </c>
      <c r="AD17" s="360"/>
      <c r="AE17" s="360"/>
      <c r="AF17" s="360"/>
      <c r="AG17" s="361"/>
      <c r="AH17" s="359">
        <v>24892</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10671025</v>
      </c>
      <c r="BO17" s="384"/>
      <c r="BP17" s="384"/>
      <c r="BQ17" s="384"/>
      <c r="BR17" s="384"/>
      <c r="BS17" s="384"/>
      <c r="BT17" s="384"/>
      <c r="BU17" s="385"/>
      <c r="BV17" s="383">
        <v>10316981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240.4</v>
      </c>
      <c r="M18" s="448"/>
      <c r="N18" s="448"/>
      <c r="O18" s="448"/>
      <c r="P18" s="448"/>
      <c r="Q18" s="448"/>
      <c r="R18" s="449"/>
      <c r="S18" s="449"/>
      <c r="T18" s="449"/>
      <c r="U18" s="449"/>
      <c r="V18" s="450"/>
      <c r="W18" s="464"/>
      <c r="X18" s="465"/>
      <c r="Y18" s="465"/>
      <c r="Z18" s="465"/>
      <c r="AA18" s="465"/>
      <c r="AB18" s="473"/>
      <c r="AC18" s="347">
        <v>66.400000000000006</v>
      </c>
      <c r="AD18" s="348"/>
      <c r="AE18" s="348"/>
      <c r="AF18" s="348"/>
      <c r="AG18" s="451"/>
      <c r="AH18" s="347">
        <v>61.3</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16368744</v>
      </c>
      <c r="BO18" s="384"/>
      <c r="BP18" s="384"/>
      <c r="BQ18" s="384"/>
      <c r="BR18" s="384"/>
      <c r="BS18" s="384"/>
      <c r="BT18" s="384"/>
      <c r="BU18" s="385"/>
      <c r="BV18" s="383">
        <v>16020182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330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21106242</v>
      </c>
      <c r="BO19" s="384"/>
      <c r="BP19" s="384"/>
      <c r="BQ19" s="384"/>
      <c r="BR19" s="384"/>
      <c r="BS19" s="384"/>
      <c r="BT19" s="384"/>
      <c r="BU19" s="385"/>
      <c r="BV19" s="383">
        <v>20470700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27946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29374307</v>
      </c>
      <c r="BO23" s="384"/>
      <c r="BP23" s="384"/>
      <c r="BQ23" s="384"/>
      <c r="BR23" s="384"/>
      <c r="BS23" s="384"/>
      <c r="BT23" s="384"/>
      <c r="BU23" s="385"/>
      <c r="BV23" s="383">
        <v>29374805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7200</v>
      </c>
      <c r="R24" s="360"/>
      <c r="S24" s="360"/>
      <c r="T24" s="360"/>
      <c r="U24" s="360"/>
      <c r="V24" s="361"/>
      <c r="W24" s="425"/>
      <c r="X24" s="416"/>
      <c r="Y24" s="417"/>
      <c r="Z24" s="356" t="s">
        <v>152</v>
      </c>
      <c r="AA24" s="357"/>
      <c r="AB24" s="357"/>
      <c r="AC24" s="357"/>
      <c r="AD24" s="357"/>
      <c r="AE24" s="357"/>
      <c r="AF24" s="357"/>
      <c r="AG24" s="358"/>
      <c r="AH24" s="359">
        <v>607</v>
      </c>
      <c r="AI24" s="360"/>
      <c r="AJ24" s="360"/>
      <c r="AK24" s="360"/>
      <c r="AL24" s="361"/>
      <c r="AM24" s="359">
        <v>1945435</v>
      </c>
      <c r="AN24" s="360"/>
      <c r="AO24" s="360"/>
      <c r="AP24" s="360"/>
      <c r="AQ24" s="360"/>
      <c r="AR24" s="361"/>
      <c r="AS24" s="359">
        <v>3205</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25457185</v>
      </c>
      <c r="BO24" s="384"/>
      <c r="BP24" s="384"/>
      <c r="BQ24" s="384"/>
      <c r="BR24" s="384"/>
      <c r="BS24" s="384"/>
      <c r="BT24" s="384"/>
      <c r="BU24" s="385"/>
      <c r="BV24" s="383">
        <v>24706623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6840</v>
      </c>
      <c r="R25" s="360"/>
      <c r="S25" s="360"/>
      <c r="T25" s="360"/>
      <c r="U25" s="360"/>
      <c r="V25" s="361"/>
      <c r="W25" s="425"/>
      <c r="X25" s="416"/>
      <c r="Y25" s="417"/>
      <c r="Z25" s="356" t="s">
        <v>155</v>
      </c>
      <c r="AA25" s="357"/>
      <c r="AB25" s="357"/>
      <c r="AC25" s="357"/>
      <c r="AD25" s="357"/>
      <c r="AE25" s="357"/>
      <c r="AF25" s="357"/>
      <c r="AG25" s="358"/>
      <c r="AH25" s="359">
        <v>128</v>
      </c>
      <c r="AI25" s="360"/>
      <c r="AJ25" s="360"/>
      <c r="AK25" s="360"/>
      <c r="AL25" s="361"/>
      <c r="AM25" s="359">
        <v>413440</v>
      </c>
      <c r="AN25" s="360"/>
      <c r="AO25" s="360"/>
      <c r="AP25" s="360"/>
      <c r="AQ25" s="360"/>
      <c r="AR25" s="361"/>
      <c r="AS25" s="359">
        <v>3230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3700342</v>
      </c>
      <c r="BO25" s="379"/>
      <c r="BP25" s="379"/>
      <c r="BQ25" s="379"/>
      <c r="BR25" s="379"/>
      <c r="BS25" s="379"/>
      <c r="BT25" s="379"/>
      <c r="BU25" s="380"/>
      <c r="BV25" s="378">
        <v>2295268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6175</v>
      </c>
      <c r="R26" s="360"/>
      <c r="S26" s="360"/>
      <c r="T26" s="360"/>
      <c r="U26" s="360"/>
      <c r="V26" s="361"/>
      <c r="W26" s="425"/>
      <c r="X26" s="416"/>
      <c r="Y26" s="417"/>
      <c r="Z26" s="356" t="s">
        <v>158</v>
      </c>
      <c r="AA26" s="438"/>
      <c r="AB26" s="438"/>
      <c r="AC26" s="438"/>
      <c r="AD26" s="438"/>
      <c r="AE26" s="438"/>
      <c r="AF26" s="438"/>
      <c r="AG26" s="439"/>
      <c r="AH26" s="359">
        <v>29</v>
      </c>
      <c r="AI26" s="360"/>
      <c r="AJ26" s="360"/>
      <c r="AK26" s="360"/>
      <c r="AL26" s="361"/>
      <c r="AM26" s="359">
        <v>84883</v>
      </c>
      <c r="AN26" s="360"/>
      <c r="AO26" s="360"/>
      <c r="AP26" s="360"/>
      <c r="AQ26" s="360"/>
      <c r="AR26" s="361"/>
      <c r="AS26" s="359">
        <v>2927</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4600</v>
      </c>
      <c r="R27" s="360"/>
      <c r="S27" s="360"/>
      <c r="T27" s="360"/>
      <c r="U27" s="360"/>
      <c r="V27" s="361"/>
      <c r="W27" s="425"/>
      <c r="X27" s="416"/>
      <c r="Y27" s="417"/>
      <c r="Z27" s="356" t="s">
        <v>161</v>
      </c>
      <c r="AA27" s="357"/>
      <c r="AB27" s="357"/>
      <c r="AC27" s="357"/>
      <c r="AD27" s="357"/>
      <c r="AE27" s="357"/>
      <c r="AF27" s="357"/>
      <c r="AG27" s="358"/>
      <c r="AH27" s="359">
        <v>7</v>
      </c>
      <c r="AI27" s="360"/>
      <c r="AJ27" s="360"/>
      <c r="AK27" s="360"/>
      <c r="AL27" s="361"/>
      <c r="AM27" s="359">
        <v>21427</v>
      </c>
      <c r="AN27" s="360"/>
      <c r="AO27" s="360"/>
      <c r="AP27" s="360"/>
      <c r="AQ27" s="360"/>
      <c r="AR27" s="361"/>
      <c r="AS27" s="359">
        <v>3061</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1479315</v>
      </c>
      <c r="BO27" s="387"/>
      <c r="BP27" s="387"/>
      <c r="BQ27" s="387"/>
      <c r="BR27" s="387"/>
      <c r="BS27" s="387"/>
      <c r="BT27" s="387"/>
      <c r="BU27" s="388"/>
      <c r="BV27" s="386">
        <v>1477969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4250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6598453</v>
      </c>
      <c r="BO28" s="379"/>
      <c r="BP28" s="379"/>
      <c r="BQ28" s="379"/>
      <c r="BR28" s="379"/>
      <c r="BS28" s="379"/>
      <c r="BT28" s="379"/>
      <c r="BU28" s="380"/>
      <c r="BV28" s="378">
        <v>7159374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20</v>
      </c>
      <c r="M29" s="360"/>
      <c r="N29" s="360"/>
      <c r="O29" s="360"/>
      <c r="P29" s="361"/>
      <c r="Q29" s="359">
        <v>4000</v>
      </c>
      <c r="R29" s="360"/>
      <c r="S29" s="360"/>
      <c r="T29" s="360"/>
      <c r="U29" s="360"/>
      <c r="V29" s="361"/>
      <c r="W29" s="426"/>
      <c r="X29" s="427"/>
      <c r="Y29" s="428"/>
      <c r="Z29" s="356" t="s">
        <v>168</v>
      </c>
      <c r="AA29" s="357"/>
      <c r="AB29" s="357"/>
      <c r="AC29" s="357"/>
      <c r="AD29" s="357"/>
      <c r="AE29" s="357"/>
      <c r="AF29" s="357"/>
      <c r="AG29" s="358"/>
      <c r="AH29" s="359">
        <v>614</v>
      </c>
      <c r="AI29" s="360"/>
      <c r="AJ29" s="360"/>
      <c r="AK29" s="360"/>
      <c r="AL29" s="361"/>
      <c r="AM29" s="359">
        <v>1966862</v>
      </c>
      <c r="AN29" s="360"/>
      <c r="AO29" s="360"/>
      <c r="AP29" s="360"/>
      <c r="AQ29" s="360"/>
      <c r="AR29" s="361"/>
      <c r="AS29" s="359">
        <v>3203</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1882061</v>
      </c>
      <c r="BO29" s="384"/>
      <c r="BP29" s="384"/>
      <c r="BQ29" s="384"/>
      <c r="BR29" s="384"/>
      <c r="BS29" s="384"/>
      <c r="BT29" s="384"/>
      <c r="BU29" s="385"/>
      <c r="BV29" s="383">
        <v>1880387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96.6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5744414</v>
      </c>
      <c r="BO30" s="387"/>
      <c r="BP30" s="387"/>
      <c r="BQ30" s="387"/>
      <c r="BR30" s="387"/>
      <c r="BS30" s="387"/>
      <c r="BT30" s="387"/>
      <c r="BU30" s="388"/>
      <c r="BV30" s="386">
        <v>4300362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笠間市国民健康保険特別会計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笠間市水道事業会計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笠間市公共下水道事業特別会計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笠間市開発公社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笠間市介護保険特別会計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笠間市工業用水道事業会計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笠間市農業集落排水事業特別会計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笠間工芸の丘</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笠間市後期高齢者医療特別会計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IF('各会計、関係団体の財政状況及び健全化判断比率'!B34="","",'各会計、関係団体の財政状況及び健全化判断比率'!B34)</f>
        <v>笠間市立病院事業会計</v>
      </c>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IF('各会計、関係団体の財政状況及び健全化判断比率'!B37="","",'各会計、関係団体の財政状況及び健全化判断比率'!B37)</f>
        <v>笠間市岩間駅東土地区画整理事業特別会計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茨城租税債権管理機構</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笠間市農業公社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笠間市介護サービス事業特別会計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茨城地方広域環境事務組合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笠間・水戸環境組合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笠間地方広域事務組合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筑北環境衛生組合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26744</v>
      </c>
      <c r="J41" s="83">
        <v>27101</v>
      </c>
      <c r="K41" s="83">
        <v>28874</v>
      </c>
      <c r="L41" s="83">
        <v>29316</v>
      </c>
      <c r="M41" s="84">
        <v>29320</v>
      </c>
    </row>
    <row r="42" spans="2:13" ht="27.75" customHeight="1" x14ac:dyDescent="0.15">
      <c r="B42" s="1171"/>
      <c r="C42" s="1172"/>
      <c r="D42" s="85"/>
      <c r="E42" s="1175" t="s">
        <v>26</v>
      </c>
      <c r="F42" s="1175"/>
      <c r="G42" s="1175"/>
      <c r="H42" s="1176"/>
      <c r="I42" s="86">
        <v>567</v>
      </c>
      <c r="J42" s="87">
        <v>511</v>
      </c>
      <c r="K42" s="87">
        <v>454</v>
      </c>
      <c r="L42" s="87">
        <v>407</v>
      </c>
      <c r="M42" s="88">
        <v>376</v>
      </c>
    </row>
    <row r="43" spans="2:13" ht="27.75" customHeight="1" x14ac:dyDescent="0.15">
      <c r="B43" s="1171"/>
      <c r="C43" s="1172"/>
      <c r="D43" s="85"/>
      <c r="E43" s="1175" t="s">
        <v>27</v>
      </c>
      <c r="F43" s="1175"/>
      <c r="G43" s="1175"/>
      <c r="H43" s="1176"/>
      <c r="I43" s="86">
        <v>18798</v>
      </c>
      <c r="J43" s="87">
        <v>18774</v>
      </c>
      <c r="K43" s="87">
        <v>18531</v>
      </c>
      <c r="L43" s="87">
        <v>18140</v>
      </c>
      <c r="M43" s="88">
        <v>17868</v>
      </c>
    </row>
    <row r="44" spans="2:13" ht="27.75" customHeight="1" x14ac:dyDescent="0.15">
      <c r="B44" s="1171"/>
      <c r="C44" s="1172"/>
      <c r="D44" s="85"/>
      <c r="E44" s="1175" t="s">
        <v>28</v>
      </c>
      <c r="F44" s="1175"/>
      <c r="G44" s="1175"/>
      <c r="H44" s="1176"/>
      <c r="I44" s="86">
        <v>620</v>
      </c>
      <c r="J44" s="87">
        <v>521</v>
      </c>
      <c r="K44" s="87">
        <v>424</v>
      </c>
      <c r="L44" s="87">
        <v>350</v>
      </c>
      <c r="M44" s="88">
        <v>272</v>
      </c>
    </row>
    <row r="45" spans="2:13" ht="27.75" customHeight="1" x14ac:dyDescent="0.15">
      <c r="B45" s="1171"/>
      <c r="C45" s="1172"/>
      <c r="D45" s="85"/>
      <c r="E45" s="1175" t="s">
        <v>29</v>
      </c>
      <c r="F45" s="1175"/>
      <c r="G45" s="1175"/>
      <c r="H45" s="1176"/>
      <c r="I45" s="86">
        <v>7557</v>
      </c>
      <c r="J45" s="87">
        <v>7115</v>
      </c>
      <c r="K45" s="87">
        <v>6818</v>
      </c>
      <c r="L45" s="87">
        <v>6223</v>
      </c>
      <c r="M45" s="88">
        <v>5957</v>
      </c>
    </row>
    <row r="46" spans="2:13" ht="27.75" customHeight="1" x14ac:dyDescent="0.15">
      <c r="B46" s="1171"/>
      <c r="C46" s="1172"/>
      <c r="D46" s="85"/>
      <c r="E46" s="1175" t="s">
        <v>30</v>
      </c>
      <c r="F46" s="1175"/>
      <c r="G46" s="1175"/>
      <c r="H46" s="1176"/>
      <c r="I46" s="86">
        <v>7</v>
      </c>
      <c r="J46" s="87">
        <v>16</v>
      </c>
      <c r="K46" s="87">
        <v>13</v>
      </c>
      <c r="L46" s="87">
        <v>7</v>
      </c>
      <c r="M46" s="88">
        <v>9</v>
      </c>
    </row>
    <row r="47" spans="2:13" ht="27.75" customHeight="1" x14ac:dyDescent="0.15">
      <c r="B47" s="1171"/>
      <c r="C47" s="1172"/>
      <c r="D47" s="85"/>
      <c r="E47" s="1175" t="s">
        <v>31</v>
      </c>
      <c r="F47" s="1175"/>
      <c r="G47" s="1175"/>
      <c r="H47" s="1176"/>
      <c r="I47" s="86" t="s">
        <v>477</v>
      </c>
      <c r="J47" s="87" t="s">
        <v>477</v>
      </c>
      <c r="K47" s="87" t="s">
        <v>477</v>
      </c>
      <c r="L47" s="87" t="s">
        <v>477</v>
      </c>
      <c r="M47" s="88" t="s">
        <v>477</v>
      </c>
    </row>
    <row r="48" spans="2:13" ht="27.75" customHeight="1" x14ac:dyDescent="0.15">
      <c r="B48" s="1173"/>
      <c r="C48" s="1174"/>
      <c r="D48" s="85"/>
      <c r="E48" s="1175" t="s">
        <v>32</v>
      </c>
      <c r="F48" s="1175"/>
      <c r="G48" s="1175"/>
      <c r="H48" s="1176"/>
      <c r="I48" s="86" t="s">
        <v>477</v>
      </c>
      <c r="J48" s="87" t="s">
        <v>477</v>
      </c>
      <c r="K48" s="87" t="s">
        <v>477</v>
      </c>
      <c r="L48" s="87" t="s">
        <v>477</v>
      </c>
      <c r="M48" s="88" t="s">
        <v>477</v>
      </c>
    </row>
    <row r="49" spans="2:13" ht="27.75" customHeight="1" x14ac:dyDescent="0.15">
      <c r="B49" s="1169" t="s">
        <v>33</v>
      </c>
      <c r="C49" s="1170"/>
      <c r="D49" s="89"/>
      <c r="E49" s="1175" t="s">
        <v>34</v>
      </c>
      <c r="F49" s="1175"/>
      <c r="G49" s="1175"/>
      <c r="H49" s="1176"/>
      <c r="I49" s="86">
        <v>9610</v>
      </c>
      <c r="J49" s="87">
        <v>11621</v>
      </c>
      <c r="K49" s="87">
        <v>12530</v>
      </c>
      <c r="L49" s="87">
        <v>13473</v>
      </c>
      <c r="M49" s="88">
        <v>14142</v>
      </c>
    </row>
    <row r="50" spans="2:13" ht="27.75" customHeight="1" x14ac:dyDescent="0.15">
      <c r="B50" s="1171"/>
      <c r="C50" s="1172"/>
      <c r="D50" s="85"/>
      <c r="E50" s="1175" t="s">
        <v>35</v>
      </c>
      <c r="F50" s="1175"/>
      <c r="G50" s="1175"/>
      <c r="H50" s="1176"/>
      <c r="I50" s="86">
        <v>610</v>
      </c>
      <c r="J50" s="87">
        <v>579</v>
      </c>
      <c r="K50" s="87">
        <v>543</v>
      </c>
      <c r="L50" s="87">
        <v>512</v>
      </c>
      <c r="M50" s="88">
        <v>413</v>
      </c>
    </row>
    <row r="51" spans="2:13" ht="27.75" customHeight="1" x14ac:dyDescent="0.15">
      <c r="B51" s="1173"/>
      <c r="C51" s="1174"/>
      <c r="D51" s="85"/>
      <c r="E51" s="1175" t="s">
        <v>36</v>
      </c>
      <c r="F51" s="1175"/>
      <c r="G51" s="1175"/>
      <c r="H51" s="1176"/>
      <c r="I51" s="86">
        <v>30084</v>
      </c>
      <c r="J51" s="87">
        <v>30901</v>
      </c>
      <c r="K51" s="87">
        <v>32801</v>
      </c>
      <c r="L51" s="87">
        <v>33230</v>
      </c>
      <c r="M51" s="88">
        <v>33791</v>
      </c>
    </row>
    <row r="52" spans="2:13" ht="27.75" customHeight="1" thickBot="1" x14ac:dyDescent="0.2">
      <c r="B52" s="1177" t="s">
        <v>37</v>
      </c>
      <c r="C52" s="1178"/>
      <c r="D52" s="90"/>
      <c r="E52" s="1179" t="s">
        <v>38</v>
      </c>
      <c r="F52" s="1179"/>
      <c r="G52" s="1179"/>
      <c r="H52" s="1180"/>
      <c r="I52" s="91">
        <v>13990</v>
      </c>
      <c r="J52" s="92">
        <v>10938</v>
      </c>
      <c r="K52" s="92">
        <v>9241</v>
      </c>
      <c r="L52" s="92">
        <v>7229</v>
      </c>
      <c r="M52" s="93">
        <v>5456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43006</v>
      </c>
      <c r="E3" s="116"/>
      <c r="F3" s="117">
        <v>61882</v>
      </c>
      <c r="G3" s="118"/>
      <c r="H3" s="119"/>
    </row>
    <row r="4" spans="1:8" x14ac:dyDescent="0.15">
      <c r="A4" s="120"/>
      <c r="B4" s="121"/>
      <c r="C4" s="122"/>
      <c r="D4" s="123">
        <v>22869</v>
      </c>
      <c r="E4" s="124"/>
      <c r="F4" s="125">
        <v>32175</v>
      </c>
      <c r="G4" s="126"/>
      <c r="H4" s="127"/>
    </row>
    <row r="5" spans="1:8" x14ac:dyDescent="0.15">
      <c r="A5" s="108" t="s">
        <v>510</v>
      </c>
      <c r="B5" s="113"/>
      <c r="C5" s="114"/>
      <c r="D5" s="115">
        <v>31815</v>
      </c>
      <c r="E5" s="116"/>
      <c r="F5" s="117">
        <v>47569</v>
      </c>
      <c r="G5" s="118"/>
      <c r="H5" s="119"/>
    </row>
    <row r="6" spans="1:8" x14ac:dyDescent="0.15">
      <c r="A6" s="120"/>
      <c r="B6" s="121"/>
      <c r="C6" s="122"/>
      <c r="D6" s="123">
        <v>12647</v>
      </c>
      <c r="E6" s="124"/>
      <c r="F6" s="125">
        <v>26255</v>
      </c>
      <c r="G6" s="126"/>
      <c r="H6" s="127"/>
    </row>
    <row r="7" spans="1:8" x14ac:dyDescent="0.15">
      <c r="A7" s="108" t="s">
        <v>511</v>
      </c>
      <c r="B7" s="113"/>
      <c r="C7" s="114"/>
      <c r="D7" s="115">
        <v>62776</v>
      </c>
      <c r="E7" s="116"/>
      <c r="F7" s="117">
        <v>50880</v>
      </c>
      <c r="G7" s="118"/>
      <c r="H7" s="119"/>
    </row>
    <row r="8" spans="1:8" x14ac:dyDescent="0.15">
      <c r="A8" s="120"/>
      <c r="B8" s="121"/>
      <c r="C8" s="122"/>
      <c r="D8" s="123">
        <v>23609</v>
      </c>
      <c r="E8" s="124"/>
      <c r="F8" s="125">
        <v>26879</v>
      </c>
      <c r="G8" s="126"/>
      <c r="H8" s="127"/>
    </row>
    <row r="9" spans="1:8" x14ac:dyDescent="0.15">
      <c r="A9" s="108" t="s">
        <v>512</v>
      </c>
      <c r="B9" s="113"/>
      <c r="C9" s="114"/>
      <c r="D9" s="115">
        <v>50654</v>
      </c>
      <c r="E9" s="116"/>
      <c r="F9" s="117">
        <v>63956</v>
      </c>
      <c r="G9" s="118"/>
      <c r="H9" s="119"/>
    </row>
    <row r="10" spans="1:8" x14ac:dyDescent="0.15">
      <c r="A10" s="120"/>
      <c r="B10" s="121"/>
      <c r="C10" s="122"/>
      <c r="D10" s="123">
        <v>22417</v>
      </c>
      <c r="E10" s="124"/>
      <c r="F10" s="125">
        <v>29239</v>
      </c>
      <c r="G10" s="126"/>
      <c r="H10" s="127"/>
    </row>
    <row r="11" spans="1:8" x14ac:dyDescent="0.15">
      <c r="A11" s="108" t="s">
        <v>513</v>
      </c>
      <c r="B11" s="113"/>
      <c r="C11" s="114"/>
      <c r="D11" s="115">
        <v>43015</v>
      </c>
      <c r="E11" s="116"/>
      <c r="F11" s="117">
        <v>66255</v>
      </c>
      <c r="G11" s="118"/>
      <c r="H11" s="119"/>
    </row>
    <row r="12" spans="1:8" x14ac:dyDescent="0.15">
      <c r="A12" s="120"/>
      <c r="B12" s="121"/>
      <c r="C12" s="128"/>
      <c r="D12" s="123">
        <v>20819</v>
      </c>
      <c r="E12" s="124"/>
      <c r="F12" s="125">
        <v>31822</v>
      </c>
      <c r="G12" s="126"/>
      <c r="H12" s="127"/>
    </row>
    <row r="13" spans="1:8" x14ac:dyDescent="0.15">
      <c r="A13" s="108"/>
      <c r="B13" s="113"/>
      <c r="C13" s="129"/>
      <c r="D13" s="130">
        <v>46253</v>
      </c>
      <c r="E13" s="131"/>
      <c r="F13" s="132">
        <v>58108</v>
      </c>
      <c r="G13" s="133"/>
      <c r="H13" s="119"/>
    </row>
    <row r="14" spans="1:8" x14ac:dyDescent="0.15">
      <c r="A14" s="120"/>
      <c r="B14" s="121"/>
      <c r="C14" s="122"/>
      <c r="D14" s="123">
        <v>20472</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3.09</v>
      </c>
      <c r="C19" s="134">
        <f>ROUND(VALUE(SUBSTITUTE(実質収支比率等に係る経年分析!G$48,"▲","-")),2)</f>
        <v>3.67</v>
      </c>
      <c r="D19" s="134">
        <f>ROUND(VALUE(SUBSTITUTE(実質収支比率等に係る経年分析!H$48,"▲","-")),2)</f>
        <v>2.5099999999999998</v>
      </c>
      <c r="E19" s="134">
        <f>ROUND(VALUE(SUBSTITUTE(実質収支比率等に係る経年分析!I$48,"▲","-")),2)</f>
        <v>3.75</v>
      </c>
      <c r="F19" s="134">
        <f>ROUND(VALUE(SUBSTITUTE(実質収支比率等に係る経年分析!J$48,"▲","-")),2)</f>
        <v>3.49</v>
      </c>
    </row>
    <row r="20" spans="1:11" x14ac:dyDescent="0.15">
      <c r="A20" s="134" t="s">
        <v>43</v>
      </c>
      <c r="B20" s="134">
        <f>ROUND(VALUE(SUBSTITUTE(実質収支比率等に係る経年分析!F$47,"▲","-")),2)</f>
        <v>22.26</v>
      </c>
      <c r="C20" s="134">
        <f>ROUND(VALUE(SUBSTITUTE(実質収支比率等に係る経年分析!G$47,"▲","-")),2)</f>
        <v>33.9</v>
      </c>
      <c r="D20" s="134">
        <f>ROUND(VALUE(SUBSTITUTE(実質収支比率等に係る経年分析!H$47,"▲","-")),2)</f>
        <v>38.72</v>
      </c>
      <c r="E20" s="134">
        <f>ROUND(VALUE(SUBSTITUTE(実質収支比率等に係る経年分析!I$47,"▲","-")),2)</f>
        <v>39.46</v>
      </c>
      <c r="F20" s="134">
        <f>ROUND(VALUE(SUBSTITUTE(実質収支比率等に係る経年分析!J$47,"▲","-")),2)</f>
        <v>36.4</v>
      </c>
    </row>
    <row r="21" spans="1:11" x14ac:dyDescent="0.15">
      <c r="A21" s="134" t="s">
        <v>44</v>
      </c>
      <c r="B21" s="134">
        <f>IF(ISNUMBER(VALUE(SUBSTITUTE(実質収支比率等に係る経年分析!F$49,"▲","-"))),ROUND(VALUE(SUBSTITUTE(実質収支比率等に係る経年分析!F$49,"▲","-")),2),NA())</f>
        <v>9.8000000000000007</v>
      </c>
      <c r="C21" s="134">
        <f>IF(ISNUMBER(VALUE(SUBSTITUTE(実質収支比率等に係る経年分析!G$49,"▲","-"))),ROUND(VALUE(SUBSTITUTE(実質収支比率等に係る経年分析!G$49,"▲","-")),2),NA())</f>
        <v>11.96</v>
      </c>
      <c r="D21" s="134">
        <f>IF(ISNUMBER(VALUE(SUBSTITUTE(実質収支比率等に係る経年分析!H$49,"▲","-"))),ROUND(VALUE(SUBSTITUTE(実質収支比率等に係る経年分析!H$49,"▲","-")),2),NA())</f>
        <v>3.89</v>
      </c>
      <c r="E21" s="134">
        <f>IF(ISNUMBER(VALUE(SUBSTITUTE(実質収支比率等に係る経年分析!I$49,"▲","-"))),ROUND(VALUE(SUBSTITUTE(実質収支比率等に係る経年分析!I$49,"▲","-")),2),NA())</f>
        <v>3.56</v>
      </c>
      <c r="F21" s="134">
        <f>IF(ISNUMBER(VALUE(SUBSTITUTE(実質収支比率等に係る経年分析!J$49,"▲","-"))),ROUND(VALUE(SUBSTITUTE(実質収支比率等に係る経年分析!J$49,"▲","-")),2),NA())</f>
        <v>-3.07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笠間市農業集落排水事業特別会計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笠間市公共下水道事業特別会計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x14ac:dyDescent="0.15">
      <c r="A31" s="135" t="str">
        <f>IF(連結実質赤字比率に係る赤字・黒字の構成分析!C$39="",NA(),連結実質赤字比率に係る赤字・黒字の構成分析!C$39)</f>
        <v>笠間市介護保険特別会計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0.81</v>
      </c>
    </row>
    <row r="32" spans="1:11" x14ac:dyDescent="0.15">
      <c r="A32" s="135" t="str">
        <f>IF(連結実質赤字比率に係る赤字・黒字の構成分析!C$38="",NA(),連結実質赤字比率に係る赤字・黒字の構成分析!C$38)</f>
        <v>笠間市立病院事業会計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0.57999999999999996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0.96</v>
      </c>
    </row>
    <row r="33" spans="1:16" x14ac:dyDescent="0.15">
      <c r="A33" s="135" t="str">
        <f>IF(連結実質赤字比率に係る赤字・黒字の構成分析!C$37="",NA(),連結実質赤字比率に係る赤字・黒字の構成分析!C$37)</f>
        <v>笠間市国民健康保険特別会計</v>
      </c>
      <c r="B33" s="135">
        <f>IF(ROUND(VALUE(SUBSTITUTE(連結実質赤字比率に係る赤字・黒字の構成分析!F$37,"▲", "-")), 2) &lt; 0, ABS(ROUND(VALUE(SUBSTITUTE(連結実質赤字比率に係る赤字・黒字の構成分析!F$37,"▲", "-")), 2)), NA())</f>
        <v>0.55000000000000004</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1.37</v>
      </c>
    </row>
    <row r="34" spans="1:16" x14ac:dyDescent="0.15">
      <c r="A34" s="135" t="str">
        <f>IF(連結実質赤字比率に係る赤字・黒字の構成分析!C$36="",NA(),連結実質赤字比率に係る赤字・黒字の構成分析!C$36)</f>
        <v>笠間市工業用水道事業会計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3.48</v>
      </c>
    </row>
    <row r="36" spans="1:16" x14ac:dyDescent="0.15">
      <c r="A36" s="135" t="str">
        <f>IF(連結実質赤字比率に係る赤字・黒字の構成分析!C$34="",NA(),連結実質赤字比率に係る赤字・黒字の構成分析!C$34)</f>
        <v>笠間市水道事業会計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13.79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2288</v>
      </c>
      <c r="E42" s="136"/>
      <c r="F42" s="136"/>
      <c r="G42" s="136">
        <f>'実質公債費比率（分子）の構造'!L$52</f>
        <v>2392</v>
      </c>
      <c r="H42" s="136"/>
      <c r="I42" s="136"/>
      <c r="J42" s="136">
        <f>'実質公債費比率（分子）の構造'!M$52</f>
        <v>2495</v>
      </c>
      <c r="K42" s="136"/>
      <c r="L42" s="136"/>
      <c r="M42" s="136">
        <f>'実質公債費比率（分子）の構造'!N$52</f>
        <v>2674</v>
      </c>
      <c r="N42" s="136"/>
      <c r="O42" s="136"/>
      <c r="P42" s="136">
        <f>'実質公債費比率（分子）の構造'!O$52</f>
        <v>2779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54</v>
      </c>
      <c r="C44" s="136"/>
      <c r="D44" s="136"/>
      <c r="E44" s="136">
        <f>'実質公債費比率（分子）の構造'!L$50</f>
        <v>54</v>
      </c>
      <c r="F44" s="136"/>
      <c r="G44" s="136"/>
      <c r="H44" s="136">
        <f>'実質公債費比率（分子）の構造'!M$50</f>
        <v>51</v>
      </c>
      <c r="I44" s="136"/>
      <c r="J44" s="136"/>
      <c r="K44" s="136">
        <f>'実質公債費比率（分子）の構造'!N$50</f>
        <v>44</v>
      </c>
      <c r="L44" s="136"/>
      <c r="M44" s="136"/>
      <c r="N44" s="136">
        <f>'実質公債費比率（分子）の構造'!O$50</f>
        <v>36</v>
      </c>
      <c r="O44" s="136"/>
      <c r="P44" s="136"/>
    </row>
    <row r="45" spans="1:16" x14ac:dyDescent="0.15">
      <c r="A45" s="136" t="s">
        <v>54</v>
      </c>
      <c r="B45" s="136">
        <f>'実質公債費比率（分子）の構造'!K$49</f>
        <v>174</v>
      </c>
      <c r="C45" s="136"/>
      <c r="D45" s="136"/>
      <c r="E45" s="136">
        <f>'実質公債費比率（分子）の構造'!L$49</f>
        <v>80</v>
      </c>
      <c r="F45" s="136"/>
      <c r="G45" s="136"/>
      <c r="H45" s="136">
        <f>'実質公債費比率（分子）の構造'!M$49</f>
        <v>81</v>
      </c>
      <c r="I45" s="136"/>
      <c r="J45" s="136"/>
      <c r="K45" s="136">
        <f>'実質公債費比率（分子）の構造'!N$49</f>
        <v>86</v>
      </c>
      <c r="L45" s="136"/>
      <c r="M45" s="136"/>
      <c r="N45" s="136">
        <f>'実質公債費比率（分子）の構造'!O$49</f>
        <v>80</v>
      </c>
      <c r="O45" s="136"/>
      <c r="P45" s="136"/>
    </row>
    <row r="46" spans="1:16" x14ac:dyDescent="0.15">
      <c r="A46" s="136" t="s">
        <v>55</v>
      </c>
      <c r="B46" s="136">
        <f>'実質公債費比率（分子）の構造'!K$48</f>
        <v>1159</v>
      </c>
      <c r="C46" s="136"/>
      <c r="D46" s="136"/>
      <c r="E46" s="136">
        <f>'実質公債費比率（分子）の構造'!L$48</f>
        <v>1183</v>
      </c>
      <c r="F46" s="136"/>
      <c r="G46" s="136"/>
      <c r="H46" s="136">
        <f>'実質公債費比率（分子）の構造'!M$48</f>
        <v>1212</v>
      </c>
      <c r="I46" s="136"/>
      <c r="J46" s="136"/>
      <c r="K46" s="136">
        <f>'実質公債費比率（分子）の構造'!N$48</f>
        <v>1110</v>
      </c>
      <c r="L46" s="136"/>
      <c r="M46" s="136"/>
      <c r="N46" s="136">
        <f>'実質公債費比率（分子）の構造'!O$48</f>
        <v>1054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2639</v>
      </c>
      <c r="C49" s="136"/>
      <c r="D49" s="136"/>
      <c r="E49" s="136">
        <f>'実質公債費比率（分子）の構造'!L$45</f>
        <v>2705</v>
      </c>
      <c r="F49" s="136"/>
      <c r="G49" s="136"/>
      <c r="H49" s="136">
        <f>'実質公債費比率（分子）の構造'!M$45</f>
        <v>2728</v>
      </c>
      <c r="I49" s="136"/>
      <c r="J49" s="136"/>
      <c r="K49" s="136">
        <f>'実質公債費比率（分子）の構造'!N$45</f>
        <v>2921</v>
      </c>
      <c r="L49" s="136"/>
      <c r="M49" s="136"/>
      <c r="N49" s="136">
        <f>'実質公債費比率（分子）の構造'!O$45</f>
        <v>2997</v>
      </c>
      <c r="O49" s="136"/>
      <c r="P49" s="136"/>
    </row>
    <row r="50" spans="1:16" x14ac:dyDescent="0.15">
      <c r="A50" s="136" t="s">
        <v>58</v>
      </c>
      <c r="B50" s="136" t="e">
        <f>NA()</f>
        <v>#N/A</v>
      </c>
      <c r="C50" s="136">
        <f>IF(ISNUMBER('実質公債費比率（分子）の構造'!K$53),'実質公債費比率（分子）の構造'!K$53,NA())</f>
        <v>1738</v>
      </c>
      <c r="D50" s="136" t="e">
        <f>NA()</f>
        <v>#N/A</v>
      </c>
      <c r="E50" s="136" t="e">
        <f>NA()</f>
        <v>#N/A</v>
      </c>
      <c r="F50" s="136">
        <f>IF(ISNUMBER('実質公債費比率（分子）の構造'!L$53),'実質公債費比率（分子）の構造'!L$53,NA())</f>
        <v>1630</v>
      </c>
      <c r="G50" s="136" t="e">
        <f>NA()</f>
        <v>#N/A</v>
      </c>
      <c r="H50" s="136" t="e">
        <f>NA()</f>
        <v>#N/A</v>
      </c>
      <c r="I50" s="136">
        <f>IF(ISNUMBER('実質公債費比率（分子）の構造'!M$53),'実質公債費比率（分子）の構造'!M$53,NA())</f>
        <v>1577</v>
      </c>
      <c r="J50" s="136" t="e">
        <f>NA()</f>
        <v>#N/A</v>
      </c>
      <c r="K50" s="136" t="e">
        <f>NA()</f>
        <v>#N/A</v>
      </c>
      <c r="L50" s="136">
        <f>IF(ISNUMBER('実質公債費比率（分子）の構造'!N$53),'実質公債費比率（分子）の構造'!N$53,NA())</f>
        <v>1487</v>
      </c>
      <c r="M50" s="136" t="e">
        <f>NA()</f>
        <v>#N/A</v>
      </c>
      <c r="N50" s="136" t="e">
        <f>NA()</f>
        <v>#N/A</v>
      </c>
      <c r="O50" s="136">
        <f>IF(ISNUMBER('実質公債費比率（分子）の構造'!O$53),'実質公債費比率（分子）の構造'!O$53,NA())</f>
        <v>1388</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30084</v>
      </c>
      <c r="E56" s="135"/>
      <c r="F56" s="135"/>
      <c r="G56" s="135">
        <f>'将来負担比率（分子）の構造'!J$51</f>
        <v>30901</v>
      </c>
      <c r="H56" s="135"/>
      <c r="I56" s="135"/>
      <c r="J56" s="135">
        <f>'将来負担比率（分子）の構造'!K$51</f>
        <v>32801</v>
      </c>
      <c r="K56" s="135"/>
      <c r="L56" s="135"/>
      <c r="M56" s="135">
        <f>'将来負担比率（分子）の構造'!L$51</f>
        <v>33230</v>
      </c>
      <c r="N56" s="135"/>
      <c r="O56" s="135"/>
      <c r="P56" s="135">
        <f>'将来負担比率（分子）の構造'!M$51</f>
        <v>33791</v>
      </c>
    </row>
    <row r="57" spans="1:16" x14ac:dyDescent="0.15">
      <c r="A57" s="135" t="s">
        <v>35</v>
      </c>
      <c r="B57" s="135"/>
      <c r="C57" s="135"/>
      <c r="D57" s="135">
        <f>'将来負担比率（分子）の構造'!I$50</f>
        <v>610</v>
      </c>
      <c r="E57" s="135"/>
      <c r="F57" s="135"/>
      <c r="G57" s="135">
        <f>'将来負担比率（分子）の構造'!J$50</f>
        <v>579</v>
      </c>
      <c r="H57" s="135"/>
      <c r="I57" s="135"/>
      <c r="J57" s="135">
        <f>'将来負担比率（分子）の構造'!K$50</f>
        <v>543</v>
      </c>
      <c r="K57" s="135"/>
      <c r="L57" s="135"/>
      <c r="M57" s="135">
        <f>'将来負担比率（分子）の構造'!L$50</f>
        <v>512</v>
      </c>
      <c r="N57" s="135"/>
      <c r="O57" s="135"/>
      <c r="P57" s="135">
        <f>'将来負担比率（分子）の構造'!M$50</f>
        <v>413</v>
      </c>
    </row>
    <row r="58" spans="1:16" x14ac:dyDescent="0.15">
      <c r="A58" s="135" t="s">
        <v>34</v>
      </c>
      <c r="B58" s="135"/>
      <c r="C58" s="135"/>
      <c r="D58" s="135">
        <f>'将来負担比率（分子）の構造'!I$49</f>
        <v>9610</v>
      </c>
      <c r="E58" s="135"/>
      <c r="F58" s="135"/>
      <c r="G58" s="135">
        <f>'将来負担比率（分子）の構造'!J$49</f>
        <v>11621</v>
      </c>
      <c r="H58" s="135"/>
      <c r="I58" s="135"/>
      <c r="J58" s="135">
        <f>'将来負担比率（分子）の構造'!K$49</f>
        <v>12530</v>
      </c>
      <c r="K58" s="135"/>
      <c r="L58" s="135"/>
      <c r="M58" s="135">
        <f>'将来負担比率（分子）の構造'!L$49</f>
        <v>13473</v>
      </c>
      <c r="N58" s="135"/>
      <c r="O58" s="135"/>
      <c r="P58" s="135">
        <f>'将来負担比率（分子）の構造'!M$49</f>
        <v>14142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7</v>
      </c>
      <c r="C61" s="135"/>
      <c r="D61" s="135"/>
      <c r="E61" s="135">
        <f>'将来負担比率（分子）の構造'!J$46</f>
        <v>16</v>
      </c>
      <c r="F61" s="135"/>
      <c r="G61" s="135"/>
      <c r="H61" s="135">
        <f>'将来負担比率（分子）の構造'!K$46</f>
        <v>13</v>
      </c>
      <c r="I61" s="135"/>
      <c r="J61" s="135"/>
      <c r="K61" s="135">
        <f>'将来負担比率（分子）の構造'!L$46</f>
        <v>7</v>
      </c>
      <c r="L61" s="135"/>
      <c r="M61" s="135"/>
      <c r="N61" s="135">
        <f>'将来負担比率（分子）の構造'!M$46</f>
        <v>9</v>
      </c>
      <c r="O61" s="135"/>
      <c r="P61" s="135"/>
    </row>
    <row r="62" spans="1:16" x14ac:dyDescent="0.15">
      <c r="A62" s="135" t="s">
        <v>29</v>
      </c>
      <c r="B62" s="135">
        <f>'将来負担比率（分子）の構造'!I$45</f>
        <v>7557</v>
      </c>
      <c r="C62" s="135"/>
      <c r="D62" s="135"/>
      <c r="E62" s="135">
        <f>'将来負担比率（分子）の構造'!J$45</f>
        <v>7115</v>
      </c>
      <c r="F62" s="135"/>
      <c r="G62" s="135"/>
      <c r="H62" s="135">
        <f>'将来負担比率（分子）の構造'!K$45</f>
        <v>6818</v>
      </c>
      <c r="I62" s="135"/>
      <c r="J62" s="135"/>
      <c r="K62" s="135">
        <f>'将来負担比率（分子）の構造'!L$45</f>
        <v>6223</v>
      </c>
      <c r="L62" s="135"/>
      <c r="M62" s="135"/>
      <c r="N62" s="135">
        <f>'将来負担比率（分子）の構造'!M$45</f>
        <v>5957</v>
      </c>
      <c r="O62" s="135"/>
      <c r="P62" s="135"/>
    </row>
    <row r="63" spans="1:16" x14ac:dyDescent="0.15">
      <c r="A63" s="135" t="s">
        <v>28</v>
      </c>
      <c r="B63" s="135">
        <f>'将来負担比率（分子）の構造'!I$44</f>
        <v>620</v>
      </c>
      <c r="C63" s="135"/>
      <c r="D63" s="135"/>
      <c r="E63" s="135">
        <f>'将来負担比率（分子）の構造'!J$44</f>
        <v>521</v>
      </c>
      <c r="F63" s="135"/>
      <c r="G63" s="135"/>
      <c r="H63" s="135">
        <f>'将来負担比率（分子）の構造'!K$44</f>
        <v>424</v>
      </c>
      <c r="I63" s="135"/>
      <c r="J63" s="135"/>
      <c r="K63" s="135">
        <f>'将来負担比率（分子）の構造'!L$44</f>
        <v>350</v>
      </c>
      <c r="L63" s="135"/>
      <c r="M63" s="135"/>
      <c r="N63" s="135">
        <f>'将来負担比率（分子）の構造'!M$44</f>
        <v>272</v>
      </c>
      <c r="O63" s="135"/>
      <c r="P63" s="135"/>
    </row>
    <row r="64" spans="1:16" x14ac:dyDescent="0.15">
      <c r="A64" s="135" t="s">
        <v>27</v>
      </c>
      <c r="B64" s="135">
        <f>'将来負担比率（分子）の構造'!I$43</f>
        <v>18798</v>
      </c>
      <c r="C64" s="135"/>
      <c r="D64" s="135"/>
      <c r="E64" s="135">
        <f>'将来負担比率（分子）の構造'!J$43</f>
        <v>18774</v>
      </c>
      <c r="F64" s="135"/>
      <c r="G64" s="135"/>
      <c r="H64" s="135">
        <f>'将来負担比率（分子）の構造'!K$43</f>
        <v>18531</v>
      </c>
      <c r="I64" s="135"/>
      <c r="J64" s="135"/>
      <c r="K64" s="135">
        <f>'将来負担比率（分子）の構造'!L$43</f>
        <v>18140</v>
      </c>
      <c r="L64" s="135"/>
      <c r="M64" s="135"/>
      <c r="N64" s="135">
        <f>'将来負担比率（分子）の構造'!M$43</f>
        <v>17868</v>
      </c>
      <c r="O64" s="135"/>
      <c r="P64" s="135"/>
    </row>
    <row r="65" spans="1:16" x14ac:dyDescent="0.15">
      <c r="A65" s="135" t="s">
        <v>26</v>
      </c>
      <c r="B65" s="135">
        <f>'将来負担比率（分子）の構造'!I$42</f>
        <v>567</v>
      </c>
      <c r="C65" s="135"/>
      <c r="D65" s="135"/>
      <c r="E65" s="135">
        <f>'将来負担比率（分子）の構造'!J$42</f>
        <v>511</v>
      </c>
      <c r="F65" s="135"/>
      <c r="G65" s="135"/>
      <c r="H65" s="135">
        <f>'将来負担比率（分子）の構造'!K$42</f>
        <v>454</v>
      </c>
      <c r="I65" s="135"/>
      <c r="J65" s="135"/>
      <c r="K65" s="135">
        <f>'将来負担比率（分子）の構造'!L$42</f>
        <v>407</v>
      </c>
      <c r="L65" s="135"/>
      <c r="M65" s="135"/>
      <c r="N65" s="135">
        <f>'将来負担比率（分子）の構造'!M$42</f>
        <v>376</v>
      </c>
      <c r="O65" s="135"/>
      <c r="P65" s="135"/>
    </row>
    <row r="66" spans="1:16" x14ac:dyDescent="0.15">
      <c r="A66" s="135" t="s">
        <v>25</v>
      </c>
      <c r="B66" s="135">
        <f>'将来負担比率（分子）の構造'!I$41</f>
        <v>26744</v>
      </c>
      <c r="C66" s="135"/>
      <c r="D66" s="135"/>
      <c r="E66" s="135">
        <f>'将来負担比率（分子）の構造'!J$41</f>
        <v>27101</v>
      </c>
      <c r="F66" s="135"/>
      <c r="G66" s="135"/>
      <c r="H66" s="135">
        <f>'将来負担比率（分子）の構造'!K$41</f>
        <v>28874</v>
      </c>
      <c r="I66" s="135"/>
      <c r="J66" s="135"/>
      <c r="K66" s="135">
        <f>'将来負担比率（分子）の構造'!L$41</f>
        <v>29316</v>
      </c>
      <c r="L66" s="135"/>
      <c r="M66" s="135"/>
      <c r="N66" s="135">
        <f>'将来負担比率（分子）の構造'!M$41</f>
        <v>29320</v>
      </c>
      <c r="O66" s="135"/>
      <c r="P66" s="135"/>
    </row>
    <row r="67" spans="1:16" x14ac:dyDescent="0.15">
      <c r="A67" s="135" t="s">
        <v>62</v>
      </c>
      <c r="B67" s="135" t="e">
        <f>NA()</f>
        <v>#N/A</v>
      </c>
      <c r="C67" s="135">
        <f>IF(ISNUMBER('将来負担比率（分子）の構造'!I$52), IF('将来負担比率（分子）の構造'!I$52 &lt; 0, 0, '将来負担比率（分子）の構造'!I$52), NA())</f>
        <v>13990</v>
      </c>
      <c r="D67" s="135" t="e">
        <f>NA()</f>
        <v>#N/A</v>
      </c>
      <c r="E67" s="135" t="e">
        <f>NA()</f>
        <v>#N/A</v>
      </c>
      <c r="F67" s="135">
        <f>IF(ISNUMBER('将来負担比率（分子）の構造'!J$52), IF('将来負担比率（分子）の構造'!J$52 &lt; 0, 0, '将来負担比率（分子）の構造'!J$52), NA())</f>
        <v>10938</v>
      </c>
      <c r="G67" s="135" t="e">
        <f>NA()</f>
        <v>#N/A</v>
      </c>
      <c r="H67" s="135" t="e">
        <f>NA()</f>
        <v>#N/A</v>
      </c>
      <c r="I67" s="135">
        <f>IF(ISNUMBER('将来負担比率（分子）の構造'!K$52), IF('将来負担比率（分子）の構造'!K$52 &lt; 0, 0, '将来負担比率（分子）の構造'!K$52), NA())</f>
        <v>9241</v>
      </c>
      <c r="J67" s="135" t="e">
        <f>NA()</f>
        <v>#N/A</v>
      </c>
      <c r="K67" s="135" t="e">
        <f>NA()</f>
        <v>#N/A</v>
      </c>
      <c r="L67" s="135">
        <f>IF(ISNUMBER('将来負担比率（分子）の構造'!L$52), IF('将来負担比率（分子）の構造'!L$52 &lt; 0, 0, '将来負担比率（分子）の構造'!L$52), NA())</f>
        <v>7229</v>
      </c>
      <c r="M67" s="135" t="e">
        <f>NA()</f>
        <v>#N/A</v>
      </c>
      <c r="N67" s="135" t="e">
        <f>NA()</f>
        <v>#N/A</v>
      </c>
      <c r="O67" s="135">
        <f>IF(ISNUMBER('将来負担比率（分子）の構造'!M$52), IF('将来負担比率（分子）の構造'!M$52 &lt; 0, 0, '将来負担比率（分子）の構造'!M$52), NA())</f>
        <v>5456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9079908</v>
      </c>
      <c r="S5" s="639"/>
      <c r="T5" s="639"/>
      <c r="U5" s="639"/>
      <c r="V5" s="639"/>
      <c r="W5" s="639"/>
      <c r="X5" s="639"/>
      <c r="Y5" s="686"/>
      <c r="Z5" s="699">
        <v>30.3</v>
      </c>
      <c r="AA5" s="699"/>
      <c r="AB5" s="699"/>
      <c r="AC5" s="699"/>
      <c r="AD5" s="700">
        <v>9079828</v>
      </c>
      <c r="AE5" s="700"/>
      <c r="AF5" s="700"/>
      <c r="AG5" s="700"/>
      <c r="AH5" s="700"/>
      <c r="AI5" s="700"/>
      <c r="AJ5" s="700"/>
      <c r="AK5" s="700"/>
      <c r="AL5" s="687">
        <v>54.3</v>
      </c>
      <c r="AM5" s="656"/>
      <c r="AN5" s="656"/>
      <c r="AO5" s="688"/>
      <c r="AP5" s="675" t="s">
        <v>206</v>
      </c>
      <c r="AQ5" s="676"/>
      <c r="AR5" s="676"/>
      <c r="AS5" s="676"/>
      <c r="AT5" s="676"/>
      <c r="AU5" s="676"/>
      <c r="AV5" s="676"/>
      <c r="AW5" s="676"/>
      <c r="AX5" s="676"/>
      <c r="AY5" s="676"/>
      <c r="AZ5" s="676"/>
      <c r="BA5" s="676"/>
      <c r="BB5" s="676"/>
      <c r="BC5" s="676"/>
      <c r="BD5" s="676"/>
      <c r="BE5" s="676"/>
      <c r="BF5" s="677"/>
      <c r="BG5" s="588">
        <v>9079828</v>
      </c>
      <c r="BH5" s="589"/>
      <c r="BI5" s="589"/>
      <c r="BJ5" s="589"/>
      <c r="BK5" s="589"/>
      <c r="BL5" s="589"/>
      <c r="BM5" s="589"/>
      <c r="BN5" s="590"/>
      <c r="BO5" s="641">
        <v>100</v>
      </c>
      <c r="BP5" s="641"/>
      <c r="BQ5" s="641"/>
      <c r="BR5" s="641"/>
      <c r="BS5" s="642">
        <v>73449</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351754</v>
      </c>
      <c r="S6" s="589"/>
      <c r="T6" s="589"/>
      <c r="U6" s="589"/>
      <c r="V6" s="589"/>
      <c r="W6" s="589"/>
      <c r="X6" s="589"/>
      <c r="Y6" s="590"/>
      <c r="Z6" s="641">
        <v>1.2</v>
      </c>
      <c r="AA6" s="641"/>
      <c r="AB6" s="641"/>
      <c r="AC6" s="641"/>
      <c r="AD6" s="642">
        <v>351754</v>
      </c>
      <c r="AE6" s="642"/>
      <c r="AF6" s="642"/>
      <c r="AG6" s="642"/>
      <c r="AH6" s="642"/>
      <c r="AI6" s="642"/>
      <c r="AJ6" s="642"/>
      <c r="AK6" s="642"/>
      <c r="AL6" s="611">
        <v>2.1</v>
      </c>
      <c r="AM6" s="643"/>
      <c r="AN6" s="643"/>
      <c r="AO6" s="644"/>
      <c r="AP6" s="585" t="s">
        <v>211</v>
      </c>
      <c r="AQ6" s="586"/>
      <c r="AR6" s="586"/>
      <c r="AS6" s="586"/>
      <c r="AT6" s="586"/>
      <c r="AU6" s="586"/>
      <c r="AV6" s="586"/>
      <c r="AW6" s="586"/>
      <c r="AX6" s="586"/>
      <c r="AY6" s="586"/>
      <c r="AZ6" s="586"/>
      <c r="BA6" s="586"/>
      <c r="BB6" s="586"/>
      <c r="BC6" s="586"/>
      <c r="BD6" s="586"/>
      <c r="BE6" s="586"/>
      <c r="BF6" s="587"/>
      <c r="BG6" s="588">
        <v>9079828</v>
      </c>
      <c r="BH6" s="589"/>
      <c r="BI6" s="589"/>
      <c r="BJ6" s="589"/>
      <c r="BK6" s="589"/>
      <c r="BL6" s="589"/>
      <c r="BM6" s="589"/>
      <c r="BN6" s="590"/>
      <c r="BO6" s="641">
        <v>100</v>
      </c>
      <c r="BP6" s="641"/>
      <c r="BQ6" s="641"/>
      <c r="BR6" s="641"/>
      <c r="BS6" s="642">
        <v>73449</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274116</v>
      </c>
      <c r="CS6" s="589"/>
      <c r="CT6" s="589"/>
      <c r="CU6" s="589"/>
      <c r="CV6" s="589"/>
      <c r="CW6" s="589"/>
      <c r="CX6" s="589"/>
      <c r="CY6" s="590"/>
      <c r="CZ6" s="641">
        <v>0.9</v>
      </c>
      <c r="DA6" s="641"/>
      <c r="DB6" s="641"/>
      <c r="DC6" s="641"/>
      <c r="DD6" s="594">
        <v>1944</v>
      </c>
      <c r="DE6" s="589"/>
      <c r="DF6" s="589"/>
      <c r="DG6" s="589"/>
      <c r="DH6" s="589"/>
      <c r="DI6" s="589"/>
      <c r="DJ6" s="589"/>
      <c r="DK6" s="589"/>
      <c r="DL6" s="589"/>
      <c r="DM6" s="589"/>
      <c r="DN6" s="589"/>
      <c r="DO6" s="589"/>
      <c r="DP6" s="590"/>
      <c r="DQ6" s="594">
        <v>274116</v>
      </c>
      <c r="DR6" s="589"/>
      <c r="DS6" s="589"/>
      <c r="DT6" s="589"/>
      <c r="DU6" s="589"/>
      <c r="DV6" s="589"/>
      <c r="DW6" s="589"/>
      <c r="DX6" s="589"/>
      <c r="DY6" s="589"/>
      <c r="DZ6" s="589"/>
      <c r="EA6" s="589"/>
      <c r="EB6" s="589"/>
      <c r="EC6" s="624"/>
    </row>
    <row r="7" spans="2:143" ht="11.25" customHeight="1" x14ac:dyDescent="0.15">
      <c r="B7" s="585" t="s">
        <v>213</v>
      </c>
      <c r="C7" s="586"/>
      <c r="D7" s="586"/>
      <c r="E7" s="586"/>
      <c r="F7" s="586"/>
      <c r="G7" s="586"/>
      <c r="H7" s="586"/>
      <c r="I7" s="586"/>
      <c r="J7" s="586"/>
      <c r="K7" s="586"/>
      <c r="L7" s="586"/>
      <c r="M7" s="586"/>
      <c r="N7" s="586"/>
      <c r="O7" s="586"/>
      <c r="P7" s="586"/>
      <c r="Q7" s="587"/>
      <c r="R7" s="588">
        <v>13997</v>
      </c>
      <c r="S7" s="589"/>
      <c r="T7" s="589"/>
      <c r="U7" s="589"/>
      <c r="V7" s="589"/>
      <c r="W7" s="589"/>
      <c r="X7" s="589"/>
      <c r="Y7" s="590"/>
      <c r="Z7" s="641">
        <v>0</v>
      </c>
      <c r="AA7" s="641"/>
      <c r="AB7" s="641"/>
      <c r="AC7" s="641"/>
      <c r="AD7" s="642">
        <v>13997</v>
      </c>
      <c r="AE7" s="642"/>
      <c r="AF7" s="642"/>
      <c r="AG7" s="642"/>
      <c r="AH7" s="642"/>
      <c r="AI7" s="642"/>
      <c r="AJ7" s="642"/>
      <c r="AK7" s="642"/>
      <c r="AL7" s="611">
        <v>0.1</v>
      </c>
      <c r="AM7" s="643"/>
      <c r="AN7" s="643"/>
      <c r="AO7" s="644"/>
      <c r="AP7" s="585" t="s">
        <v>214</v>
      </c>
      <c r="AQ7" s="586"/>
      <c r="AR7" s="586"/>
      <c r="AS7" s="586"/>
      <c r="AT7" s="586"/>
      <c r="AU7" s="586"/>
      <c r="AV7" s="586"/>
      <c r="AW7" s="586"/>
      <c r="AX7" s="586"/>
      <c r="AY7" s="586"/>
      <c r="AZ7" s="586"/>
      <c r="BA7" s="586"/>
      <c r="BB7" s="586"/>
      <c r="BC7" s="586"/>
      <c r="BD7" s="586"/>
      <c r="BE7" s="586"/>
      <c r="BF7" s="587"/>
      <c r="BG7" s="588">
        <v>3939619</v>
      </c>
      <c r="BH7" s="589"/>
      <c r="BI7" s="589"/>
      <c r="BJ7" s="589"/>
      <c r="BK7" s="589"/>
      <c r="BL7" s="589"/>
      <c r="BM7" s="589"/>
      <c r="BN7" s="590"/>
      <c r="BO7" s="641">
        <v>43.4</v>
      </c>
      <c r="BP7" s="641"/>
      <c r="BQ7" s="641"/>
      <c r="BR7" s="641"/>
      <c r="BS7" s="642">
        <v>73449</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4966574</v>
      </c>
      <c r="CS7" s="589"/>
      <c r="CT7" s="589"/>
      <c r="CU7" s="589"/>
      <c r="CV7" s="589"/>
      <c r="CW7" s="589"/>
      <c r="CX7" s="589"/>
      <c r="CY7" s="590"/>
      <c r="CZ7" s="641">
        <v>17.100000000000001</v>
      </c>
      <c r="DA7" s="641"/>
      <c r="DB7" s="641"/>
      <c r="DC7" s="641"/>
      <c r="DD7" s="594">
        <v>464138</v>
      </c>
      <c r="DE7" s="589"/>
      <c r="DF7" s="589"/>
      <c r="DG7" s="589"/>
      <c r="DH7" s="589"/>
      <c r="DI7" s="589"/>
      <c r="DJ7" s="589"/>
      <c r="DK7" s="589"/>
      <c r="DL7" s="589"/>
      <c r="DM7" s="589"/>
      <c r="DN7" s="589"/>
      <c r="DO7" s="589"/>
      <c r="DP7" s="590"/>
      <c r="DQ7" s="594">
        <v>3969580</v>
      </c>
      <c r="DR7" s="589"/>
      <c r="DS7" s="589"/>
      <c r="DT7" s="589"/>
      <c r="DU7" s="589"/>
      <c r="DV7" s="589"/>
      <c r="DW7" s="589"/>
      <c r="DX7" s="589"/>
      <c r="DY7" s="589"/>
      <c r="DZ7" s="589"/>
      <c r="EA7" s="589"/>
      <c r="EB7" s="589"/>
      <c r="EC7" s="624"/>
    </row>
    <row r="8" spans="2:143" ht="11.25" customHeight="1" x14ac:dyDescent="0.15">
      <c r="B8" s="585" t="s">
        <v>216</v>
      </c>
      <c r="C8" s="586"/>
      <c r="D8" s="586"/>
      <c r="E8" s="586"/>
      <c r="F8" s="586"/>
      <c r="G8" s="586"/>
      <c r="H8" s="586"/>
      <c r="I8" s="586"/>
      <c r="J8" s="586"/>
      <c r="K8" s="586"/>
      <c r="L8" s="586"/>
      <c r="M8" s="586"/>
      <c r="N8" s="586"/>
      <c r="O8" s="586"/>
      <c r="P8" s="586"/>
      <c r="Q8" s="587"/>
      <c r="R8" s="588">
        <v>55871</v>
      </c>
      <c r="S8" s="589"/>
      <c r="T8" s="589"/>
      <c r="U8" s="589"/>
      <c r="V8" s="589"/>
      <c r="W8" s="589"/>
      <c r="X8" s="589"/>
      <c r="Y8" s="590"/>
      <c r="Z8" s="641">
        <v>0.2</v>
      </c>
      <c r="AA8" s="641"/>
      <c r="AB8" s="641"/>
      <c r="AC8" s="641"/>
      <c r="AD8" s="642">
        <v>55871</v>
      </c>
      <c r="AE8" s="642"/>
      <c r="AF8" s="642"/>
      <c r="AG8" s="642"/>
      <c r="AH8" s="642"/>
      <c r="AI8" s="642"/>
      <c r="AJ8" s="642"/>
      <c r="AK8" s="642"/>
      <c r="AL8" s="611">
        <v>0.3</v>
      </c>
      <c r="AM8" s="643"/>
      <c r="AN8" s="643"/>
      <c r="AO8" s="644"/>
      <c r="AP8" s="585" t="s">
        <v>217</v>
      </c>
      <c r="AQ8" s="586"/>
      <c r="AR8" s="586"/>
      <c r="AS8" s="586"/>
      <c r="AT8" s="586"/>
      <c r="AU8" s="586"/>
      <c r="AV8" s="586"/>
      <c r="AW8" s="586"/>
      <c r="AX8" s="586"/>
      <c r="AY8" s="586"/>
      <c r="AZ8" s="586"/>
      <c r="BA8" s="586"/>
      <c r="BB8" s="586"/>
      <c r="BC8" s="586"/>
      <c r="BD8" s="586"/>
      <c r="BE8" s="586"/>
      <c r="BF8" s="587"/>
      <c r="BG8" s="588">
        <v>127363</v>
      </c>
      <c r="BH8" s="589"/>
      <c r="BI8" s="589"/>
      <c r="BJ8" s="589"/>
      <c r="BK8" s="589"/>
      <c r="BL8" s="589"/>
      <c r="BM8" s="589"/>
      <c r="BN8" s="590"/>
      <c r="BO8" s="641">
        <v>1.4</v>
      </c>
      <c r="BP8" s="641"/>
      <c r="BQ8" s="641"/>
      <c r="BR8" s="641"/>
      <c r="BS8" s="594" t="s">
        <v>111</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9096199</v>
      </c>
      <c r="CS8" s="589"/>
      <c r="CT8" s="589"/>
      <c r="CU8" s="589"/>
      <c r="CV8" s="589"/>
      <c r="CW8" s="589"/>
      <c r="CX8" s="589"/>
      <c r="CY8" s="590"/>
      <c r="CZ8" s="641">
        <v>31.4</v>
      </c>
      <c r="DA8" s="641"/>
      <c r="DB8" s="641"/>
      <c r="DC8" s="641"/>
      <c r="DD8" s="594">
        <v>22820</v>
      </c>
      <c r="DE8" s="589"/>
      <c r="DF8" s="589"/>
      <c r="DG8" s="589"/>
      <c r="DH8" s="589"/>
      <c r="DI8" s="589"/>
      <c r="DJ8" s="589"/>
      <c r="DK8" s="589"/>
      <c r="DL8" s="589"/>
      <c r="DM8" s="589"/>
      <c r="DN8" s="589"/>
      <c r="DO8" s="589"/>
      <c r="DP8" s="590"/>
      <c r="DQ8" s="594">
        <v>4527125</v>
      </c>
      <c r="DR8" s="589"/>
      <c r="DS8" s="589"/>
      <c r="DT8" s="589"/>
      <c r="DU8" s="589"/>
      <c r="DV8" s="589"/>
      <c r="DW8" s="589"/>
      <c r="DX8" s="589"/>
      <c r="DY8" s="589"/>
      <c r="DZ8" s="589"/>
      <c r="EA8" s="589"/>
      <c r="EB8" s="589"/>
      <c r="EC8" s="624"/>
    </row>
    <row r="9" spans="2:143" ht="11.25" customHeight="1" x14ac:dyDescent="0.15">
      <c r="B9" s="585" t="s">
        <v>219</v>
      </c>
      <c r="C9" s="586"/>
      <c r="D9" s="586"/>
      <c r="E9" s="586"/>
      <c r="F9" s="586"/>
      <c r="G9" s="586"/>
      <c r="H9" s="586"/>
      <c r="I9" s="586"/>
      <c r="J9" s="586"/>
      <c r="K9" s="586"/>
      <c r="L9" s="586"/>
      <c r="M9" s="586"/>
      <c r="N9" s="586"/>
      <c r="O9" s="586"/>
      <c r="P9" s="586"/>
      <c r="Q9" s="587"/>
      <c r="R9" s="588">
        <v>33101</v>
      </c>
      <c r="S9" s="589"/>
      <c r="T9" s="589"/>
      <c r="U9" s="589"/>
      <c r="V9" s="589"/>
      <c r="W9" s="589"/>
      <c r="X9" s="589"/>
      <c r="Y9" s="590"/>
      <c r="Z9" s="641">
        <v>0.1</v>
      </c>
      <c r="AA9" s="641"/>
      <c r="AB9" s="641"/>
      <c r="AC9" s="641"/>
      <c r="AD9" s="642">
        <v>33101</v>
      </c>
      <c r="AE9" s="642"/>
      <c r="AF9" s="642"/>
      <c r="AG9" s="642"/>
      <c r="AH9" s="642"/>
      <c r="AI9" s="642"/>
      <c r="AJ9" s="642"/>
      <c r="AK9" s="642"/>
      <c r="AL9" s="611">
        <v>0.2</v>
      </c>
      <c r="AM9" s="643"/>
      <c r="AN9" s="643"/>
      <c r="AO9" s="644"/>
      <c r="AP9" s="585" t="s">
        <v>220</v>
      </c>
      <c r="AQ9" s="586"/>
      <c r="AR9" s="586"/>
      <c r="AS9" s="586"/>
      <c r="AT9" s="586"/>
      <c r="AU9" s="586"/>
      <c r="AV9" s="586"/>
      <c r="AW9" s="586"/>
      <c r="AX9" s="586"/>
      <c r="AY9" s="586"/>
      <c r="AZ9" s="586"/>
      <c r="BA9" s="586"/>
      <c r="BB9" s="586"/>
      <c r="BC9" s="586"/>
      <c r="BD9" s="586"/>
      <c r="BE9" s="586"/>
      <c r="BF9" s="587"/>
      <c r="BG9" s="588">
        <v>3187616</v>
      </c>
      <c r="BH9" s="589"/>
      <c r="BI9" s="589"/>
      <c r="BJ9" s="589"/>
      <c r="BK9" s="589"/>
      <c r="BL9" s="589"/>
      <c r="BM9" s="589"/>
      <c r="BN9" s="590"/>
      <c r="BO9" s="641">
        <v>35.1</v>
      </c>
      <c r="BP9" s="641"/>
      <c r="BQ9" s="641"/>
      <c r="BR9" s="641"/>
      <c r="BS9" s="594" t="s">
        <v>111</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2453842</v>
      </c>
      <c r="CS9" s="589"/>
      <c r="CT9" s="589"/>
      <c r="CU9" s="589"/>
      <c r="CV9" s="589"/>
      <c r="CW9" s="589"/>
      <c r="CX9" s="589"/>
      <c r="CY9" s="590"/>
      <c r="CZ9" s="641">
        <v>8.5</v>
      </c>
      <c r="DA9" s="641"/>
      <c r="DB9" s="641"/>
      <c r="DC9" s="641"/>
      <c r="DD9" s="594">
        <v>222649</v>
      </c>
      <c r="DE9" s="589"/>
      <c r="DF9" s="589"/>
      <c r="DG9" s="589"/>
      <c r="DH9" s="589"/>
      <c r="DI9" s="589"/>
      <c r="DJ9" s="589"/>
      <c r="DK9" s="589"/>
      <c r="DL9" s="589"/>
      <c r="DM9" s="589"/>
      <c r="DN9" s="589"/>
      <c r="DO9" s="589"/>
      <c r="DP9" s="590"/>
      <c r="DQ9" s="594">
        <v>1988404</v>
      </c>
      <c r="DR9" s="589"/>
      <c r="DS9" s="589"/>
      <c r="DT9" s="589"/>
      <c r="DU9" s="589"/>
      <c r="DV9" s="589"/>
      <c r="DW9" s="589"/>
      <c r="DX9" s="589"/>
      <c r="DY9" s="589"/>
      <c r="DZ9" s="589"/>
      <c r="EA9" s="589"/>
      <c r="EB9" s="589"/>
      <c r="EC9" s="624"/>
    </row>
    <row r="10" spans="2:143" ht="11.25" customHeight="1" x14ac:dyDescent="0.15">
      <c r="B10" s="585" t="s">
        <v>222</v>
      </c>
      <c r="C10" s="586"/>
      <c r="D10" s="586"/>
      <c r="E10" s="586"/>
      <c r="F10" s="586"/>
      <c r="G10" s="586"/>
      <c r="H10" s="586"/>
      <c r="I10" s="586"/>
      <c r="J10" s="586"/>
      <c r="K10" s="586"/>
      <c r="L10" s="586"/>
      <c r="M10" s="586"/>
      <c r="N10" s="586"/>
      <c r="O10" s="586"/>
      <c r="P10" s="586"/>
      <c r="Q10" s="587"/>
      <c r="R10" s="588">
        <v>836689</v>
      </c>
      <c r="S10" s="589"/>
      <c r="T10" s="589"/>
      <c r="U10" s="589"/>
      <c r="V10" s="589"/>
      <c r="W10" s="589"/>
      <c r="X10" s="589"/>
      <c r="Y10" s="590"/>
      <c r="Z10" s="641">
        <v>2.8</v>
      </c>
      <c r="AA10" s="641"/>
      <c r="AB10" s="641"/>
      <c r="AC10" s="641"/>
      <c r="AD10" s="642">
        <v>836689</v>
      </c>
      <c r="AE10" s="642"/>
      <c r="AF10" s="642"/>
      <c r="AG10" s="642"/>
      <c r="AH10" s="642"/>
      <c r="AI10" s="642"/>
      <c r="AJ10" s="642"/>
      <c r="AK10" s="642"/>
      <c r="AL10" s="611">
        <v>5</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178006</v>
      </c>
      <c r="BH10" s="589"/>
      <c r="BI10" s="589"/>
      <c r="BJ10" s="589"/>
      <c r="BK10" s="589"/>
      <c r="BL10" s="589"/>
      <c r="BM10" s="589"/>
      <c r="BN10" s="590"/>
      <c r="BO10" s="641">
        <v>2</v>
      </c>
      <c r="BP10" s="641"/>
      <c r="BQ10" s="641"/>
      <c r="BR10" s="641"/>
      <c r="BS10" s="594" t="s">
        <v>111</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56595</v>
      </c>
      <c r="CS10" s="589"/>
      <c r="CT10" s="589"/>
      <c r="CU10" s="589"/>
      <c r="CV10" s="589"/>
      <c r="CW10" s="589"/>
      <c r="CX10" s="589"/>
      <c r="CY10" s="590"/>
      <c r="CZ10" s="641">
        <v>0.2</v>
      </c>
      <c r="DA10" s="641"/>
      <c r="DB10" s="641"/>
      <c r="DC10" s="641"/>
      <c r="DD10" s="594" t="s">
        <v>111</v>
      </c>
      <c r="DE10" s="589"/>
      <c r="DF10" s="589"/>
      <c r="DG10" s="589"/>
      <c r="DH10" s="589"/>
      <c r="DI10" s="589"/>
      <c r="DJ10" s="589"/>
      <c r="DK10" s="589"/>
      <c r="DL10" s="589"/>
      <c r="DM10" s="589"/>
      <c r="DN10" s="589"/>
      <c r="DO10" s="589"/>
      <c r="DP10" s="590"/>
      <c r="DQ10" s="594">
        <v>1647</v>
      </c>
      <c r="DR10" s="589"/>
      <c r="DS10" s="589"/>
      <c r="DT10" s="589"/>
      <c r="DU10" s="589"/>
      <c r="DV10" s="589"/>
      <c r="DW10" s="589"/>
      <c r="DX10" s="589"/>
      <c r="DY10" s="589"/>
      <c r="DZ10" s="589"/>
      <c r="EA10" s="589"/>
      <c r="EB10" s="589"/>
      <c r="EC10" s="624"/>
    </row>
    <row r="11" spans="2:143" ht="11.25" customHeight="1" x14ac:dyDescent="0.15">
      <c r="B11" s="585" t="s">
        <v>225</v>
      </c>
      <c r="C11" s="586"/>
      <c r="D11" s="586"/>
      <c r="E11" s="586"/>
      <c r="F11" s="586"/>
      <c r="G11" s="586"/>
      <c r="H11" s="586"/>
      <c r="I11" s="586"/>
      <c r="J11" s="586"/>
      <c r="K11" s="586"/>
      <c r="L11" s="586"/>
      <c r="M11" s="586"/>
      <c r="N11" s="586"/>
      <c r="O11" s="586"/>
      <c r="P11" s="586"/>
      <c r="Q11" s="587"/>
      <c r="R11" s="588">
        <v>212783</v>
      </c>
      <c r="S11" s="589"/>
      <c r="T11" s="589"/>
      <c r="U11" s="589"/>
      <c r="V11" s="589"/>
      <c r="W11" s="589"/>
      <c r="X11" s="589"/>
      <c r="Y11" s="590"/>
      <c r="Z11" s="641">
        <v>0.7</v>
      </c>
      <c r="AA11" s="641"/>
      <c r="AB11" s="641"/>
      <c r="AC11" s="641"/>
      <c r="AD11" s="642">
        <v>212783</v>
      </c>
      <c r="AE11" s="642"/>
      <c r="AF11" s="642"/>
      <c r="AG11" s="642"/>
      <c r="AH11" s="642"/>
      <c r="AI11" s="642"/>
      <c r="AJ11" s="642"/>
      <c r="AK11" s="642"/>
      <c r="AL11" s="611">
        <v>1.3</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446634</v>
      </c>
      <c r="BH11" s="589"/>
      <c r="BI11" s="589"/>
      <c r="BJ11" s="589"/>
      <c r="BK11" s="589"/>
      <c r="BL11" s="589"/>
      <c r="BM11" s="589"/>
      <c r="BN11" s="590"/>
      <c r="BO11" s="641">
        <v>4.9000000000000004</v>
      </c>
      <c r="BP11" s="641"/>
      <c r="BQ11" s="641"/>
      <c r="BR11" s="641"/>
      <c r="BS11" s="594">
        <v>73449</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1063534</v>
      </c>
      <c r="CS11" s="589"/>
      <c r="CT11" s="589"/>
      <c r="CU11" s="589"/>
      <c r="CV11" s="589"/>
      <c r="CW11" s="589"/>
      <c r="CX11" s="589"/>
      <c r="CY11" s="590"/>
      <c r="CZ11" s="641">
        <v>3.7</v>
      </c>
      <c r="DA11" s="641"/>
      <c r="DB11" s="641"/>
      <c r="DC11" s="641"/>
      <c r="DD11" s="594">
        <v>239078</v>
      </c>
      <c r="DE11" s="589"/>
      <c r="DF11" s="589"/>
      <c r="DG11" s="589"/>
      <c r="DH11" s="589"/>
      <c r="DI11" s="589"/>
      <c r="DJ11" s="589"/>
      <c r="DK11" s="589"/>
      <c r="DL11" s="589"/>
      <c r="DM11" s="589"/>
      <c r="DN11" s="589"/>
      <c r="DO11" s="589"/>
      <c r="DP11" s="590"/>
      <c r="DQ11" s="594">
        <v>841183</v>
      </c>
      <c r="DR11" s="589"/>
      <c r="DS11" s="589"/>
      <c r="DT11" s="589"/>
      <c r="DU11" s="589"/>
      <c r="DV11" s="589"/>
      <c r="DW11" s="589"/>
      <c r="DX11" s="589"/>
      <c r="DY11" s="589"/>
      <c r="DZ11" s="589"/>
      <c r="EA11" s="589"/>
      <c r="EB11" s="589"/>
      <c r="EC11" s="624"/>
    </row>
    <row r="12" spans="2:143" ht="11.25" customHeight="1" x14ac:dyDescent="0.15">
      <c r="B12" s="585" t="s">
        <v>228</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4397617</v>
      </c>
      <c r="BH12" s="589"/>
      <c r="BI12" s="589"/>
      <c r="BJ12" s="589"/>
      <c r="BK12" s="589"/>
      <c r="BL12" s="589"/>
      <c r="BM12" s="589"/>
      <c r="BN12" s="590"/>
      <c r="BO12" s="641">
        <v>48.4</v>
      </c>
      <c r="BP12" s="641"/>
      <c r="BQ12" s="641"/>
      <c r="BR12" s="641"/>
      <c r="BS12" s="594" t="s">
        <v>111</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447349</v>
      </c>
      <c r="CS12" s="589"/>
      <c r="CT12" s="589"/>
      <c r="CU12" s="589"/>
      <c r="CV12" s="589"/>
      <c r="CW12" s="589"/>
      <c r="CX12" s="589"/>
      <c r="CY12" s="590"/>
      <c r="CZ12" s="641">
        <v>1.5</v>
      </c>
      <c r="DA12" s="641"/>
      <c r="DB12" s="641"/>
      <c r="DC12" s="641"/>
      <c r="DD12" s="594">
        <v>34758</v>
      </c>
      <c r="DE12" s="589"/>
      <c r="DF12" s="589"/>
      <c r="DG12" s="589"/>
      <c r="DH12" s="589"/>
      <c r="DI12" s="589"/>
      <c r="DJ12" s="589"/>
      <c r="DK12" s="589"/>
      <c r="DL12" s="589"/>
      <c r="DM12" s="589"/>
      <c r="DN12" s="589"/>
      <c r="DO12" s="589"/>
      <c r="DP12" s="590"/>
      <c r="DQ12" s="594">
        <v>383438</v>
      </c>
      <c r="DR12" s="589"/>
      <c r="DS12" s="589"/>
      <c r="DT12" s="589"/>
      <c r="DU12" s="589"/>
      <c r="DV12" s="589"/>
      <c r="DW12" s="589"/>
      <c r="DX12" s="589"/>
      <c r="DY12" s="589"/>
      <c r="DZ12" s="589"/>
      <c r="EA12" s="589"/>
      <c r="EB12" s="589"/>
      <c r="EC12" s="624"/>
    </row>
    <row r="13" spans="2:143" ht="11.25" customHeight="1" x14ac:dyDescent="0.15">
      <c r="B13" s="585" t="s">
        <v>231</v>
      </c>
      <c r="C13" s="586"/>
      <c r="D13" s="586"/>
      <c r="E13" s="586"/>
      <c r="F13" s="586"/>
      <c r="G13" s="586"/>
      <c r="H13" s="586"/>
      <c r="I13" s="586"/>
      <c r="J13" s="586"/>
      <c r="K13" s="586"/>
      <c r="L13" s="586"/>
      <c r="M13" s="586"/>
      <c r="N13" s="586"/>
      <c r="O13" s="586"/>
      <c r="P13" s="586"/>
      <c r="Q13" s="587"/>
      <c r="R13" s="588">
        <v>39917</v>
      </c>
      <c r="S13" s="589"/>
      <c r="T13" s="589"/>
      <c r="U13" s="589"/>
      <c r="V13" s="589"/>
      <c r="W13" s="589"/>
      <c r="X13" s="589"/>
      <c r="Y13" s="590"/>
      <c r="Z13" s="641">
        <v>0.1</v>
      </c>
      <c r="AA13" s="641"/>
      <c r="AB13" s="641"/>
      <c r="AC13" s="641"/>
      <c r="AD13" s="642">
        <v>39917</v>
      </c>
      <c r="AE13" s="642"/>
      <c r="AF13" s="642"/>
      <c r="AG13" s="642"/>
      <c r="AH13" s="642"/>
      <c r="AI13" s="642"/>
      <c r="AJ13" s="642"/>
      <c r="AK13" s="642"/>
      <c r="AL13" s="611">
        <v>0.2</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4378075</v>
      </c>
      <c r="BH13" s="589"/>
      <c r="BI13" s="589"/>
      <c r="BJ13" s="589"/>
      <c r="BK13" s="589"/>
      <c r="BL13" s="589"/>
      <c r="BM13" s="589"/>
      <c r="BN13" s="590"/>
      <c r="BO13" s="641">
        <v>48.2</v>
      </c>
      <c r="BP13" s="641"/>
      <c r="BQ13" s="641"/>
      <c r="BR13" s="641"/>
      <c r="BS13" s="594" t="s">
        <v>111</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2997542</v>
      </c>
      <c r="CS13" s="589"/>
      <c r="CT13" s="589"/>
      <c r="CU13" s="589"/>
      <c r="CV13" s="589"/>
      <c r="CW13" s="589"/>
      <c r="CX13" s="589"/>
      <c r="CY13" s="590"/>
      <c r="CZ13" s="641">
        <v>10.3</v>
      </c>
      <c r="DA13" s="641"/>
      <c r="DB13" s="641"/>
      <c r="DC13" s="641"/>
      <c r="DD13" s="594">
        <v>1511092</v>
      </c>
      <c r="DE13" s="589"/>
      <c r="DF13" s="589"/>
      <c r="DG13" s="589"/>
      <c r="DH13" s="589"/>
      <c r="DI13" s="589"/>
      <c r="DJ13" s="589"/>
      <c r="DK13" s="589"/>
      <c r="DL13" s="589"/>
      <c r="DM13" s="589"/>
      <c r="DN13" s="589"/>
      <c r="DO13" s="589"/>
      <c r="DP13" s="590"/>
      <c r="DQ13" s="594">
        <v>1763105</v>
      </c>
      <c r="DR13" s="589"/>
      <c r="DS13" s="589"/>
      <c r="DT13" s="589"/>
      <c r="DU13" s="589"/>
      <c r="DV13" s="589"/>
      <c r="DW13" s="589"/>
      <c r="DX13" s="589"/>
      <c r="DY13" s="589"/>
      <c r="DZ13" s="589"/>
      <c r="EA13" s="589"/>
      <c r="EB13" s="589"/>
      <c r="EC13" s="624"/>
    </row>
    <row r="14" spans="2:143" ht="11.25" customHeight="1" x14ac:dyDescent="0.15">
      <c r="B14" s="585" t="s">
        <v>234</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166297</v>
      </c>
      <c r="BH14" s="589"/>
      <c r="BI14" s="589"/>
      <c r="BJ14" s="589"/>
      <c r="BK14" s="589"/>
      <c r="BL14" s="589"/>
      <c r="BM14" s="589"/>
      <c r="BN14" s="590"/>
      <c r="BO14" s="641">
        <v>1.8</v>
      </c>
      <c r="BP14" s="641"/>
      <c r="BQ14" s="641"/>
      <c r="BR14" s="641"/>
      <c r="BS14" s="594" t="s">
        <v>111</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1336073</v>
      </c>
      <c r="CS14" s="589"/>
      <c r="CT14" s="589"/>
      <c r="CU14" s="589"/>
      <c r="CV14" s="589"/>
      <c r="CW14" s="589"/>
      <c r="CX14" s="589"/>
      <c r="CY14" s="590"/>
      <c r="CZ14" s="641">
        <v>4.5999999999999996</v>
      </c>
      <c r="DA14" s="641"/>
      <c r="DB14" s="641"/>
      <c r="DC14" s="641"/>
      <c r="DD14" s="594">
        <v>205900</v>
      </c>
      <c r="DE14" s="589"/>
      <c r="DF14" s="589"/>
      <c r="DG14" s="589"/>
      <c r="DH14" s="589"/>
      <c r="DI14" s="589"/>
      <c r="DJ14" s="589"/>
      <c r="DK14" s="589"/>
      <c r="DL14" s="589"/>
      <c r="DM14" s="589"/>
      <c r="DN14" s="589"/>
      <c r="DO14" s="589"/>
      <c r="DP14" s="590"/>
      <c r="DQ14" s="594">
        <v>1166880</v>
      </c>
      <c r="DR14" s="589"/>
      <c r="DS14" s="589"/>
      <c r="DT14" s="589"/>
      <c r="DU14" s="589"/>
      <c r="DV14" s="589"/>
      <c r="DW14" s="589"/>
      <c r="DX14" s="589"/>
      <c r="DY14" s="589"/>
      <c r="DZ14" s="589"/>
      <c r="EA14" s="589"/>
      <c r="EB14" s="589"/>
      <c r="EC14" s="624"/>
    </row>
    <row r="15" spans="2:143" ht="11.25" customHeight="1" x14ac:dyDescent="0.15">
      <c r="B15" s="585" t="s">
        <v>237</v>
      </c>
      <c r="C15" s="586"/>
      <c r="D15" s="586"/>
      <c r="E15" s="586"/>
      <c r="F15" s="586"/>
      <c r="G15" s="586"/>
      <c r="H15" s="586"/>
      <c r="I15" s="586"/>
      <c r="J15" s="586"/>
      <c r="K15" s="586"/>
      <c r="L15" s="586"/>
      <c r="M15" s="586"/>
      <c r="N15" s="586"/>
      <c r="O15" s="586"/>
      <c r="P15" s="586"/>
      <c r="Q15" s="587"/>
      <c r="R15" s="588">
        <v>31831</v>
      </c>
      <c r="S15" s="589"/>
      <c r="T15" s="589"/>
      <c r="U15" s="589"/>
      <c r="V15" s="589"/>
      <c r="W15" s="589"/>
      <c r="X15" s="589"/>
      <c r="Y15" s="590"/>
      <c r="Z15" s="641">
        <v>0.1</v>
      </c>
      <c r="AA15" s="641"/>
      <c r="AB15" s="641"/>
      <c r="AC15" s="641"/>
      <c r="AD15" s="642">
        <v>31831</v>
      </c>
      <c r="AE15" s="642"/>
      <c r="AF15" s="642"/>
      <c r="AG15" s="642"/>
      <c r="AH15" s="642"/>
      <c r="AI15" s="642"/>
      <c r="AJ15" s="642"/>
      <c r="AK15" s="642"/>
      <c r="AL15" s="611">
        <v>0.2</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576295</v>
      </c>
      <c r="BH15" s="589"/>
      <c r="BI15" s="589"/>
      <c r="BJ15" s="589"/>
      <c r="BK15" s="589"/>
      <c r="BL15" s="589"/>
      <c r="BM15" s="589"/>
      <c r="BN15" s="590"/>
      <c r="BO15" s="641">
        <v>6.3</v>
      </c>
      <c r="BP15" s="641"/>
      <c r="BQ15" s="641"/>
      <c r="BR15" s="641"/>
      <c r="BS15" s="594" t="s">
        <v>111</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3143840</v>
      </c>
      <c r="CS15" s="589"/>
      <c r="CT15" s="589"/>
      <c r="CU15" s="589"/>
      <c r="CV15" s="589"/>
      <c r="CW15" s="589"/>
      <c r="CX15" s="589"/>
      <c r="CY15" s="590"/>
      <c r="CZ15" s="641">
        <v>10.9</v>
      </c>
      <c r="DA15" s="641"/>
      <c r="DB15" s="641"/>
      <c r="DC15" s="641"/>
      <c r="DD15" s="594">
        <v>676782</v>
      </c>
      <c r="DE15" s="589"/>
      <c r="DF15" s="589"/>
      <c r="DG15" s="589"/>
      <c r="DH15" s="589"/>
      <c r="DI15" s="589"/>
      <c r="DJ15" s="589"/>
      <c r="DK15" s="589"/>
      <c r="DL15" s="589"/>
      <c r="DM15" s="589"/>
      <c r="DN15" s="589"/>
      <c r="DO15" s="589"/>
      <c r="DP15" s="590"/>
      <c r="DQ15" s="594">
        <v>2253748</v>
      </c>
      <c r="DR15" s="589"/>
      <c r="DS15" s="589"/>
      <c r="DT15" s="589"/>
      <c r="DU15" s="589"/>
      <c r="DV15" s="589"/>
      <c r="DW15" s="589"/>
      <c r="DX15" s="589"/>
      <c r="DY15" s="589"/>
      <c r="DZ15" s="589"/>
      <c r="EA15" s="589"/>
      <c r="EB15" s="589"/>
      <c r="EC15" s="624"/>
    </row>
    <row r="16" spans="2:143" ht="11.25" customHeight="1" x14ac:dyDescent="0.15">
      <c r="B16" s="585" t="s">
        <v>240</v>
      </c>
      <c r="C16" s="586"/>
      <c r="D16" s="586"/>
      <c r="E16" s="586"/>
      <c r="F16" s="586"/>
      <c r="G16" s="586"/>
      <c r="H16" s="586"/>
      <c r="I16" s="586"/>
      <c r="J16" s="586"/>
      <c r="K16" s="586"/>
      <c r="L16" s="586"/>
      <c r="M16" s="586"/>
      <c r="N16" s="586"/>
      <c r="O16" s="586"/>
      <c r="P16" s="586"/>
      <c r="Q16" s="587"/>
      <c r="R16" s="588">
        <v>6879740</v>
      </c>
      <c r="S16" s="589"/>
      <c r="T16" s="589"/>
      <c r="U16" s="589"/>
      <c r="V16" s="589"/>
      <c r="W16" s="589"/>
      <c r="X16" s="589"/>
      <c r="Y16" s="590"/>
      <c r="Z16" s="641">
        <v>23</v>
      </c>
      <c r="AA16" s="641"/>
      <c r="AB16" s="641"/>
      <c r="AC16" s="641"/>
      <c r="AD16" s="642">
        <v>5960121</v>
      </c>
      <c r="AE16" s="642"/>
      <c r="AF16" s="642"/>
      <c r="AG16" s="642"/>
      <c r="AH16" s="642"/>
      <c r="AI16" s="642"/>
      <c r="AJ16" s="642"/>
      <c r="AK16" s="642"/>
      <c r="AL16" s="611">
        <v>35.700000000000003</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82889</v>
      </c>
      <c r="CS16" s="589"/>
      <c r="CT16" s="589"/>
      <c r="CU16" s="589"/>
      <c r="CV16" s="589"/>
      <c r="CW16" s="589"/>
      <c r="CX16" s="589"/>
      <c r="CY16" s="590"/>
      <c r="CZ16" s="641">
        <v>0.3</v>
      </c>
      <c r="DA16" s="641"/>
      <c r="DB16" s="641"/>
      <c r="DC16" s="641"/>
      <c r="DD16" s="594" t="s">
        <v>111</v>
      </c>
      <c r="DE16" s="589"/>
      <c r="DF16" s="589"/>
      <c r="DG16" s="589"/>
      <c r="DH16" s="589"/>
      <c r="DI16" s="589"/>
      <c r="DJ16" s="589"/>
      <c r="DK16" s="589"/>
      <c r="DL16" s="589"/>
      <c r="DM16" s="589"/>
      <c r="DN16" s="589"/>
      <c r="DO16" s="589"/>
      <c r="DP16" s="590"/>
      <c r="DQ16" s="594">
        <v>46129</v>
      </c>
      <c r="DR16" s="589"/>
      <c r="DS16" s="589"/>
      <c r="DT16" s="589"/>
      <c r="DU16" s="589"/>
      <c r="DV16" s="589"/>
      <c r="DW16" s="589"/>
      <c r="DX16" s="589"/>
      <c r="DY16" s="589"/>
      <c r="DZ16" s="589"/>
      <c r="EA16" s="589"/>
      <c r="EB16" s="589"/>
      <c r="EC16" s="624"/>
    </row>
    <row r="17" spans="2:133" ht="11.25" customHeight="1" x14ac:dyDescent="0.15">
      <c r="B17" s="585" t="s">
        <v>243</v>
      </c>
      <c r="C17" s="586"/>
      <c r="D17" s="586"/>
      <c r="E17" s="586"/>
      <c r="F17" s="586"/>
      <c r="G17" s="586"/>
      <c r="H17" s="586"/>
      <c r="I17" s="586"/>
      <c r="J17" s="586"/>
      <c r="K17" s="586"/>
      <c r="L17" s="586"/>
      <c r="M17" s="586"/>
      <c r="N17" s="586"/>
      <c r="O17" s="586"/>
      <c r="P17" s="586"/>
      <c r="Q17" s="587"/>
      <c r="R17" s="588">
        <v>5960121</v>
      </c>
      <c r="S17" s="589"/>
      <c r="T17" s="589"/>
      <c r="U17" s="589"/>
      <c r="V17" s="589"/>
      <c r="W17" s="589"/>
      <c r="X17" s="589"/>
      <c r="Y17" s="590"/>
      <c r="Z17" s="641">
        <v>19.899999999999999</v>
      </c>
      <c r="AA17" s="641"/>
      <c r="AB17" s="641"/>
      <c r="AC17" s="641"/>
      <c r="AD17" s="642">
        <v>5960121</v>
      </c>
      <c r="AE17" s="642"/>
      <c r="AF17" s="642"/>
      <c r="AG17" s="642"/>
      <c r="AH17" s="642"/>
      <c r="AI17" s="642"/>
      <c r="AJ17" s="642"/>
      <c r="AK17" s="642"/>
      <c r="AL17" s="611">
        <v>35.700000000000003</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3054907</v>
      </c>
      <c r="CS17" s="589"/>
      <c r="CT17" s="589"/>
      <c r="CU17" s="589"/>
      <c r="CV17" s="589"/>
      <c r="CW17" s="589"/>
      <c r="CX17" s="589"/>
      <c r="CY17" s="590"/>
      <c r="CZ17" s="641">
        <v>10.5</v>
      </c>
      <c r="DA17" s="641"/>
      <c r="DB17" s="641"/>
      <c r="DC17" s="641"/>
      <c r="DD17" s="594" t="s">
        <v>111</v>
      </c>
      <c r="DE17" s="589"/>
      <c r="DF17" s="589"/>
      <c r="DG17" s="589"/>
      <c r="DH17" s="589"/>
      <c r="DI17" s="589"/>
      <c r="DJ17" s="589"/>
      <c r="DK17" s="589"/>
      <c r="DL17" s="589"/>
      <c r="DM17" s="589"/>
      <c r="DN17" s="589"/>
      <c r="DO17" s="589"/>
      <c r="DP17" s="590"/>
      <c r="DQ17" s="594">
        <v>2933565</v>
      </c>
      <c r="DR17" s="589"/>
      <c r="DS17" s="589"/>
      <c r="DT17" s="589"/>
      <c r="DU17" s="589"/>
      <c r="DV17" s="589"/>
      <c r="DW17" s="589"/>
      <c r="DX17" s="589"/>
      <c r="DY17" s="589"/>
      <c r="DZ17" s="589"/>
      <c r="EA17" s="589"/>
      <c r="EB17" s="589"/>
      <c r="EC17" s="624"/>
    </row>
    <row r="18" spans="2:133" ht="11.25" customHeight="1" x14ac:dyDescent="0.15">
      <c r="B18" s="585" t="s">
        <v>246</v>
      </c>
      <c r="C18" s="586"/>
      <c r="D18" s="586"/>
      <c r="E18" s="586"/>
      <c r="F18" s="586"/>
      <c r="G18" s="586"/>
      <c r="H18" s="586"/>
      <c r="I18" s="586"/>
      <c r="J18" s="586"/>
      <c r="K18" s="586"/>
      <c r="L18" s="586"/>
      <c r="M18" s="586"/>
      <c r="N18" s="586"/>
      <c r="O18" s="586"/>
      <c r="P18" s="586"/>
      <c r="Q18" s="587"/>
      <c r="R18" s="588">
        <v>655083</v>
      </c>
      <c r="S18" s="589"/>
      <c r="T18" s="589"/>
      <c r="U18" s="589"/>
      <c r="V18" s="589"/>
      <c r="W18" s="589"/>
      <c r="X18" s="589"/>
      <c r="Y18" s="590"/>
      <c r="Z18" s="641">
        <v>2.2000000000000002</v>
      </c>
      <c r="AA18" s="641"/>
      <c r="AB18" s="641"/>
      <c r="AC18" s="641"/>
      <c r="AD18" s="642" t="s">
        <v>111</v>
      </c>
      <c r="AE18" s="642"/>
      <c r="AF18" s="642"/>
      <c r="AG18" s="642"/>
      <c r="AH18" s="642"/>
      <c r="AI18" s="642"/>
      <c r="AJ18" s="642"/>
      <c r="AK18" s="642"/>
      <c r="AL18" s="611" t="s">
        <v>111</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249</v>
      </c>
      <c r="C19" s="586"/>
      <c r="D19" s="586"/>
      <c r="E19" s="586"/>
      <c r="F19" s="586"/>
      <c r="G19" s="586"/>
      <c r="H19" s="586"/>
      <c r="I19" s="586"/>
      <c r="J19" s="586"/>
      <c r="K19" s="586"/>
      <c r="L19" s="586"/>
      <c r="M19" s="586"/>
      <c r="N19" s="586"/>
      <c r="O19" s="586"/>
      <c r="P19" s="586"/>
      <c r="Q19" s="587"/>
      <c r="R19" s="588">
        <v>264536</v>
      </c>
      <c r="S19" s="589"/>
      <c r="T19" s="589"/>
      <c r="U19" s="589"/>
      <c r="V19" s="589"/>
      <c r="W19" s="589"/>
      <c r="X19" s="589"/>
      <c r="Y19" s="590"/>
      <c r="Z19" s="641">
        <v>0.9</v>
      </c>
      <c r="AA19" s="641"/>
      <c r="AB19" s="641"/>
      <c r="AC19" s="641"/>
      <c r="AD19" s="642" t="s">
        <v>111</v>
      </c>
      <c r="AE19" s="642"/>
      <c r="AF19" s="642"/>
      <c r="AG19" s="642"/>
      <c r="AH19" s="642"/>
      <c r="AI19" s="642"/>
      <c r="AJ19" s="642"/>
      <c r="AK19" s="642"/>
      <c r="AL19" s="611" t="s">
        <v>111</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80</v>
      </c>
      <c r="BH19" s="589"/>
      <c r="BI19" s="589"/>
      <c r="BJ19" s="589"/>
      <c r="BK19" s="589"/>
      <c r="BL19" s="589"/>
      <c r="BM19" s="589"/>
      <c r="BN19" s="590"/>
      <c r="BO19" s="641">
        <v>0</v>
      </c>
      <c r="BP19" s="641"/>
      <c r="BQ19" s="641"/>
      <c r="BR19" s="641"/>
      <c r="BS19" s="594" t="s">
        <v>111</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252</v>
      </c>
      <c r="C20" s="586"/>
      <c r="D20" s="586"/>
      <c r="E20" s="586"/>
      <c r="F20" s="586"/>
      <c r="G20" s="586"/>
      <c r="H20" s="586"/>
      <c r="I20" s="586"/>
      <c r="J20" s="586"/>
      <c r="K20" s="586"/>
      <c r="L20" s="586"/>
      <c r="M20" s="586"/>
      <c r="N20" s="586"/>
      <c r="O20" s="586"/>
      <c r="P20" s="586"/>
      <c r="Q20" s="587"/>
      <c r="R20" s="588">
        <v>17535591</v>
      </c>
      <c r="S20" s="589"/>
      <c r="T20" s="589"/>
      <c r="U20" s="589"/>
      <c r="V20" s="589"/>
      <c r="W20" s="589"/>
      <c r="X20" s="589"/>
      <c r="Y20" s="590"/>
      <c r="Z20" s="641">
        <v>58.6</v>
      </c>
      <c r="AA20" s="641"/>
      <c r="AB20" s="641"/>
      <c r="AC20" s="641"/>
      <c r="AD20" s="642">
        <v>16615892</v>
      </c>
      <c r="AE20" s="642"/>
      <c r="AF20" s="642"/>
      <c r="AG20" s="642"/>
      <c r="AH20" s="642"/>
      <c r="AI20" s="642"/>
      <c r="AJ20" s="642"/>
      <c r="AK20" s="642"/>
      <c r="AL20" s="611">
        <v>99.4</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80</v>
      </c>
      <c r="BH20" s="589"/>
      <c r="BI20" s="589"/>
      <c r="BJ20" s="589"/>
      <c r="BK20" s="589"/>
      <c r="BL20" s="589"/>
      <c r="BM20" s="589"/>
      <c r="BN20" s="590"/>
      <c r="BO20" s="641">
        <v>0</v>
      </c>
      <c r="BP20" s="641"/>
      <c r="BQ20" s="641"/>
      <c r="BR20" s="641"/>
      <c r="BS20" s="594" t="s">
        <v>111</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28973460</v>
      </c>
      <c r="CS20" s="589"/>
      <c r="CT20" s="589"/>
      <c r="CU20" s="589"/>
      <c r="CV20" s="589"/>
      <c r="CW20" s="589"/>
      <c r="CX20" s="589"/>
      <c r="CY20" s="590"/>
      <c r="CZ20" s="641">
        <v>100</v>
      </c>
      <c r="DA20" s="641"/>
      <c r="DB20" s="641"/>
      <c r="DC20" s="641"/>
      <c r="DD20" s="594">
        <v>3379161</v>
      </c>
      <c r="DE20" s="589"/>
      <c r="DF20" s="589"/>
      <c r="DG20" s="589"/>
      <c r="DH20" s="589"/>
      <c r="DI20" s="589"/>
      <c r="DJ20" s="589"/>
      <c r="DK20" s="589"/>
      <c r="DL20" s="589"/>
      <c r="DM20" s="589"/>
      <c r="DN20" s="589"/>
      <c r="DO20" s="589"/>
      <c r="DP20" s="590"/>
      <c r="DQ20" s="594">
        <v>20148920</v>
      </c>
      <c r="DR20" s="589"/>
      <c r="DS20" s="589"/>
      <c r="DT20" s="589"/>
      <c r="DU20" s="589"/>
      <c r="DV20" s="589"/>
      <c r="DW20" s="589"/>
      <c r="DX20" s="589"/>
      <c r="DY20" s="589"/>
      <c r="DZ20" s="589"/>
      <c r="EA20" s="589"/>
      <c r="EB20" s="589"/>
      <c r="EC20" s="624"/>
    </row>
    <row r="21" spans="2:133" ht="11.25" customHeight="1" x14ac:dyDescent="0.15">
      <c r="B21" s="585" t="s">
        <v>255</v>
      </c>
      <c r="C21" s="586"/>
      <c r="D21" s="586"/>
      <c r="E21" s="586"/>
      <c r="F21" s="586"/>
      <c r="G21" s="586"/>
      <c r="H21" s="586"/>
      <c r="I21" s="586"/>
      <c r="J21" s="586"/>
      <c r="K21" s="586"/>
      <c r="L21" s="586"/>
      <c r="M21" s="586"/>
      <c r="N21" s="586"/>
      <c r="O21" s="586"/>
      <c r="P21" s="586"/>
      <c r="Q21" s="587"/>
      <c r="R21" s="588">
        <v>9213</v>
      </c>
      <c r="S21" s="589"/>
      <c r="T21" s="589"/>
      <c r="U21" s="589"/>
      <c r="V21" s="589"/>
      <c r="W21" s="589"/>
      <c r="X21" s="589"/>
      <c r="Y21" s="590"/>
      <c r="Z21" s="641">
        <v>0</v>
      </c>
      <c r="AA21" s="641"/>
      <c r="AB21" s="641"/>
      <c r="AC21" s="641"/>
      <c r="AD21" s="642">
        <v>9213</v>
      </c>
      <c r="AE21" s="642"/>
      <c r="AF21" s="642"/>
      <c r="AG21" s="642"/>
      <c r="AH21" s="642"/>
      <c r="AI21" s="642"/>
      <c r="AJ21" s="642"/>
      <c r="AK21" s="642"/>
      <c r="AL21" s="611">
        <v>0.1</v>
      </c>
      <c r="AM21" s="643"/>
      <c r="AN21" s="643"/>
      <c r="AO21" s="644"/>
      <c r="AP21" s="679" t="s">
        <v>256</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257</v>
      </c>
      <c r="C22" s="586"/>
      <c r="D22" s="586"/>
      <c r="E22" s="586"/>
      <c r="F22" s="586"/>
      <c r="G22" s="586"/>
      <c r="H22" s="586"/>
      <c r="I22" s="586"/>
      <c r="J22" s="586"/>
      <c r="K22" s="586"/>
      <c r="L22" s="586"/>
      <c r="M22" s="586"/>
      <c r="N22" s="586"/>
      <c r="O22" s="586"/>
      <c r="P22" s="586"/>
      <c r="Q22" s="587"/>
      <c r="R22" s="588">
        <v>264596</v>
      </c>
      <c r="S22" s="589"/>
      <c r="T22" s="589"/>
      <c r="U22" s="589"/>
      <c r="V22" s="589"/>
      <c r="W22" s="589"/>
      <c r="X22" s="589"/>
      <c r="Y22" s="590"/>
      <c r="Z22" s="641">
        <v>0.9</v>
      </c>
      <c r="AA22" s="641"/>
      <c r="AB22" s="641"/>
      <c r="AC22" s="641"/>
      <c r="AD22" s="642" t="s">
        <v>111</v>
      </c>
      <c r="AE22" s="642"/>
      <c r="AF22" s="642"/>
      <c r="AG22" s="642"/>
      <c r="AH22" s="642"/>
      <c r="AI22" s="642"/>
      <c r="AJ22" s="642"/>
      <c r="AK22" s="642"/>
      <c r="AL22" s="611" t="s">
        <v>111</v>
      </c>
      <c r="AM22" s="643"/>
      <c r="AN22" s="643"/>
      <c r="AO22" s="644"/>
      <c r="AP22" s="679" t="s">
        <v>258</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260</v>
      </c>
      <c r="C23" s="586"/>
      <c r="D23" s="586"/>
      <c r="E23" s="586"/>
      <c r="F23" s="586"/>
      <c r="G23" s="586"/>
      <c r="H23" s="586"/>
      <c r="I23" s="586"/>
      <c r="J23" s="586"/>
      <c r="K23" s="586"/>
      <c r="L23" s="586"/>
      <c r="M23" s="586"/>
      <c r="N23" s="586"/>
      <c r="O23" s="586"/>
      <c r="P23" s="586"/>
      <c r="Q23" s="587"/>
      <c r="R23" s="588">
        <v>213072</v>
      </c>
      <c r="S23" s="589"/>
      <c r="T23" s="589"/>
      <c r="U23" s="589"/>
      <c r="V23" s="589"/>
      <c r="W23" s="589"/>
      <c r="X23" s="589"/>
      <c r="Y23" s="590"/>
      <c r="Z23" s="641">
        <v>0.7</v>
      </c>
      <c r="AA23" s="641"/>
      <c r="AB23" s="641"/>
      <c r="AC23" s="641"/>
      <c r="AD23" s="642">
        <v>27079</v>
      </c>
      <c r="AE23" s="642"/>
      <c r="AF23" s="642"/>
      <c r="AG23" s="642"/>
      <c r="AH23" s="642"/>
      <c r="AI23" s="642"/>
      <c r="AJ23" s="642"/>
      <c r="AK23" s="642"/>
      <c r="AL23" s="611">
        <v>0.2</v>
      </c>
      <c r="AM23" s="643"/>
      <c r="AN23" s="643"/>
      <c r="AO23" s="644"/>
      <c r="AP23" s="679" t="s">
        <v>261</v>
      </c>
      <c r="AQ23" s="689"/>
      <c r="AR23" s="689"/>
      <c r="AS23" s="689"/>
      <c r="AT23" s="689"/>
      <c r="AU23" s="689"/>
      <c r="AV23" s="689"/>
      <c r="AW23" s="689"/>
      <c r="AX23" s="689"/>
      <c r="AY23" s="689"/>
      <c r="AZ23" s="689"/>
      <c r="BA23" s="689"/>
      <c r="BB23" s="689"/>
      <c r="BC23" s="689"/>
      <c r="BD23" s="689"/>
      <c r="BE23" s="689"/>
      <c r="BF23" s="681"/>
      <c r="BG23" s="588">
        <v>80</v>
      </c>
      <c r="BH23" s="589"/>
      <c r="BI23" s="589"/>
      <c r="BJ23" s="589"/>
      <c r="BK23" s="589"/>
      <c r="BL23" s="589"/>
      <c r="BM23" s="589"/>
      <c r="BN23" s="590"/>
      <c r="BO23" s="641">
        <v>0</v>
      </c>
      <c r="BP23" s="641"/>
      <c r="BQ23" s="641"/>
      <c r="BR23" s="641"/>
      <c r="BS23" s="594" t="s">
        <v>111</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x14ac:dyDescent="0.15">
      <c r="B24" s="585" t="s">
        <v>267</v>
      </c>
      <c r="C24" s="586"/>
      <c r="D24" s="586"/>
      <c r="E24" s="586"/>
      <c r="F24" s="586"/>
      <c r="G24" s="586"/>
      <c r="H24" s="586"/>
      <c r="I24" s="586"/>
      <c r="J24" s="586"/>
      <c r="K24" s="586"/>
      <c r="L24" s="586"/>
      <c r="M24" s="586"/>
      <c r="N24" s="586"/>
      <c r="O24" s="586"/>
      <c r="P24" s="586"/>
      <c r="Q24" s="587"/>
      <c r="R24" s="588">
        <v>156270</v>
      </c>
      <c r="S24" s="589"/>
      <c r="T24" s="589"/>
      <c r="U24" s="589"/>
      <c r="V24" s="589"/>
      <c r="W24" s="589"/>
      <c r="X24" s="589"/>
      <c r="Y24" s="590"/>
      <c r="Z24" s="641">
        <v>0.5</v>
      </c>
      <c r="AA24" s="641"/>
      <c r="AB24" s="641"/>
      <c r="AC24" s="641"/>
      <c r="AD24" s="642">
        <v>2250</v>
      </c>
      <c r="AE24" s="642"/>
      <c r="AF24" s="642"/>
      <c r="AG24" s="642"/>
      <c r="AH24" s="642"/>
      <c r="AI24" s="642"/>
      <c r="AJ24" s="642"/>
      <c r="AK24" s="642"/>
      <c r="AL24" s="611">
        <v>0</v>
      </c>
      <c r="AM24" s="643"/>
      <c r="AN24" s="643"/>
      <c r="AO24" s="644"/>
      <c r="AP24" s="679" t="s">
        <v>268</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13712645</v>
      </c>
      <c r="CS24" s="639"/>
      <c r="CT24" s="639"/>
      <c r="CU24" s="639"/>
      <c r="CV24" s="639"/>
      <c r="CW24" s="639"/>
      <c r="CX24" s="639"/>
      <c r="CY24" s="686"/>
      <c r="CZ24" s="690">
        <v>47.3</v>
      </c>
      <c r="DA24" s="691"/>
      <c r="DB24" s="691"/>
      <c r="DC24" s="692"/>
      <c r="DD24" s="685">
        <v>9461077</v>
      </c>
      <c r="DE24" s="639"/>
      <c r="DF24" s="639"/>
      <c r="DG24" s="639"/>
      <c r="DH24" s="639"/>
      <c r="DI24" s="639"/>
      <c r="DJ24" s="639"/>
      <c r="DK24" s="686"/>
      <c r="DL24" s="685">
        <v>9281839</v>
      </c>
      <c r="DM24" s="639"/>
      <c r="DN24" s="639"/>
      <c r="DO24" s="639"/>
      <c r="DP24" s="639"/>
      <c r="DQ24" s="639"/>
      <c r="DR24" s="639"/>
      <c r="DS24" s="639"/>
      <c r="DT24" s="639"/>
      <c r="DU24" s="639"/>
      <c r="DV24" s="686"/>
      <c r="DW24" s="687">
        <v>51</v>
      </c>
      <c r="DX24" s="656"/>
      <c r="DY24" s="656"/>
      <c r="DZ24" s="656"/>
      <c r="EA24" s="656"/>
      <c r="EB24" s="656"/>
      <c r="EC24" s="688"/>
    </row>
    <row r="25" spans="2:133" ht="11.25" customHeight="1" x14ac:dyDescent="0.15">
      <c r="B25" s="585" t="s">
        <v>270</v>
      </c>
      <c r="C25" s="586"/>
      <c r="D25" s="586"/>
      <c r="E25" s="586"/>
      <c r="F25" s="586"/>
      <c r="G25" s="586"/>
      <c r="H25" s="586"/>
      <c r="I25" s="586"/>
      <c r="J25" s="586"/>
      <c r="K25" s="586"/>
      <c r="L25" s="586"/>
      <c r="M25" s="586"/>
      <c r="N25" s="586"/>
      <c r="O25" s="586"/>
      <c r="P25" s="586"/>
      <c r="Q25" s="587"/>
      <c r="R25" s="588">
        <v>3747000</v>
      </c>
      <c r="S25" s="589"/>
      <c r="T25" s="589"/>
      <c r="U25" s="589"/>
      <c r="V25" s="589"/>
      <c r="W25" s="589"/>
      <c r="X25" s="589"/>
      <c r="Y25" s="590"/>
      <c r="Z25" s="641">
        <v>12.5</v>
      </c>
      <c r="AA25" s="641"/>
      <c r="AB25" s="641"/>
      <c r="AC25" s="641"/>
      <c r="AD25" s="642" t="s">
        <v>111</v>
      </c>
      <c r="AE25" s="642"/>
      <c r="AF25" s="642"/>
      <c r="AG25" s="642"/>
      <c r="AH25" s="642"/>
      <c r="AI25" s="642"/>
      <c r="AJ25" s="642"/>
      <c r="AK25" s="642"/>
      <c r="AL25" s="611" t="s">
        <v>111</v>
      </c>
      <c r="AM25" s="643"/>
      <c r="AN25" s="643"/>
      <c r="AO25" s="644"/>
      <c r="AP25" s="679" t="s">
        <v>271</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5359139</v>
      </c>
      <c r="CS25" s="607"/>
      <c r="CT25" s="607"/>
      <c r="CU25" s="607"/>
      <c r="CV25" s="607"/>
      <c r="CW25" s="607"/>
      <c r="CX25" s="607"/>
      <c r="CY25" s="608"/>
      <c r="CZ25" s="591">
        <v>18.5</v>
      </c>
      <c r="DA25" s="609"/>
      <c r="DB25" s="609"/>
      <c r="DC25" s="610"/>
      <c r="DD25" s="594">
        <v>5034437</v>
      </c>
      <c r="DE25" s="607"/>
      <c r="DF25" s="607"/>
      <c r="DG25" s="607"/>
      <c r="DH25" s="607"/>
      <c r="DI25" s="607"/>
      <c r="DJ25" s="607"/>
      <c r="DK25" s="608"/>
      <c r="DL25" s="594">
        <v>4856686</v>
      </c>
      <c r="DM25" s="607"/>
      <c r="DN25" s="607"/>
      <c r="DO25" s="607"/>
      <c r="DP25" s="607"/>
      <c r="DQ25" s="607"/>
      <c r="DR25" s="607"/>
      <c r="DS25" s="607"/>
      <c r="DT25" s="607"/>
      <c r="DU25" s="607"/>
      <c r="DV25" s="608"/>
      <c r="DW25" s="611">
        <v>26.7</v>
      </c>
      <c r="DX25" s="612"/>
      <c r="DY25" s="612"/>
      <c r="DZ25" s="612"/>
      <c r="EA25" s="612"/>
      <c r="EB25" s="612"/>
      <c r="EC25" s="613"/>
    </row>
    <row r="26" spans="2:133" ht="11.25" customHeight="1" x14ac:dyDescent="0.15">
      <c r="B26" s="682" t="s">
        <v>273</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274</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3622740</v>
      </c>
      <c r="CS26" s="589"/>
      <c r="CT26" s="589"/>
      <c r="CU26" s="589"/>
      <c r="CV26" s="589"/>
      <c r="CW26" s="589"/>
      <c r="CX26" s="589"/>
      <c r="CY26" s="590"/>
      <c r="CZ26" s="591">
        <v>12.5</v>
      </c>
      <c r="DA26" s="609"/>
      <c r="DB26" s="609"/>
      <c r="DC26" s="610"/>
      <c r="DD26" s="594">
        <v>3326626</v>
      </c>
      <c r="DE26" s="589"/>
      <c r="DF26" s="589"/>
      <c r="DG26" s="589"/>
      <c r="DH26" s="589"/>
      <c r="DI26" s="589"/>
      <c r="DJ26" s="589"/>
      <c r="DK26" s="590"/>
      <c r="DL26" s="594" t="s">
        <v>276</v>
      </c>
      <c r="DM26" s="589"/>
      <c r="DN26" s="589"/>
      <c r="DO26" s="589"/>
      <c r="DP26" s="589"/>
      <c r="DQ26" s="589"/>
      <c r="DR26" s="589"/>
      <c r="DS26" s="589"/>
      <c r="DT26" s="589"/>
      <c r="DU26" s="589"/>
      <c r="DV26" s="590"/>
      <c r="DW26" s="611" t="s">
        <v>276</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1888810</v>
      </c>
      <c r="S27" s="589"/>
      <c r="T27" s="589"/>
      <c r="U27" s="589"/>
      <c r="V27" s="589"/>
      <c r="W27" s="589"/>
      <c r="X27" s="589"/>
      <c r="Y27" s="590"/>
      <c r="Z27" s="641">
        <v>6.3</v>
      </c>
      <c r="AA27" s="641"/>
      <c r="AB27" s="641"/>
      <c r="AC27" s="641"/>
      <c r="AD27" s="642" t="s">
        <v>111</v>
      </c>
      <c r="AE27" s="642"/>
      <c r="AF27" s="642"/>
      <c r="AG27" s="642"/>
      <c r="AH27" s="642"/>
      <c r="AI27" s="642"/>
      <c r="AJ27" s="642"/>
      <c r="AK27" s="642"/>
      <c r="AL27" s="611" t="s">
        <v>111</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9079908</v>
      </c>
      <c r="BH27" s="589"/>
      <c r="BI27" s="589"/>
      <c r="BJ27" s="589"/>
      <c r="BK27" s="589"/>
      <c r="BL27" s="589"/>
      <c r="BM27" s="589"/>
      <c r="BN27" s="590"/>
      <c r="BO27" s="641">
        <v>100</v>
      </c>
      <c r="BP27" s="641"/>
      <c r="BQ27" s="641"/>
      <c r="BR27" s="641"/>
      <c r="BS27" s="594">
        <v>73449</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5298599</v>
      </c>
      <c r="CS27" s="607"/>
      <c r="CT27" s="607"/>
      <c r="CU27" s="607"/>
      <c r="CV27" s="607"/>
      <c r="CW27" s="607"/>
      <c r="CX27" s="607"/>
      <c r="CY27" s="608"/>
      <c r="CZ27" s="591">
        <v>18.3</v>
      </c>
      <c r="DA27" s="609"/>
      <c r="DB27" s="609"/>
      <c r="DC27" s="610"/>
      <c r="DD27" s="594">
        <v>1493075</v>
      </c>
      <c r="DE27" s="607"/>
      <c r="DF27" s="607"/>
      <c r="DG27" s="607"/>
      <c r="DH27" s="607"/>
      <c r="DI27" s="607"/>
      <c r="DJ27" s="607"/>
      <c r="DK27" s="608"/>
      <c r="DL27" s="594">
        <v>1491588</v>
      </c>
      <c r="DM27" s="607"/>
      <c r="DN27" s="607"/>
      <c r="DO27" s="607"/>
      <c r="DP27" s="607"/>
      <c r="DQ27" s="607"/>
      <c r="DR27" s="607"/>
      <c r="DS27" s="607"/>
      <c r="DT27" s="607"/>
      <c r="DU27" s="607"/>
      <c r="DV27" s="608"/>
      <c r="DW27" s="611">
        <v>8.1999999999999993</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329071</v>
      </c>
      <c r="S28" s="589"/>
      <c r="T28" s="589"/>
      <c r="U28" s="589"/>
      <c r="V28" s="589"/>
      <c r="W28" s="589"/>
      <c r="X28" s="589"/>
      <c r="Y28" s="590"/>
      <c r="Z28" s="641">
        <v>1.1000000000000001</v>
      </c>
      <c r="AA28" s="641"/>
      <c r="AB28" s="641"/>
      <c r="AC28" s="641"/>
      <c r="AD28" s="642">
        <v>54111</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3054907</v>
      </c>
      <c r="CS28" s="589"/>
      <c r="CT28" s="589"/>
      <c r="CU28" s="589"/>
      <c r="CV28" s="589"/>
      <c r="CW28" s="589"/>
      <c r="CX28" s="589"/>
      <c r="CY28" s="590"/>
      <c r="CZ28" s="591">
        <v>10.5</v>
      </c>
      <c r="DA28" s="609"/>
      <c r="DB28" s="609"/>
      <c r="DC28" s="610"/>
      <c r="DD28" s="594">
        <v>2933565</v>
      </c>
      <c r="DE28" s="589"/>
      <c r="DF28" s="589"/>
      <c r="DG28" s="589"/>
      <c r="DH28" s="589"/>
      <c r="DI28" s="589"/>
      <c r="DJ28" s="589"/>
      <c r="DK28" s="590"/>
      <c r="DL28" s="594">
        <v>2933565</v>
      </c>
      <c r="DM28" s="589"/>
      <c r="DN28" s="589"/>
      <c r="DO28" s="589"/>
      <c r="DP28" s="589"/>
      <c r="DQ28" s="589"/>
      <c r="DR28" s="589"/>
      <c r="DS28" s="589"/>
      <c r="DT28" s="589"/>
      <c r="DU28" s="589"/>
      <c r="DV28" s="590"/>
      <c r="DW28" s="611">
        <v>16.100000000000001</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219241</v>
      </c>
      <c r="S29" s="589"/>
      <c r="T29" s="589"/>
      <c r="U29" s="589"/>
      <c r="V29" s="589"/>
      <c r="W29" s="589"/>
      <c r="X29" s="589"/>
      <c r="Y29" s="590"/>
      <c r="Z29" s="641">
        <v>0.7</v>
      </c>
      <c r="AA29" s="641"/>
      <c r="AB29" s="641"/>
      <c r="AC29" s="641"/>
      <c r="AD29" s="642" t="s">
        <v>111</v>
      </c>
      <c r="AE29" s="642"/>
      <c r="AF29" s="642"/>
      <c r="AG29" s="642"/>
      <c r="AH29" s="642"/>
      <c r="AI29" s="642"/>
      <c r="AJ29" s="642"/>
      <c r="AK29" s="642"/>
      <c r="AL29" s="611" t="s">
        <v>111</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57</v>
      </c>
      <c r="CG29" s="622"/>
      <c r="CH29" s="622"/>
      <c r="CI29" s="622"/>
      <c r="CJ29" s="622"/>
      <c r="CK29" s="622"/>
      <c r="CL29" s="622"/>
      <c r="CM29" s="622"/>
      <c r="CN29" s="622"/>
      <c r="CO29" s="622"/>
      <c r="CP29" s="622"/>
      <c r="CQ29" s="623"/>
      <c r="CR29" s="588">
        <v>3054907</v>
      </c>
      <c r="CS29" s="607"/>
      <c r="CT29" s="607"/>
      <c r="CU29" s="607"/>
      <c r="CV29" s="607"/>
      <c r="CW29" s="607"/>
      <c r="CX29" s="607"/>
      <c r="CY29" s="608"/>
      <c r="CZ29" s="591">
        <v>10.5</v>
      </c>
      <c r="DA29" s="609"/>
      <c r="DB29" s="609"/>
      <c r="DC29" s="610"/>
      <c r="DD29" s="594">
        <v>2933565</v>
      </c>
      <c r="DE29" s="607"/>
      <c r="DF29" s="607"/>
      <c r="DG29" s="607"/>
      <c r="DH29" s="607"/>
      <c r="DI29" s="607"/>
      <c r="DJ29" s="607"/>
      <c r="DK29" s="608"/>
      <c r="DL29" s="594">
        <v>2933565</v>
      </c>
      <c r="DM29" s="607"/>
      <c r="DN29" s="607"/>
      <c r="DO29" s="607"/>
      <c r="DP29" s="607"/>
      <c r="DQ29" s="607"/>
      <c r="DR29" s="607"/>
      <c r="DS29" s="607"/>
      <c r="DT29" s="607"/>
      <c r="DU29" s="607"/>
      <c r="DV29" s="608"/>
      <c r="DW29" s="611">
        <v>16.100000000000001</v>
      </c>
      <c r="DX29" s="612"/>
      <c r="DY29" s="612"/>
      <c r="DZ29" s="612"/>
      <c r="EA29" s="612"/>
      <c r="EB29" s="612"/>
      <c r="EC29" s="613"/>
    </row>
    <row r="30" spans="2:133" ht="11.25" customHeight="1" x14ac:dyDescent="0.15">
      <c r="B30" s="585" t="s">
        <v>286</v>
      </c>
      <c r="C30" s="586"/>
      <c r="D30" s="586"/>
      <c r="E30" s="586"/>
      <c r="F30" s="586"/>
      <c r="G30" s="586"/>
      <c r="H30" s="586"/>
      <c r="I30" s="586"/>
      <c r="J30" s="586"/>
      <c r="K30" s="586"/>
      <c r="L30" s="586"/>
      <c r="M30" s="586"/>
      <c r="N30" s="586"/>
      <c r="O30" s="586"/>
      <c r="P30" s="586"/>
      <c r="Q30" s="587"/>
      <c r="R30" s="588">
        <v>1085995</v>
      </c>
      <c r="S30" s="589"/>
      <c r="T30" s="589"/>
      <c r="U30" s="589"/>
      <c r="V30" s="589"/>
      <c r="W30" s="589"/>
      <c r="X30" s="589"/>
      <c r="Y30" s="590"/>
      <c r="Z30" s="641">
        <v>3.6</v>
      </c>
      <c r="AA30" s="641"/>
      <c r="AB30" s="641"/>
      <c r="AC30" s="641"/>
      <c r="AD30" s="642" t="s">
        <v>111</v>
      </c>
      <c r="AE30" s="642"/>
      <c r="AF30" s="642"/>
      <c r="AG30" s="642"/>
      <c r="AH30" s="642"/>
      <c r="AI30" s="642"/>
      <c r="AJ30" s="642"/>
      <c r="AK30" s="642"/>
      <c r="AL30" s="611" t="s">
        <v>111</v>
      </c>
      <c r="AM30" s="643"/>
      <c r="AN30" s="643"/>
      <c r="AO30" s="644"/>
      <c r="AP30" s="666" t="s">
        <v>287</v>
      </c>
      <c r="AQ30" s="667"/>
      <c r="AR30" s="667"/>
      <c r="AS30" s="667"/>
      <c r="AT30" s="672" t="s">
        <v>288</v>
      </c>
      <c r="AU30" s="182"/>
      <c r="AV30" s="182"/>
      <c r="AW30" s="182"/>
      <c r="AX30" s="675" t="s">
        <v>168</v>
      </c>
      <c r="AY30" s="676"/>
      <c r="AZ30" s="676"/>
      <c r="BA30" s="676"/>
      <c r="BB30" s="676"/>
      <c r="BC30" s="676"/>
      <c r="BD30" s="676"/>
      <c r="BE30" s="676"/>
      <c r="BF30" s="677"/>
      <c r="BG30" s="654">
        <v>97.5</v>
      </c>
      <c r="BH30" s="655"/>
      <c r="BI30" s="655"/>
      <c r="BJ30" s="655"/>
      <c r="BK30" s="655"/>
      <c r="BL30" s="655"/>
      <c r="BM30" s="656">
        <v>90.1</v>
      </c>
      <c r="BN30" s="655"/>
      <c r="BO30" s="655"/>
      <c r="BP30" s="655"/>
      <c r="BQ30" s="657"/>
      <c r="BR30" s="654">
        <v>97.4</v>
      </c>
      <c r="BS30" s="655"/>
      <c r="BT30" s="655"/>
      <c r="BU30" s="655"/>
      <c r="BV30" s="655"/>
      <c r="BW30" s="655"/>
      <c r="BX30" s="656">
        <v>88.9</v>
      </c>
      <c r="BY30" s="655"/>
      <c r="BZ30" s="655"/>
      <c r="CA30" s="655"/>
      <c r="CB30" s="657"/>
      <c r="CD30" s="660"/>
      <c r="CE30" s="661"/>
      <c r="CF30" s="625" t="s">
        <v>289</v>
      </c>
      <c r="CG30" s="622"/>
      <c r="CH30" s="622"/>
      <c r="CI30" s="622"/>
      <c r="CJ30" s="622"/>
      <c r="CK30" s="622"/>
      <c r="CL30" s="622"/>
      <c r="CM30" s="622"/>
      <c r="CN30" s="622"/>
      <c r="CO30" s="622"/>
      <c r="CP30" s="622"/>
      <c r="CQ30" s="623"/>
      <c r="CR30" s="588">
        <v>2716227</v>
      </c>
      <c r="CS30" s="589"/>
      <c r="CT30" s="589"/>
      <c r="CU30" s="589"/>
      <c r="CV30" s="589"/>
      <c r="CW30" s="589"/>
      <c r="CX30" s="589"/>
      <c r="CY30" s="590"/>
      <c r="CZ30" s="591">
        <v>9.4</v>
      </c>
      <c r="DA30" s="609"/>
      <c r="DB30" s="609"/>
      <c r="DC30" s="610"/>
      <c r="DD30" s="594">
        <v>2602246</v>
      </c>
      <c r="DE30" s="589"/>
      <c r="DF30" s="589"/>
      <c r="DG30" s="589"/>
      <c r="DH30" s="589"/>
      <c r="DI30" s="589"/>
      <c r="DJ30" s="589"/>
      <c r="DK30" s="590"/>
      <c r="DL30" s="594">
        <v>2602246</v>
      </c>
      <c r="DM30" s="589"/>
      <c r="DN30" s="589"/>
      <c r="DO30" s="589"/>
      <c r="DP30" s="589"/>
      <c r="DQ30" s="589"/>
      <c r="DR30" s="589"/>
      <c r="DS30" s="589"/>
      <c r="DT30" s="589"/>
      <c r="DU30" s="589"/>
      <c r="DV30" s="590"/>
      <c r="DW30" s="611">
        <v>14.3</v>
      </c>
      <c r="DX30" s="612"/>
      <c r="DY30" s="612"/>
      <c r="DZ30" s="612"/>
      <c r="EA30" s="612"/>
      <c r="EB30" s="612"/>
      <c r="EC30" s="613"/>
    </row>
    <row r="31" spans="2:133" ht="11.25" customHeight="1" x14ac:dyDescent="0.15">
      <c r="B31" s="585" t="s">
        <v>290</v>
      </c>
      <c r="C31" s="586"/>
      <c r="D31" s="586"/>
      <c r="E31" s="586"/>
      <c r="F31" s="586"/>
      <c r="G31" s="586"/>
      <c r="H31" s="586"/>
      <c r="I31" s="586"/>
      <c r="J31" s="586"/>
      <c r="K31" s="586"/>
      <c r="L31" s="586"/>
      <c r="M31" s="586"/>
      <c r="N31" s="586"/>
      <c r="O31" s="586"/>
      <c r="P31" s="586"/>
      <c r="Q31" s="587"/>
      <c r="R31" s="588">
        <v>841243</v>
      </c>
      <c r="S31" s="589"/>
      <c r="T31" s="589"/>
      <c r="U31" s="589"/>
      <c r="V31" s="589"/>
      <c r="W31" s="589"/>
      <c r="X31" s="589"/>
      <c r="Y31" s="590"/>
      <c r="Z31" s="641">
        <v>2.8</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97.6</v>
      </c>
      <c r="BH31" s="607"/>
      <c r="BI31" s="607"/>
      <c r="BJ31" s="607"/>
      <c r="BK31" s="607"/>
      <c r="BL31" s="607"/>
      <c r="BM31" s="643">
        <v>91.1</v>
      </c>
      <c r="BN31" s="653"/>
      <c r="BO31" s="653"/>
      <c r="BP31" s="653"/>
      <c r="BQ31" s="617"/>
      <c r="BR31" s="652">
        <v>97.4</v>
      </c>
      <c r="BS31" s="607"/>
      <c r="BT31" s="607"/>
      <c r="BU31" s="607"/>
      <c r="BV31" s="607"/>
      <c r="BW31" s="607"/>
      <c r="BX31" s="643">
        <v>90</v>
      </c>
      <c r="BY31" s="653"/>
      <c r="BZ31" s="653"/>
      <c r="CA31" s="653"/>
      <c r="CB31" s="617"/>
      <c r="CD31" s="660"/>
      <c r="CE31" s="661"/>
      <c r="CF31" s="625" t="s">
        <v>293</v>
      </c>
      <c r="CG31" s="622"/>
      <c r="CH31" s="622"/>
      <c r="CI31" s="622"/>
      <c r="CJ31" s="622"/>
      <c r="CK31" s="622"/>
      <c r="CL31" s="622"/>
      <c r="CM31" s="622"/>
      <c r="CN31" s="622"/>
      <c r="CO31" s="622"/>
      <c r="CP31" s="622"/>
      <c r="CQ31" s="623"/>
      <c r="CR31" s="588">
        <v>338680</v>
      </c>
      <c r="CS31" s="607"/>
      <c r="CT31" s="607"/>
      <c r="CU31" s="607"/>
      <c r="CV31" s="607"/>
      <c r="CW31" s="607"/>
      <c r="CX31" s="607"/>
      <c r="CY31" s="608"/>
      <c r="CZ31" s="591">
        <v>1.2</v>
      </c>
      <c r="DA31" s="609"/>
      <c r="DB31" s="609"/>
      <c r="DC31" s="610"/>
      <c r="DD31" s="594">
        <v>331319</v>
      </c>
      <c r="DE31" s="607"/>
      <c r="DF31" s="607"/>
      <c r="DG31" s="607"/>
      <c r="DH31" s="607"/>
      <c r="DI31" s="607"/>
      <c r="DJ31" s="607"/>
      <c r="DK31" s="608"/>
      <c r="DL31" s="594">
        <v>331319</v>
      </c>
      <c r="DM31" s="607"/>
      <c r="DN31" s="607"/>
      <c r="DO31" s="607"/>
      <c r="DP31" s="607"/>
      <c r="DQ31" s="607"/>
      <c r="DR31" s="607"/>
      <c r="DS31" s="607"/>
      <c r="DT31" s="607"/>
      <c r="DU31" s="607"/>
      <c r="DV31" s="608"/>
      <c r="DW31" s="611">
        <v>1.8</v>
      </c>
      <c r="DX31" s="612"/>
      <c r="DY31" s="612"/>
      <c r="DZ31" s="612"/>
      <c r="EA31" s="612"/>
      <c r="EB31" s="612"/>
      <c r="EC31" s="613"/>
    </row>
    <row r="32" spans="2:133" ht="11.25" customHeight="1" x14ac:dyDescent="0.15">
      <c r="B32" s="585" t="s">
        <v>294</v>
      </c>
      <c r="C32" s="586"/>
      <c r="D32" s="586"/>
      <c r="E32" s="586"/>
      <c r="F32" s="586"/>
      <c r="G32" s="586"/>
      <c r="H32" s="586"/>
      <c r="I32" s="586"/>
      <c r="J32" s="586"/>
      <c r="K32" s="586"/>
      <c r="L32" s="586"/>
      <c r="M32" s="586"/>
      <c r="N32" s="586"/>
      <c r="O32" s="586"/>
      <c r="P32" s="586"/>
      <c r="Q32" s="587"/>
      <c r="R32" s="588">
        <v>924951</v>
      </c>
      <c r="S32" s="589"/>
      <c r="T32" s="589"/>
      <c r="U32" s="589"/>
      <c r="V32" s="589"/>
      <c r="W32" s="589"/>
      <c r="X32" s="589"/>
      <c r="Y32" s="590"/>
      <c r="Z32" s="641">
        <v>3.1</v>
      </c>
      <c r="AA32" s="641"/>
      <c r="AB32" s="641"/>
      <c r="AC32" s="641"/>
      <c r="AD32" s="642">
        <v>716</v>
      </c>
      <c r="AE32" s="642"/>
      <c r="AF32" s="642"/>
      <c r="AG32" s="642"/>
      <c r="AH32" s="642"/>
      <c r="AI32" s="642"/>
      <c r="AJ32" s="642"/>
      <c r="AK32" s="642"/>
      <c r="AL32" s="611">
        <v>0</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97.1</v>
      </c>
      <c r="BH32" s="573"/>
      <c r="BI32" s="573"/>
      <c r="BJ32" s="573"/>
      <c r="BK32" s="573"/>
      <c r="BL32" s="573"/>
      <c r="BM32" s="636">
        <v>88.2</v>
      </c>
      <c r="BN32" s="573"/>
      <c r="BO32" s="573"/>
      <c r="BP32" s="573"/>
      <c r="BQ32" s="630"/>
      <c r="BR32" s="651">
        <v>97.1</v>
      </c>
      <c r="BS32" s="573"/>
      <c r="BT32" s="573"/>
      <c r="BU32" s="573"/>
      <c r="BV32" s="573"/>
      <c r="BW32" s="573"/>
      <c r="BX32" s="636">
        <v>86.9</v>
      </c>
      <c r="BY32" s="573"/>
      <c r="BZ32" s="573"/>
      <c r="CA32" s="573"/>
      <c r="CB32" s="630"/>
      <c r="CD32" s="662"/>
      <c r="CE32" s="663"/>
      <c r="CF32" s="625" t="s">
        <v>296</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297</v>
      </c>
      <c r="C33" s="586"/>
      <c r="D33" s="586"/>
      <c r="E33" s="586"/>
      <c r="F33" s="586"/>
      <c r="G33" s="586"/>
      <c r="H33" s="586"/>
      <c r="I33" s="586"/>
      <c r="J33" s="586"/>
      <c r="K33" s="586"/>
      <c r="L33" s="586"/>
      <c r="M33" s="586"/>
      <c r="N33" s="586"/>
      <c r="O33" s="586"/>
      <c r="P33" s="586"/>
      <c r="Q33" s="587"/>
      <c r="R33" s="588">
        <v>2715729</v>
      </c>
      <c r="S33" s="589"/>
      <c r="T33" s="589"/>
      <c r="U33" s="589"/>
      <c r="V33" s="589"/>
      <c r="W33" s="589"/>
      <c r="X33" s="589"/>
      <c r="Y33" s="590"/>
      <c r="Z33" s="641">
        <v>9.1</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11798765</v>
      </c>
      <c r="CS33" s="607"/>
      <c r="CT33" s="607"/>
      <c r="CU33" s="607"/>
      <c r="CV33" s="607"/>
      <c r="CW33" s="607"/>
      <c r="CX33" s="607"/>
      <c r="CY33" s="608"/>
      <c r="CZ33" s="591">
        <v>40.700000000000003</v>
      </c>
      <c r="DA33" s="609"/>
      <c r="DB33" s="609"/>
      <c r="DC33" s="610"/>
      <c r="DD33" s="594">
        <v>9443515</v>
      </c>
      <c r="DE33" s="607"/>
      <c r="DF33" s="607"/>
      <c r="DG33" s="607"/>
      <c r="DH33" s="607"/>
      <c r="DI33" s="607"/>
      <c r="DJ33" s="607"/>
      <c r="DK33" s="608"/>
      <c r="DL33" s="594">
        <v>7086905</v>
      </c>
      <c r="DM33" s="607"/>
      <c r="DN33" s="607"/>
      <c r="DO33" s="607"/>
      <c r="DP33" s="607"/>
      <c r="DQ33" s="607"/>
      <c r="DR33" s="607"/>
      <c r="DS33" s="607"/>
      <c r="DT33" s="607"/>
      <c r="DU33" s="607"/>
      <c r="DV33" s="608"/>
      <c r="DW33" s="611">
        <v>38.9</v>
      </c>
      <c r="DX33" s="612"/>
      <c r="DY33" s="612"/>
      <c r="DZ33" s="612"/>
      <c r="EA33" s="612"/>
      <c r="EB33" s="612"/>
      <c r="EC33" s="613"/>
    </row>
    <row r="34" spans="2:133" ht="11.25" customHeight="1" x14ac:dyDescent="0.15">
      <c r="B34" s="585" t="s">
        <v>299</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4278623</v>
      </c>
      <c r="CS34" s="589"/>
      <c r="CT34" s="589"/>
      <c r="CU34" s="589"/>
      <c r="CV34" s="589"/>
      <c r="CW34" s="589"/>
      <c r="CX34" s="589"/>
      <c r="CY34" s="590"/>
      <c r="CZ34" s="591">
        <v>14.8</v>
      </c>
      <c r="DA34" s="609"/>
      <c r="DB34" s="609"/>
      <c r="DC34" s="610"/>
      <c r="DD34" s="594">
        <v>3249121</v>
      </c>
      <c r="DE34" s="589"/>
      <c r="DF34" s="589"/>
      <c r="DG34" s="589"/>
      <c r="DH34" s="589"/>
      <c r="DI34" s="589"/>
      <c r="DJ34" s="589"/>
      <c r="DK34" s="590"/>
      <c r="DL34" s="594">
        <v>2789310</v>
      </c>
      <c r="DM34" s="589"/>
      <c r="DN34" s="589"/>
      <c r="DO34" s="589"/>
      <c r="DP34" s="589"/>
      <c r="DQ34" s="589"/>
      <c r="DR34" s="589"/>
      <c r="DS34" s="589"/>
      <c r="DT34" s="589"/>
      <c r="DU34" s="589"/>
      <c r="DV34" s="590"/>
      <c r="DW34" s="611">
        <v>15.3</v>
      </c>
      <c r="DX34" s="612"/>
      <c r="DY34" s="612"/>
      <c r="DZ34" s="612"/>
      <c r="EA34" s="612"/>
      <c r="EB34" s="612"/>
      <c r="EC34" s="613"/>
    </row>
    <row r="35" spans="2:133" ht="11.25" customHeight="1" x14ac:dyDescent="0.15">
      <c r="B35" s="585" t="s">
        <v>303</v>
      </c>
      <c r="C35" s="586"/>
      <c r="D35" s="586"/>
      <c r="E35" s="586"/>
      <c r="F35" s="586"/>
      <c r="G35" s="586"/>
      <c r="H35" s="586"/>
      <c r="I35" s="586"/>
      <c r="J35" s="586"/>
      <c r="K35" s="586"/>
      <c r="L35" s="586"/>
      <c r="M35" s="586"/>
      <c r="N35" s="586"/>
      <c r="O35" s="586"/>
      <c r="P35" s="586"/>
      <c r="Q35" s="587"/>
      <c r="R35" s="588">
        <v>1497729</v>
      </c>
      <c r="S35" s="589"/>
      <c r="T35" s="589"/>
      <c r="U35" s="589"/>
      <c r="V35" s="589"/>
      <c r="W35" s="589"/>
      <c r="X35" s="589"/>
      <c r="Y35" s="590"/>
      <c r="Z35" s="641">
        <v>5</v>
      </c>
      <c r="AA35" s="641"/>
      <c r="AB35" s="641"/>
      <c r="AC35" s="641"/>
      <c r="AD35" s="642" t="s">
        <v>111</v>
      </c>
      <c r="AE35" s="642"/>
      <c r="AF35" s="642"/>
      <c r="AG35" s="642"/>
      <c r="AH35" s="642"/>
      <c r="AI35" s="642"/>
      <c r="AJ35" s="642"/>
      <c r="AK35" s="642"/>
      <c r="AL35" s="611" t="s">
        <v>111</v>
      </c>
      <c r="AM35" s="643"/>
      <c r="AN35" s="643"/>
      <c r="AO35" s="644"/>
      <c r="AP35" s="186"/>
      <c r="AQ35" s="645" t="s">
        <v>304</v>
      </c>
      <c r="AR35" s="646"/>
      <c r="AS35" s="646"/>
      <c r="AT35" s="646"/>
      <c r="AU35" s="646"/>
      <c r="AV35" s="646"/>
      <c r="AW35" s="646"/>
      <c r="AX35" s="646"/>
      <c r="AY35" s="647"/>
      <c r="AZ35" s="638">
        <v>3664034</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248499</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160222</v>
      </c>
      <c r="CS35" s="607"/>
      <c r="CT35" s="607"/>
      <c r="CU35" s="607"/>
      <c r="CV35" s="607"/>
      <c r="CW35" s="607"/>
      <c r="CX35" s="607"/>
      <c r="CY35" s="608"/>
      <c r="CZ35" s="591">
        <v>0.6</v>
      </c>
      <c r="DA35" s="609"/>
      <c r="DB35" s="609"/>
      <c r="DC35" s="610"/>
      <c r="DD35" s="594">
        <v>157094</v>
      </c>
      <c r="DE35" s="607"/>
      <c r="DF35" s="607"/>
      <c r="DG35" s="607"/>
      <c r="DH35" s="607"/>
      <c r="DI35" s="607"/>
      <c r="DJ35" s="607"/>
      <c r="DK35" s="608"/>
      <c r="DL35" s="594">
        <v>157094</v>
      </c>
      <c r="DM35" s="607"/>
      <c r="DN35" s="607"/>
      <c r="DO35" s="607"/>
      <c r="DP35" s="607"/>
      <c r="DQ35" s="607"/>
      <c r="DR35" s="607"/>
      <c r="DS35" s="607"/>
      <c r="DT35" s="607"/>
      <c r="DU35" s="607"/>
      <c r="DV35" s="608"/>
      <c r="DW35" s="611">
        <v>0.9</v>
      </c>
      <c r="DX35" s="612"/>
      <c r="DY35" s="612"/>
      <c r="DZ35" s="612"/>
      <c r="EA35" s="612"/>
      <c r="EB35" s="612"/>
      <c r="EC35" s="613"/>
    </row>
    <row r="36" spans="2:133" ht="11.25" customHeight="1" x14ac:dyDescent="0.15">
      <c r="B36" s="569" t="s">
        <v>307</v>
      </c>
      <c r="C36" s="570"/>
      <c r="D36" s="570"/>
      <c r="E36" s="570"/>
      <c r="F36" s="570"/>
      <c r="G36" s="570"/>
      <c r="H36" s="570"/>
      <c r="I36" s="570"/>
      <c r="J36" s="570"/>
      <c r="K36" s="570"/>
      <c r="L36" s="570"/>
      <c r="M36" s="570"/>
      <c r="N36" s="570"/>
      <c r="O36" s="570"/>
      <c r="P36" s="570"/>
      <c r="Q36" s="571"/>
      <c r="R36" s="572">
        <v>29930782</v>
      </c>
      <c r="S36" s="629"/>
      <c r="T36" s="629"/>
      <c r="U36" s="629"/>
      <c r="V36" s="629"/>
      <c r="W36" s="629"/>
      <c r="X36" s="629"/>
      <c r="Y36" s="632"/>
      <c r="Z36" s="633">
        <v>100</v>
      </c>
      <c r="AA36" s="633"/>
      <c r="AB36" s="633"/>
      <c r="AC36" s="633"/>
      <c r="AD36" s="634">
        <v>16709261</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1082537</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245216</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2107496</v>
      </c>
      <c r="CS36" s="589"/>
      <c r="CT36" s="589"/>
      <c r="CU36" s="589"/>
      <c r="CV36" s="589"/>
      <c r="CW36" s="589"/>
      <c r="CX36" s="589"/>
      <c r="CY36" s="590"/>
      <c r="CZ36" s="591">
        <v>7.3</v>
      </c>
      <c r="DA36" s="609"/>
      <c r="DB36" s="609"/>
      <c r="DC36" s="610"/>
      <c r="DD36" s="594">
        <v>1898441</v>
      </c>
      <c r="DE36" s="589"/>
      <c r="DF36" s="589"/>
      <c r="DG36" s="589"/>
      <c r="DH36" s="589"/>
      <c r="DI36" s="589"/>
      <c r="DJ36" s="589"/>
      <c r="DK36" s="590"/>
      <c r="DL36" s="594">
        <v>1295379</v>
      </c>
      <c r="DM36" s="589"/>
      <c r="DN36" s="589"/>
      <c r="DO36" s="589"/>
      <c r="DP36" s="589"/>
      <c r="DQ36" s="589"/>
      <c r="DR36" s="589"/>
      <c r="DS36" s="589"/>
      <c r="DT36" s="589"/>
      <c r="DU36" s="589"/>
      <c r="DV36" s="590"/>
      <c r="DW36" s="611">
        <v>7.1</v>
      </c>
      <c r="DX36" s="612"/>
      <c r="DY36" s="612"/>
      <c r="DZ36" s="612"/>
      <c r="EA36" s="612"/>
      <c r="EB36" s="612"/>
      <c r="EC36" s="613"/>
    </row>
    <row r="37" spans="2:133" ht="11.25" customHeight="1" x14ac:dyDescent="0.15">
      <c r="AQ37" s="614" t="s">
        <v>311</v>
      </c>
      <c r="AR37" s="615"/>
      <c r="AS37" s="615"/>
      <c r="AT37" s="615"/>
      <c r="AU37" s="615"/>
      <c r="AV37" s="615"/>
      <c r="AW37" s="615"/>
      <c r="AX37" s="615"/>
      <c r="AY37" s="616"/>
      <c r="AZ37" s="588">
        <v>143371</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13221</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648936</v>
      </c>
      <c r="CS37" s="607"/>
      <c r="CT37" s="607"/>
      <c r="CU37" s="607"/>
      <c r="CV37" s="607"/>
      <c r="CW37" s="607"/>
      <c r="CX37" s="607"/>
      <c r="CY37" s="608"/>
      <c r="CZ37" s="591">
        <v>2.2000000000000002</v>
      </c>
      <c r="DA37" s="609"/>
      <c r="DB37" s="609"/>
      <c r="DC37" s="610"/>
      <c r="DD37" s="594">
        <v>648575</v>
      </c>
      <c r="DE37" s="607"/>
      <c r="DF37" s="607"/>
      <c r="DG37" s="607"/>
      <c r="DH37" s="607"/>
      <c r="DI37" s="607"/>
      <c r="DJ37" s="607"/>
      <c r="DK37" s="608"/>
      <c r="DL37" s="594">
        <v>542240</v>
      </c>
      <c r="DM37" s="607"/>
      <c r="DN37" s="607"/>
      <c r="DO37" s="607"/>
      <c r="DP37" s="607"/>
      <c r="DQ37" s="607"/>
      <c r="DR37" s="607"/>
      <c r="DS37" s="607"/>
      <c r="DT37" s="607"/>
      <c r="DU37" s="607"/>
      <c r="DV37" s="608"/>
      <c r="DW37" s="611">
        <v>3</v>
      </c>
      <c r="DX37" s="612"/>
      <c r="DY37" s="612"/>
      <c r="DZ37" s="612"/>
      <c r="EA37" s="612"/>
      <c r="EB37" s="612"/>
      <c r="EC37" s="613"/>
    </row>
    <row r="38" spans="2:133" ht="11.25" customHeight="1" x14ac:dyDescent="0.15">
      <c r="AQ38" s="614" t="s">
        <v>314</v>
      </c>
      <c r="AR38" s="615"/>
      <c r="AS38" s="615"/>
      <c r="AT38" s="615"/>
      <c r="AU38" s="615"/>
      <c r="AV38" s="615"/>
      <c r="AW38" s="615"/>
      <c r="AX38" s="615"/>
      <c r="AY38" s="616"/>
      <c r="AZ38" s="588">
        <v>135483</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23597</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3385180</v>
      </c>
      <c r="CS38" s="589"/>
      <c r="CT38" s="589"/>
      <c r="CU38" s="589"/>
      <c r="CV38" s="589"/>
      <c r="CW38" s="589"/>
      <c r="CX38" s="589"/>
      <c r="CY38" s="590"/>
      <c r="CZ38" s="591">
        <v>11.7</v>
      </c>
      <c r="DA38" s="609"/>
      <c r="DB38" s="609"/>
      <c r="DC38" s="610"/>
      <c r="DD38" s="594">
        <v>2988783</v>
      </c>
      <c r="DE38" s="589"/>
      <c r="DF38" s="589"/>
      <c r="DG38" s="589"/>
      <c r="DH38" s="589"/>
      <c r="DI38" s="589"/>
      <c r="DJ38" s="589"/>
      <c r="DK38" s="590"/>
      <c r="DL38" s="594">
        <v>2820917</v>
      </c>
      <c r="DM38" s="589"/>
      <c r="DN38" s="589"/>
      <c r="DO38" s="589"/>
      <c r="DP38" s="589"/>
      <c r="DQ38" s="589"/>
      <c r="DR38" s="589"/>
      <c r="DS38" s="589"/>
      <c r="DT38" s="589"/>
      <c r="DU38" s="589"/>
      <c r="DV38" s="590"/>
      <c r="DW38" s="611">
        <v>15.5</v>
      </c>
      <c r="DX38" s="612"/>
      <c r="DY38" s="612"/>
      <c r="DZ38" s="612"/>
      <c r="EA38" s="612"/>
      <c r="EB38" s="612"/>
      <c r="EC38" s="613"/>
    </row>
    <row r="39" spans="2:133" ht="11.25" customHeight="1" x14ac:dyDescent="0.15">
      <c r="AQ39" s="614" t="s">
        <v>317</v>
      </c>
      <c r="AR39" s="615"/>
      <c r="AS39" s="615"/>
      <c r="AT39" s="615"/>
      <c r="AU39" s="615"/>
      <c r="AV39" s="615"/>
      <c r="AW39" s="615"/>
      <c r="AX39" s="615"/>
      <c r="AY39" s="616"/>
      <c r="AZ39" s="588">
        <v>2010</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97</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1789380</v>
      </c>
      <c r="CS39" s="607"/>
      <c r="CT39" s="607"/>
      <c r="CU39" s="607"/>
      <c r="CV39" s="607"/>
      <c r="CW39" s="607"/>
      <c r="CX39" s="607"/>
      <c r="CY39" s="608"/>
      <c r="CZ39" s="591">
        <v>6.2</v>
      </c>
      <c r="DA39" s="609"/>
      <c r="DB39" s="609"/>
      <c r="DC39" s="610"/>
      <c r="DD39" s="594">
        <v>1110024</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662884</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97</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77864</v>
      </c>
      <c r="CS40" s="589"/>
      <c r="CT40" s="589"/>
      <c r="CU40" s="589"/>
      <c r="CV40" s="589"/>
      <c r="CW40" s="589"/>
      <c r="CX40" s="589"/>
      <c r="CY40" s="590"/>
      <c r="CZ40" s="591">
        <v>0.3</v>
      </c>
      <c r="DA40" s="609"/>
      <c r="DB40" s="609"/>
      <c r="DC40" s="610"/>
      <c r="DD40" s="594">
        <v>40052</v>
      </c>
      <c r="DE40" s="589"/>
      <c r="DF40" s="589"/>
      <c r="DG40" s="589"/>
      <c r="DH40" s="589"/>
      <c r="DI40" s="589"/>
      <c r="DJ40" s="589"/>
      <c r="DK40" s="590"/>
      <c r="DL40" s="594">
        <v>24205</v>
      </c>
      <c r="DM40" s="589"/>
      <c r="DN40" s="589"/>
      <c r="DO40" s="589"/>
      <c r="DP40" s="589"/>
      <c r="DQ40" s="589"/>
      <c r="DR40" s="589"/>
      <c r="DS40" s="589"/>
      <c r="DT40" s="589"/>
      <c r="DU40" s="589"/>
      <c r="DV40" s="590"/>
      <c r="DW40" s="611">
        <v>0.1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1637749</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238</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328</v>
      </c>
      <c r="CS41" s="607"/>
      <c r="CT41" s="607"/>
      <c r="CU41" s="607"/>
      <c r="CV41" s="607"/>
      <c r="CW41" s="607"/>
      <c r="CX41" s="607"/>
      <c r="CY41" s="608"/>
      <c r="CZ41" s="591" t="s">
        <v>328</v>
      </c>
      <c r="DA41" s="609"/>
      <c r="DB41" s="609"/>
      <c r="DC41" s="610"/>
      <c r="DD41" s="594" t="s">
        <v>328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3462050</v>
      </c>
      <c r="CS42" s="589"/>
      <c r="CT42" s="589"/>
      <c r="CU42" s="589"/>
      <c r="CV42" s="589"/>
      <c r="CW42" s="589"/>
      <c r="CX42" s="589"/>
      <c r="CY42" s="590"/>
      <c r="CZ42" s="591">
        <v>11.9</v>
      </c>
      <c r="DA42" s="592"/>
      <c r="DB42" s="592"/>
      <c r="DC42" s="593"/>
      <c r="DD42" s="594">
        <v>1244328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51957</v>
      </c>
      <c r="CS43" s="607"/>
      <c r="CT43" s="607"/>
      <c r="CU43" s="607"/>
      <c r="CV43" s="607"/>
      <c r="CW43" s="607"/>
      <c r="CX43" s="607"/>
      <c r="CY43" s="608"/>
      <c r="CZ43" s="591">
        <v>0.2</v>
      </c>
      <c r="DA43" s="609"/>
      <c r="DB43" s="609"/>
      <c r="DC43" s="610"/>
      <c r="DD43" s="594">
        <v>51957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333</v>
      </c>
      <c r="CD44" s="601" t="s">
        <v>285</v>
      </c>
      <c r="CE44" s="602"/>
      <c r="CF44" s="585" t="s">
        <v>334</v>
      </c>
      <c r="CG44" s="586"/>
      <c r="CH44" s="586"/>
      <c r="CI44" s="586"/>
      <c r="CJ44" s="586"/>
      <c r="CK44" s="586"/>
      <c r="CL44" s="586"/>
      <c r="CM44" s="586"/>
      <c r="CN44" s="586"/>
      <c r="CO44" s="586"/>
      <c r="CP44" s="586"/>
      <c r="CQ44" s="587"/>
      <c r="CR44" s="588">
        <v>3379161</v>
      </c>
      <c r="CS44" s="589"/>
      <c r="CT44" s="589"/>
      <c r="CU44" s="589"/>
      <c r="CV44" s="589"/>
      <c r="CW44" s="589"/>
      <c r="CX44" s="589"/>
      <c r="CY44" s="590"/>
      <c r="CZ44" s="591">
        <v>11.7</v>
      </c>
      <c r="DA44" s="592"/>
      <c r="DB44" s="592"/>
      <c r="DC44" s="593"/>
      <c r="DD44" s="594">
        <v>1198199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335</v>
      </c>
      <c r="CG45" s="586"/>
      <c r="CH45" s="586"/>
      <c r="CI45" s="586"/>
      <c r="CJ45" s="586"/>
      <c r="CK45" s="586"/>
      <c r="CL45" s="586"/>
      <c r="CM45" s="586"/>
      <c r="CN45" s="586"/>
      <c r="CO45" s="586"/>
      <c r="CP45" s="586"/>
      <c r="CQ45" s="587"/>
      <c r="CR45" s="588">
        <v>1697836</v>
      </c>
      <c r="CS45" s="607"/>
      <c r="CT45" s="607"/>
      <c r="CU45" s="607"/>
      <c r="CV45" s="607"/>
      <c r="CW45" s="607"/>
      <c r="CX45" s="607"/>
      <c r="CY45" s="608"/>
      <c r="CZ45" s="591">
        <v>5.9</v>
      </c>
      <c r="DA45" s="609"/>
      <c r="DB45" s="609"/>
      <c r="DC45" s="610"/>
      <c r="DD45" s="594">
        <v>44815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336</v>
      </c>
      <c r="CG46" s="586"/>
      <c r="CH46" s="586"/>
      <c r="CI46" s="586"/>
      <c r="CJ46" s="586"/>
      <c r="CK46" s="586"/>
      <c r="CL46" s="586"/>
      <c r="CM46" s="586"/>
      <c r="CN46" s="586"/>
      <c r="CO46" s="586"/>
      <c r="CP46" s="586"/>
      <c r="CQ46" s="587"/>
      <c r="CR46" s="588">
        <v>1635465</v>
      </c>
      <c r="CS46" s="589"/>
      <c r="CT46" s="589"/>
      <c r="CU46" s="589"/>
      <c r="CV46" s="589"/>
      <c r="CW46" s="589"/>
      <c r="CX46" s="589"/>
      <c r="CY46" s="590"/>
      <c r="CZ46" s="591">
        <v>5.6</v>
      </c>
      <c r="DA46" s="592"/>
      <c r="DB46" s="592"/>
      <c r="DC46" s="593"/>
      <c r="DD46" s="594">
        <v>1107524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337</v>
      </c>
      <c r="CG47" s="586"/>
      <c r="CH47" s="586"/>
      <c r="CI47" s="586"/>
      <c r="CJ47" s="586"/>
      <c r="CK47" s="586"/>
      <c r="CL47" s="586"/>
      <c r="CM47" s="586"/>
      <c r="CN47" s="586"/>
      <c r="CO47" s="586"/>
      <c r="CP47" s="586"/>
      <c r="CQ47" s="587"/>
      <c r="CR47" s="588">
        <v>82889</v>
      </c>
      <c r="CS47" s="607"/>
      <c r="CT47" s="607"/>
      <c r="CU47" s="607"/>
      <c r="CV47" s="607"/>
      <c r="CW47" s="607"/>
      <c r="CX47" s="607"/>
      <c r="CY47" s="608"/>
      <c r="CZ47" s="591">
        <v>0.3</v>
      </c>
      <c r="DA47" s="609"/>
      <c r="DB47" s="609"/>
      <c r="DC47" s="610"/>
      <c r="DD47" s="594">
        <v>46129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338</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339</v>
      </c>
      <c r="CE49" s="570"/>
      <c r="CF49" s="570"/>
      <c r="CG49" s="570"/>
      <c r="CH49" s="570"/>
      <c r="CI49" s="570"/>
      <c r="CJ49" s="570"/>
      <c r="CK49" s="570"/>
      <c r="CL49" s="570"/>
      <c r="CM49" s="570"/>
      <c r="CN49" s="570"/>
      <c r="CO49" s="570"/>
      <c r="CP49" s="570"/>
      <c r="CQ49" s="571"/>
      <c r="CR49" s="572">
        <v>28973460</v>
      </c>
      <c r="CS49" s="573"/>
      <c r="CT49" s="573"/>
      <c r="CU49" s="573"/>
      <c r="CV49" s="573"/>
      <c r="CW49" s="573"/>
      <c r="CX49" s="573"/>
      <c r="CY49" s="574"/>
      <c r="CZ49" s="575">
        <v>100</v>
      </c>
      <c r="DA49" s="576"/>
      <c r="DB49" s="576"/>
      <c r="DC49" s="577"/>
      <c r="DD49" s="578">
        <v>20148920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5" t="s">
        <v>362</v>
      </c>
      <c r="C7" s="1046"/>
      <c r="D7" s="1046"/>
      <c r="E7" s="1046"/>
      <c r="F7" s="1046"/>
      <c r="G7" s="1046"/>
      <c r="H7" s="1046"/>
      <c r="I7" s="1046"/>
      <c r="J7" s="1046"/>
      <c r="K7" s="1046"/>
      <c r="L7" s="1046"/>
      <c r="M7" s="1046"/>
      <c r="N7" s="1046"/>
      <c r="O7" s="1046"/>
      <c r="P7" s="1047"/>
      <c r="Q7" s="1100">
        <v>29947</v>
      </c>
      <c r="R7" s="1101"/>
      <c r="S7" s="1101"/>
      <c r="T7" s="1101"/>
      <c r="U7" s="1101"/>
      <c r="V7" s="1101">
        <v>28990</v>
      </c>
      <c r="W7" s="1101"/>
      <c r="X7" s="1101"/>
      <c r="Y7" s="1101"/>
      <c r="Z7" s="1101"/>
      <c r="AA7" s="1101">
        <v>957</v>
      </c>
      <c r="AB7" s="1101"/>
      <c r="AC7" s="1101"/>
      <c r="AD7" s="1101"/>
      <c r="AE7" s="1102"/>
      <c r="AF7" s="1103">
        <v>632</v>
      </c>
      <c r="AG7" s="1104"/>
      <c r="AH7" s="1104"/>
      <c r="AI7" s="1104"/>
      <c r="AJ7" s="1105"/>
      <c r="AK7" s="1087">
        <v>1086</v>
      </c>
      <c r="AL7" s="1088"/>
      <c r="AM7" s="1088"/>
      <c r="AN7" s="1088"/>
      <c r="AO7" s="1088"/>
      <c r="AP7" s="1088">
        <v>29320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533</v>
      </c>
      <c r="BT7" s="1092"/>
      <c r="BU7" s="1092"/>
      <c r="BV7" s="1092"/>
      <c r="BW7" s="1092"/>
      <c r="BX7" s="1092"/>
      <c r="BY7" s="1092"/>
      <c r="BZ7" s="1092"/>
      <c r="CA7" s="1092"/>
      <c r="CB7" s="1092"/>
      <c r="CC7" s="1092"/>
      <c r="CD7" s="1092"/>
      <c r="CE7" s="1092"/>
      <c r="CF7" s="1092"/>
      <c r="CG7" s="1093"/>
      <c r="CH7" s="1084">
        <v>-199</v>
      </c>
      <c r="CI7" s="1085"/>
      <c r="CJ7" s="1085"/>
      <c r="CK7" s="1085"/>
      <c r="CL7" s="1086"/>
      <c r="CM7" s="1084">
        <v>368</v>
      </c>
      <c r="CN7" s="1085"/>
      <c r="CO7" s="1085"/>
      <c r="CP7" s="1085"/>
      <c r="CQ7" s="1086"/>
      <c r="CR7" s="1084">
        <v>3</v>
      </c>
      <c r="CS7" s="1085"/>
      <c r="CT7" s="1085"/>
      <c r="CU7" s="1085"/>
      <c r="CV7" s="1086"/>
      <c r="CW7" s="1084" t="s">
        <v>477</v>
      </c>
      <c r="CX7" s="1085"/>
      <c r="CY7" s="1085"/>
      <c r="CZ7" s="1085"/>
      <c r="DA7" s="1086"/>
      <c r="DB7" s="1084" t="s">
        <v>477</v>
      </c>
      <c r="DC7" s="1085"/>
      <c r="DD7" s="1085"/>
      <c r="DE7" s="1085"/>
      <c r="DF7" s="1086"/>
      <c r="DG7" s="1084" t="s">
        <v>477</v>
      </c>
      <c r="DH7" s="1085"/>
      <c r="DI7" s="1085"/>
      <c r="DJ7" s="1085"/>
      <c r="DK7" s="1086"/>
      <c r="DL7" s="1084" t="s">
        <v>477</v>
      </c>
      <c r="DM7" s="1085"/>
      <c r="DN7" s="1085"/>
      <c r="DO7" s="1085"/>
      <c r="DP7" s="1086"/>
      <c r="DQ7" s="1084" t="s">
        <v>477</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534</v>
      </c>
      <c r="BT8" s="1011"/>
      <c r="BU8" s="1011"/>
      <c r="BV8" s="1011"/>
      <c r="BW8" s="1011"/>
      <c r="BX8" s="1011"/>
      <c r="BY8" s="1011"/>
      <c r="BZ8" s="1011"/>
      <c r="CA8" s="1011"/>
      <c r="CB8" s="1011"/>
      <c r="CC8" s="1011"/>
      <c r="CD8" s="1011"/>
      <c r="CE8" s="1011"/>
      <c r="CF8" s="1011"/>
      <c r="CG8" s="1012"/>
      <c r="CH8" s="985">
        <v>0</v>
      </c>
      <c r="CI8" s="986"/>
      <c r="CJ8" s="986"/>
      <c r="CK8" s="986"/>
      <c r="CL8" s="987"/>
      <c r="CM8" s="985">
        <v>93</v>
      </c>
      <c r="CN8" s="986"/>
      <c r="CO8" s="986"/>
      <c r="CP8" s="986"/>
      <c r="CQ8" s="987"/>
      <c r="CR8" s="985">
        <v>10</v>
      </c>
      <c r="CS8" s="986"/>
      <c r="CT8" s="986"/>
      <c r="CU8" s="986"/>
      <c r="CV8" s="987"/>
      <c r="CW8" s="985" t="s">
        <v>477</v>
      </c>
      <c r="CX8" s="986"/>
      <c r="CY8" s="986"/>
      <c r="CZ8" s="986"/>
      <c r="DA8" s="987"/>
      <c r="DB8" s="985" t="s">
        <v>477</v>
      </c>
      <c r="DC8" s="986"/>
      <c r="DD8" s="986"/>
      <c r="DE8" s="986"/>
      <c r="DF8" s="987"/>
      <c r="DG8" s="985" t="s">
        <v>477</v>
      </c>
      <c r="DH8" s="986"/>
      <c r="DI8" s="986"/>
      <c r="DJ8" s="986"/>
      <c r="DK8" s="987"/>
      <c r="DL8" s="985" t="s">
        <v>477</v>
      </c>
      <c r="DM8" s="986"/>
      <c r="DN8" s="986"/>
      <c r="DO8" s="986"/>
      <c r="DP8" s="987"/>
      <c r="DQ8" s="985" t="s">
        <v>477</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546</v>
      </c>
      <c r="BT9" s="1011"/>
      <c r="BU9" s="1011"/>
      <c r="BV9" s="1011"/>
      <c r="BW9" s="1011"/>
      <c r="BX9" s="1011"/>
      <c r="BY9" s="1011"/>
      <c r="BZ9" s="1011"/>
      <c r="CA9" s="1011"/>
      <c r="CB9" s="1011"/>
      <c r="CC9" s="1011"/>
      <c r="CD9" s="1011"/>
      <c r="CE9" s="1011"/>
      <c r="CF9" s="1011"/>
      <c r="CG9" s="1012"/>
      <c r="CH9" s="985">
        <v>0</v>
      </c>
      <c r="CI9" s="986"/>
      <c r="CJ9" s="986"/>
      <c r="CK9" s="986"/>
      <c r="CL9" s="987"/>
      <c r="CM9" s="985">
        <v>10</v>
      </c>
      <c r="CN9" s="986"/>
      <c r="CO9" s="986"/>
      <c r="CP9" s="986"/>
      <c r="CQ9" s="987"/>
      <c r="CR9" s="985">
        <v>10</v>
      </c>
      <c r="CS9" s="986"/>
      <c r="CT9" s="986"/>
      <c r="CU9" s="986"/>
      <c r="CV9" s="987"/>
      <c r="CW9" s="985">
        <v>3</v>
      </c>
      <c r="CX9" s="986"/>
      <c r="CY9" s="986"/>
      <c r="CZ9" s="986"/>
      <c r="DA9" s="987"/>
      <c r="DB9" s="985" t="s">
        <v>477</v>
      </c>
      <c r="DC9" s="986"/>
      <c r="DD9" s="986"/>
      <c r="DE9" s="986"/>
      <c r="DF9" s="987"/>
      <c r="DG9" s="985" t="s">
        <v>477</v>
      </c>
      <c r="DH9" s="986"/>
      <c r="DI9" s="986"/>
      <c r="DJ9" s="986"/>
      <c r="DK9" s="987"/>
      <c r="DL9" s="985" t="s">
        <v>477</v>
      </c>
      <c r="DM9" s="986"/>
      <c r="DN9" s="986"/>
      <c r="DO9" s="986"/>
      <c r="DP9" s="987"/>
      <c r="DQ9" s="985" t="s">
        <v>477</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364</v>
      </c>
      <c r="B23" s="940" t="s">
        <v>365</v>
      </c>
      <c r="C23" s="941"/>
      <c r="D23" s="941"/>
      <c r="E23" s="941"/>
      <c r="F23" s="941"/>
      <c r="G23" s="941"/>
      <c r="H23" s="941"/>
      <c r="I23" s="941"/>
      <c r="J23" s="941"/>
      <c r="K23" s="941"/>
      <c r="L23" s="941"/>
      <c r="M23" s="941"/>
      <c r="N23" s="941"/>
      <c r="O23" s="941"/>
      <c r="P23" s="942"/>
      <c r="Q23" s="1064">
        <v>29947</v>
      </c>
      <c r="R23" s="1065"/>
      <c r="S23" s="1065"/>
      <c r="T23" s="1065"/>
      <c r="U23" s="1065"/>
      <c r="V23" s="1065">
        <v>28990</v>
      </c>
      <c r="W23" s="1065"/>
      <c r="X23" s="1065"/>
      <c r="Y23" s="1065"/>
      <c r="Z23" s="1065"/>
      <c r="AA23" s="1065">
        <v>957</v>
      </c>
      <c r="AB23" s="1065"/>
      <c r="AC23" s="1065"/>
      <c r="AD23" s="1065"/>
      <c r="AE23" s="1066"/>
      <c r="AF23" s="1067">
        <v>632</v>
      </c>
      <c r="AG23" s="1065"/>
      <c r="AH23" s="1065"/>
      <c r="AI23" s="1065"/>
      <c r="AJ23" s="1068"/>
      <c r="AK23" s="1069"/>
      <c r="AL23" s="1070"/>
      <c r="AM23" s="1070"/>
      <c r="AN23" s="1070"/>
      <c r="AO23" s="1070"/>
      <c r="AP23" s="1065">
        <v>29320</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5" t="s">
        <v>376</v>
      </c>
      <c r="C28" s="1046"/>
      <c r="D28" s="1046"/>
      <c r="E28" s="1046"/>
      <c r="F28" s="1046"/>
      <c r="G28" s="1046"/>
      <c r="H28" s="1046"/>
      <c r="I28" s="1046"/>
      <c r="J28" s="1046"/>
      <c r="K28" s="1046"/>
      <c r="L28" s="1046"/>
      <c r="M28" s="1046"/>
      <c r="N28" s="1046"/>
      <c r="O28" s="1046"/>
      <c r="P28" s="1047"/>
      <c r="Q28" s="1048">
        <v>9246</v>
      </c>
      <c r="R28" s="1049"/>
      <c r="S28" s="1049"/>
      <c r="T28" s="1049"/>
      <c r="U28" s="1049"/>
      <c r="V28" s="1049">
        <v>8997</v>
      </c>
      <c r="W28" s="1049"/>
      <c r="X28" s="1049"/>
      <c r="Y28" s="1049"/>
      <c r="Z28" s="1049"/>
      <c r="AA28" s="1049">
        <v>248</v>
      </c>
      <c r="AB28" s="1049"/>
      <c r="AC28" s="1049"/>
      <c r="AD28" s="1049"/>
      <c r="AE28" s="1050"/>
      <c r="AF28" s="1051">
        <v>248</v>
      </c>
      <c r="AG28" s="1049"/>
      <c r="AH28" s="1049"/>
      <c r="AI28" s="1049"/>
      <c r="AJ28" s="1052"/>
      <c r="AK28" s="1053">
        <v>663</v>
      </c>
      <c r="AL28" s="1054"/>
      <c r="AM28" s="1054"/>
      <c r="AN28" s="1054"/>
      <c r="AO28" s="1054"/>
      <c r="AP28" s="1042" t="s">
        <v>535</v>
      </c>
      <c r="AQ28" s="1042"/>
      <c r="AR28" s="1042"/>
      <c r="AS28" s="1042"/>
      <c r="AT28" s="1042"/>
      <c r="AU28" s="1042" t="s">
        <v>535</v>
      </c>
      <c r="AV28" s="1042"/>
      <c r="AW28" s="1042"/>
      <c r="AX28" s="1042"/>
      <c r="AY28" s="1042"/>
      <c r="AZ28" s="1042" t="s">
        <v>535</v>
      </c>
      <c r="BA28" s="1042"/>
      <c r="BB28" s="1042"/>
      <c r="BC28" s="1042"/>
      <c r="BD28" s="1042"/>
      <c r="BE28" s="1043"/>
      <c r="BF28" s="1043"/>
      <c r="BG28" s="1043"/>
      <c r="BH28" s="1043"/>
      <c r="BI28" s="1044"/>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377</v>
      </c>
      <c r="C29" s="1034"/>
      <c r="D29" s="1034"/>
      <c r="E29" s="1034"/>
      <c r="F29" s="1034"/>
      <c r="G29" s="1034"/>
      <c r="H29" s="1034"/>
      <c r="I29" s="1034"/>
      <c r="J29" s="1034"/>
      <c r="K29" s="1034"/>
      <c r="L29" s="1034"/>
      <c r="M29" s="1034"/>
      <c r="N29" s="1034"/>
      <c r="O29" s="1034"/>
      <c r="P29" s="1035"/>
      <c r="Q29" s="1039">
        <v>5464</v>
      </c>
      <c r="R29" s="1040"/>
      <c r="S29" s="1040"/>
      <c r="T29" s="1040"/>
      <c r="U29" s="1040"/>
      <c r="V29" s="1040">
        <v>5315</v>
      </c>
      <c r="W29" s="1040"/>
      <c r="X29" s="1040"/>
      <c r="Y29" s="1040"/>
      <c r="Z29" s="1040"/>
      <c r="AA29" s="1040">
        <v>149</v>
      </c>
      <c r="AB29" s="1040"/>
      <c r="AC29" s="1040"/>
      <c r="AD29" s="1040"/>
      <c r="AE29" s="1041"/>
      <c r="AF29" s="1015">
        <v>149</v>
      </c>
      <c r="AG29" s="1016"/>
      <c r="AH29" s="1016"/>
      <c r="AI29" s="1016"/>
      <c r="AJ29" s="1017"/>
      <c r="AK29" s="976">
        <v>906</v>
      </c>
      <c r="AL29" s="967"/>
      <c r="AM29" s="967"/>
      <c r="AN29" s="967"/>
      <c r="AO29" s="967"/>
      <c r="AP29" s="1038" t="s">
        <v>535</v>
      </c>
      <c r="AQ29" s="1038"/>
      <c r="AR29" s="1038"/>
      <c r="AS29" s="1038"/>
      <c r="AT29" s="1038"/>
      <c r="AU29" s="1038" t="s">
        <v>535</v>
      </c>
      <c r="AV29" s="1038"/>
      <c r="AW29" s="1038"/>
      <c r="AX29" s="1038"/>
      <c r="AY29" s="1038"/>
      <c r="AZ29" s="1038" t="s">
        <v>535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378</v>
      </c>
      <c r="C30" s="1034"/>
      <c r="D30" s="1034"/>
      <c r="E30" s="1034"/>
      <c r="F30" s="1034"/>
      <c r="G30" s="1034"/>
      <c r="H30" s="1034"/>
      <c r="I30" s="1034"/>
      <c r="J30" s="1034"/>
      <c r="K30" s="1034"/>
      <c r="L30" s="1034"/>
      <c r="M30" s="1034"/>
      <c r="N30" s="1034"/>
      <c r="O30" s="1034"/>
      <c r="P30" s="1035"/>
      <c r="Q30" s="1039">
        <v>686</v>
      </c>
      <c r="R30" s="1040"/>
      <c r="S30" s="1040"/>
      <c r="T30" s="1040"/>
      <c r="U30" s="1040"/>
      <c r="V30" s="1040">
        <v>683</v>
      </c>
      <c r="W30" s="1040"/>
      <c r="X30" s="1040"/>
      <c r="Y30" s="1040"/>
      <c r="Z30" s="1040"/>
      <c r="AA30" s="1040">
        <v>3</v>
      </c>
      <c r="AB30" s="1040"/>
      <c r="AC30" s="1040"/>
      <c r="AD30" s="1040"/>
      <c r="AE30" s="1041"/>
      <c r="AF30" s="1015">
        <v>3</v>
      </c>
      <c r="AG30" s="1016"/>
      <c r="AH30" s="1016"/>
      <c r="AI30" s="1016"/>
      <c r="AJ30" s="1017"/>
      <c r="AK30" s="976">
        <v>167</v>
      </c>
      <c r="AL30" s="967"/>
      <c r="AM30" s="967"/>
      <c r="AN30" s="967"/>
      <c r="AO30" s="967"/>
      <c r="AP30" s="1038" t="s">
        <v>535</v>
      </c>
      <c r="AQ30" s="1038"/>
      <c r="AR30" s="1038"/>
      <c r="AS30" s="1038"/>
      <c r="AT30" s="1038"/>
      <c r="AU30" s="1038" t="s">
        <v>535</v>
      </c>
      <c r="AV30" s="1038"/>
      <c r="AW30" s="1038"/>
      <c r="AX30" s="1038"/>
      <c r="AY30" s="1038"/>
      <c r="AZ30" s="1038" t="s">
        <v>535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379</v>
      </c>
      <c r="C31" s="1034"/>
      <c r="D31" s="1034"/>
      <c r="E31" s="1034"/>
      <c r="F31" s="1034"/>
      <c r="G31" s="1034"/>
      <c r="H31" s="1034"/>
      <c r="I31" s="1034"/>
      <c r="J31" s="1034"/>
      <c r="K31" s="1034"/>
      <c r="L31" s="1034"/>
      <c r="M31" s="1034"/>
      <c r="N31" s="1034"/>
      <c r="O31" s="1034"/>
      <c r="P31" s="1035"/>
      <c r="Q31" s="1039">
        <v>27</v>
      </c>
      <c r="R31" s="1040"/>
      <c r="S31" s="1040"/>
      <c r="T31" s="1040"/>
      <c r="U31" s="1040"/>
      <c r="V31" s="1040">
        <v>25</v>
      </c>
      <c r="W31" s="1040"/>
      <c r="X31" s="1040"/>
      <c r="Y31" s="1040"/>
      <c r="Z31" s="1040"/>
      <c r="AA31" s="1040">
        <v>2</v>
      </c>
      <c r="AB31" s="1040"/>
      <c r="AC31" s="1040"/>
      <c r="AD31" s="1040"/>
      <c r="AE31" s="1041"/>
      <c r="AF31" s="1015">
        <v>2</v>
      </c>
      <c r="AG31" s="1016"/>
      <c r="AH31" s="1016"/>
      <c r="AI31" s="1016"/>
      <c r="AJ31" s="1017"/>
      <c r="AK31" s="976">
        <v>5</v>
      </c>
      <c r="AL31" s="967"/>
      <c r="AM31" s="967"/>
      <c r="AN31" s="967"/>
      <c r="AO31" s="967"/>
      <c r="AP31" s="1038" t="s">
        <v>535</v>
      </c>
      <c r="AQ31" s="1038"/>
      <c r="AR31" s="1038"/>
      <c r="AS31" s="1038"/>
      <c r="AT31" s="1038"/>
      <c r="AU31" s="1038" t="s">
        <v>535</v>
      </c>
      <c r="AV31" s="1038"/>
      <c r="AW31" s="1038"/>
      <c r="AX31" s="1038"/>
      <c r="AY31" s="1038"/>
      <c r="AZ31" s="1038" t="s">
        <v>535</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380</v>
      </c>
      <c r="C32" s="1034"/>
      <c r="D32" s="1034"/>
      <c r="E32" s="1034"/>
      <c r="F32" s="1034"/>
      <c r="G32" s="1034"/>
      <c r="H32" s="1034"/>
      <c r="I32" s="1034"/>
      <c r="J32" s="1034"/>
      <c r="K32" s="1034"/>
      <c r="L32" s="1034"/>
      <c r="M32" s="1034"/>
      <c r="N32" s="1034"/>
      <c r="O32" s="1034"/>
      <c r="P32" s="1035"/>
      <c r="Q32" s="1039">
        <v>1827</v>
      </c>
      <c r="R32" s="1040"/>
      <c r="S32" s="1040"/>
      <c r="T32" s="1040"/>
      <c r="U32" s="1040"/>
      <c r="V32" s="1040">
        <v>1714</v>
      </c>
      <c r="W32" s="1040"/>
      <c r="X32" s="1040"/>
      <c r="Y32" s="1040"/>
      <c r="Z32" s="1040"/>
      <c r="AA32" s="1040">
        <v>113</v>
      </c>
      <c r="AB32" s="1040"/>
      <c r="AC32" s="1040"/>
      <c r="AD32" s="1040"/>
      <c r="AE32" s="1041"/>
      <c r="AF32" s="1015">
        <v>2501</v>
      </c>
      <c r="AG32" s="1016"/>
      <c r="AH32" s="1016"/>
      <c r="AI32" s="1016"/>
      <c r="AJ32" s="1017"/>
      <c r="AK32" s="976">
        <v>121</v>
      </c>
      <c r="AL32" s="967"/>
      <c r="AM32" s="967"/>
      <c r="AN32" s="967"/>
      <c r="AO32" s="967"/>
      <c r="AP32" s="967">
        <v>3579</v>
      </c>
      <c r="AQ32" s="967"/>
      <c r="AR32" s="967"/>
      <c r="AS32" s="967"/>
      <c r="AT32" s="967"/>
      <c r="AU32" s="967">
        <v>447</v>
      </c>
      <c r="AV32" s="967"/>
      <c r="AW32" s="967"/>
      <c r="AX32" s="967"/>
      <c r="AY32" s="967"/>
      <c r="AZ32" s="1038" t="s">
        <v>535</v>
      </c>
      <c r="BA32" s="1038"/>
      <c r="BB32" s="1038"/>
      <c r="BC32" s="1038"/>
      <c r="BD32" s="1038"/>
      <c r="BE32" s="1028" t="s">
        <v>381</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382</v>
      </c>
      <c r="C33" s="1034"/>
      <c r="D33" s="1034"/>
      <c r="E33" s="1034"/>
      <c r="F33" s="1034"/>
      <c r="G33" s="1034"/>
      <c r="H33" s="1034"/>
      <c r="I33" s="1034"/>
      <c r="J33" s="1034"/>
      <c r="K33" s="1034"/>
      <c r="L33" s="1034"/>
      <c r="M33" s="1034"/>
      <c r="N33" s="1034"/>
      <c r="O33" s="1034"/>
      <c r="P33" s="1035"/>
      <c r="Q33" s="1039">
        <v>27</v>
      </c>
      <c r="R33" s="1040"/>
      <c r="S33" s="1040"/>
      <c r="T33" s="1040"/>
      <c r="U33" s="1040"/>
      <c r="V33" s="1040">
        <v>23</v>
      </c>
      <c r="W33" s="1040"/>
      <c r="X33" s="1040"/>
      <c r="Y33" s="1040"/>
      <c r="Z33" s="1040"/>
      <c r="AA33" s="1040">
        <v>5</v>
      </c>
      <c r="AB33" s="1040"/>
      <c r="AC33" s="1040"/>
      <c r="AD33" s="1040"/>
      <c r="AE33" s="1041"/>
      <c r="AF33" s="1015">
        <v>267</v>
      </c>
      <c r="AG33" s="1016"/>
      <c r="AH33" s="1016"/>
      <c r="AI33" s="1016"/>
      <c r="AJ33" s="1017"/>
      <c r="AK33" s="976" t="s">
        <v>535</v>
      </c>
      <c r="AL33" s="967"/>
      <c r="AM33" s="967"/>
      <c r="AN33" s="967"/>
      <c r="AO33" s="967"/>
      <c r="AP33" s="1038" t="s">
        <v>535</v>
      </c>
      <c r="AQ33" s="1038"/>
      <c r="AR33" s="1038"/>
      <c r="AS33" s="1038"/>
      <c r="AT33" s="1038"/>
      <c r="AU33" s="1038" t="s">
        <v>535</v>
      </c>
      <c r="AV33" s="1038"/>
      <c r="AW33" s="1038"/>
      <c r="AX33" s="1038"/>
      <c r="AY33" s="1038"/>
      <c r="AZ33" s="1038" t="s">
        <v>535</v>
      </c>
      <c r="BA33" s="1038"/>
      <c r="BB33" s="1038"/>
      <c r="BC33" s="1038"/>
      <c r="BD33" s="1038"/>
      <c r="BE33" s="1028" t="s">
        <v>381</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383</v>
      </c>
      <c r="C34" s="1034"/>
      <c r="D34" s="1034"/>
      <c r="E34" s="1034"/>
      <c r="F34" s="1034"/>
      <c r="G34" s="1034"/>
      <c r="H34" s="1034"/>
      <c r="I34" s="1034"/>
      <c r="J34" s="1034"/>
      <c r="K34" s="1034"/>
      <c r="L34" s="1034"/>
      <c r="M34" s="1034"/>
      <c r="N34" s="1034"/>
      <c r="O34" s="1034"/>
      <c r="P34" s="1035"/>
      <c r="Q34" s="1039">
        <v>682</v>
      </c>
      <c r="R34" s="1040"/>
      <c r="S34" s="1040"/>
      <c r="T34" s="1040"/>
      <c r="U34" s="1040"/>
      <c r="V34" s="1040">
        <v>681</v>
      </c>
      <c r="W34" s="1040"/>
      <c r="X34" s="1040"/>
      <c r="Y34" s="1040"/>
      <c r="Z34" s="1040"/>
      <c r="AA34" s="1040">
        <v>2</v>
      </c>
      <c r="AB34" s="1040"/>
      <c r="AC34" s="1040"/>
      <c r="AD34" s="1040"/>
      <c r="AE34" s="1041"/>
      <c r="AF34" s="1015">
        <v>175</v>
      </c>
      <c r="AG34" s="1016"/>
      <c r="AH34" s="1016"/>
      <c r="AI34" s="1016"/>
      <c r="AJ34" s="1017"/>
      <c r="AK34" s="976">
        <v>133</v>
      </c>
      <c r="AL34" s="967"/>
      <c r="AM34" s="967"/>
      <c r="AN34" s="967"/>
      <c r="AO34" s="967"/>
      <c r="AP34" s="967">
        <v>77</v>
      </c>
      <c r="AQ34" s="967"/>
      <c r="AR34" s="967"/>
      <c r="AS34" s="967"/>
      <c r="AT34" s="967"/>
      <c r="AU34" s="967">
        <v>56</v>
      </c>
      <c r="AV34" s="967"/>
      <c r="AW34" s="967"/>
      <c r="AX34" s="967"/>
      <c r="AY34" s="967"/>
      <c r="AZ34" s="1038" t="s">
        <v>535</v>
      </c>
      <c r="BA34" s="1038"/>
      <c r="BB34" s="1038"/>
      <c r="BC34" s="1038"/>
      <c r="BD34" s="1038"/>
      <c r="BE34" s="1028" t="s">
        <v>381</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384</v>
      </c>
      <c r="C35" s="1034"/>
      <c r="D35" s="1034"/>
      <c r="E35" s="1034"/>
      <c r="F35" s="1034"/>
      <c r="G35" s="1034"/>
      <c r="H35" s="1034"/>
      <c r="I35" s="1034"/>
      <c r="J35" s="1034"/>
      <c r="K35" s="1034"/>
      <c r="L35" s="1034"/>
      <c r="M35" s="1034"/>
      <c r="N35" s="1034"/>
      <c r="O35" s="1034"/>
      <c r="P35" s="1035"/>
      <c r="Q35" s="1039">
        <v>2546</v>
      </c>
      <c r="R35" s="1040"/>
      <c r="S35" s="1040"/>
      <c r="T35" s="1040"/>
      <c r="U35" s="1040"/>
      <c r="V35" s="1040">
        <v>2471</v>
      </c>
      <c r="W35" s="1040"/>
      <c r="X35" s="1040"/>
      <c r="Y35" s="1040"/>
      <c r="Z35" s="1040"/>
      <c r="AA35" s="1040">
        <v>75</v>
      </c>
      <c r="AB35" s="1040"/>
      <c r="AC35" s="1040"/>
      <c r="AD35" s="1040"/>
      <c r="AE35" s="1041"/>
      <c r="AF35" s="1015">
        <v>38</v>
      </c>
      <c r="AG35" s="1016"/>
      <c r="AH35" s="1016"/>
      <c r="AI35" s="1016"/>
      <c r="AJ35" s="1017"/>
      <c r="AK35" s="976">
        <v>850</v>
      </c>
      <c r="AL35" s="967"/>
      <c r="AM35" s="967"/>
      <c r="AN35" s="967"/>
      <c r="AO35" s="967"/>
      <c r="AP35" s="967">
        <v>15986</v>
      </c>
      <c r="AQ35" s="967"/>
      <c r="AR35" s="967"/>
      <c r="AS35" s="967"/>
      <c r="AT35" s="967"/>
      <c r="AU35" s="967">
        <v>13348</v>
      </c>
      <c r="AV35" s="967"/>
      <c r="AW35" s="967"/>
      <c r="AX35" s="967"/>
      <c r="AY35" s="967"/>
      <c r="AZ35" s="1038" t="s">
        <v>535</v>
      </c>
      <c r="BA35" s="1038"/>
      <c r="BB35" s="1038"/>
      <c r="BC35" s="1038"/>
      <c r="BD35" s="1038"/>
      <c r="BE35" s="1028" t="s">
        <v>385</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386</v>
      </c>
      <c r="C36" s="1034"/>
      <c r="D36" s="1034"/>
      <c r="E36" s="1034"/>
      <c r="F36" s="1034"/>
      <c r="G36" s="1034"/>
      <c r="H36" s="1034"/>
      <c r="I36" s="1034"/>
      <c r="J36" s="1034"/>
      <c r="K36" s="1034"/>
      <c r="L36" s="1034"/>
      <c r="M36" s="1034"/>
      <c r="N36" s="1034"/>
      <c r="O36" s="1034"/>
      <c r="P36" s="1035"/>
      <c r="Q36" s="1039">
        <v>499</v>
      </c>
      <c r="R36" s="1040"/>
      <c r="S36" s="1040"/>
      <c r="T36" s="1040"/>
      <c r="U36" s="1040"/>
      <c r="V36" s="1040">
        <v>494</v>
      </c>
      <c r="W36" s="1040"/>
      <c r="X36" s="1040"/>
      <c r="Y36" s="1040"/>
      <c r="Z36" s="1040"/>
      <c r="AA36" s="1040">
        <v>4</v>
      </c>
      <c r="AB36" s="1040"/>
      <c r="AC36" s="1040"/>
      <c r="AD36" s="1040"/>
      <c r="AE36" s="1041"/>
      <c r="AF36" s="1015">
        <v>4</v>
      </c>
      <c r="AG36" s="1016"/>
      <c r="AH36" s="1016"/>
      <c r="AI36" s="1016"/>
      <c r="AJ36" s="1017"/>
      <c r="AK36" s="976">
        <v>289</v>
      </c>
      <c r="AL36" s="967"/>
      <c r="AM36" s="967"/>
      <c r="AN36" s="967"/>
      <c r="AO36" s="967"/>
      <c r="AP36" s="967">
        <v>4167</v>
      </c>
      <c r="AQ36" s="967"/>
      <c r="AR36" s="967"/>
      <c r="AS36" s="967"/>
      <c r="AT36" s="967"/>
      <c r="AU36" s="967">
        <v>4017</v>
      </c>
      <c r="AV36" s="967"/>
      <c r="AW36" s="967"/>
      <c r="AX36" s="967"/>
      <c r="AY36" s="967"/>
      <c r="AZ36" s="1038" t="s">
        <v>535</v>
      </c>
      <c r="BA36" s="1038"/>
      <c r="BB36" s="1038"/>
      <c r="BC36" s="1038"/>
      <c r="BD36" s="1038"/>
      <c r="BE36" s="1028" t="s">
        <v>385</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387</v>
      </c>
      <c r="C37" s="1034"/>
      <c r="D37" s="1034"/>
      <c r="E37" s="1034"/>
      <c r="F37" s="1034"/>
      <c r="G37" s="1034"/>
      <c r="H37" s="1034"/>
      <c r="I37" s="1034"/>
      <c r="J37" s="1034"/>
      <c r="K37" s="1034"/>
      <c r="L37" s="1034"/>
      <c r="M37" s="1034"/>
      <c r="N37" s="1034"/>
      <c r="O37" s="1034"/>
      <c r="P37" s="1035"/>
      <c r="Q37" s="1039">
        <v>18</v>
      </c>
      <c r="R37" s="1040"/>
      <c r="S37" s="1040"/>
      <c r="T37" s="1040"/>
      <c r="U37" s="1040"/>
      <c r="V37" s="1040">
        <v>18</v>
      </c>
      <c r="W37" s="1040"/>
      <c r="X37" s="1040"/>
      <c r="Y37" s="1040"/>
      <c r="Z37" s="1040"/>
      <c r="AA37" s="1040" t="s">
        <v>535</v>
      </c>
      <c r="AB37" s="1040"/>
      <c r="AC37" s="1040"/>
      <c r="AD37" s="1040"/>
      <c r="AE37" s="1041"/>
      <c r="AF37" s="1015" t="s">
        <v>535</v>
      </c>
      <c r="AG37" s="1016"/>
      <c r="AH37" s="1016"/>
      <c r="AI37" s="1016"/>
      <c r="AJ37" s="1017"/>
      <c r="AK37" s="976">
        <v>7</v>
      </c>
      <c r="AL37" s="967"/>
      <c r="AM37" s="967"/>
      <c r="AN37" s="967"/>
      <c r="AO37" s="967"/>
      <c r="AP37" s="967">
        <v>90</v>
      </c>
      <c r="AQ37" s="967"/>
      <c r="AR37" s="967"/>
      <c r="AS37" s="967"/>
      <c r="AT37" s="967"/>
      <c r="AU37" s="1038" t="s">
        <v>535</v>
      </c>
      <c r="AV37" s="1038"/>
      <c r="AW37" s="1038"/>
      <c r="AX37" s="1038"/>
      <c r="AY37" s="1038"/>
      <c r="AZ37" s="1038" t="s">
        <v>535</v>
      </c>
      <c r="BA37" s="1038"/>
      <c r="BB37" s="1038"/>
      <c r="BC37" s="1038"/>
      <c r="BD37" s="1038"/>
      <c r="BE37" s="1028" t="s">
        <v>385</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364</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3387</v>
      </c>
      <c r="AG63" s="955"/>
      <c r="AH63" s="955"/>
      <c r="AI63" s="955"/>
      <c r="AJ63" s="1026"/>
      <c r="AK63" s="1027"/>
      <c r="AL63" s="959"/>
      <c r="AM63" s="959"/>
      <c r="AN63" s="959"/>
      <c r="AO63" s="959"/>
      <c r="AP63" s="955">
        <v>23899</v>
      </c>
      <c r="AQ63" s="955"/>
      <c r="AR63" s="955"/>
      <c r="AS63" s="955"/>
      <c r="AT63" s="955"/>
      <c r="AU63" s="955">
        <v>17868</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391</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392</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536</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535</v>
      </c>
      <c r="AQ68" s="978"/>
      <c r="AR68" s="978"/>
      <c r="AS68" s="978"/>
      <c r="AT68" s="978"/>
      <c r="AU68" s="978" t="s">
        <v>535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537</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535</v>
      </c>
      <c r="AQ69" s="967"/>
      <c r="AR69" s="967"/>
      <c r="AS69" s="967"/>
      <c r="AT69" s="967"/>
      <c r="AU69" s="967" t="s">
        <v>535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538</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535</v>
      </c>
      <c r="AL70" s="967"/>
      <c r="AM70" s="967"/>
      <c r="AN70" s="967"/>
      <c r="AO70" s="967"/>
      <c r="AP70" s="967" t="s">
        <v>535</v>
      </c>
      <c r="AQ70" s="967"/>
      <c r="AR70" s="967"/>
      <c r="AS70" s="967"/>
      <c r="AT70" s="967"/>
      <c r="AU70" s="967" t="s">
        <v>535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539</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535</v>
      </c>
      <c r="AL71" s="967"/>
      <c r="AM71" s="967"/>
      <c r="AN71" s="967"/>
      <c r="AO71" s="967"/>
      <c r="AP71" s="967" t="s">
        <v>535</v>
      </c>
      <c r="AQ71" s="967"/>
      <c r="AR71" s="967"/>
      <c r="AS71" s="967"/>
      <c r="AT71" s="967"/>
      <c r="AU71" s="967" t="s">
        <v>535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540</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535</v>
      </c>
      <c r="AQ72" s="967"/>
      <c r="AR72" s="967"/>
      <c r="AS72" s="967"/>
      <c r="AT72" s="967"/>
      <c r="AU72" s="967" t="s">
        <v>535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541</v>
      </c>
      <c r="C73" s="971"/>
      <c r="D73" s="971"/>
      <c r="E73" s="971"/>
      <c r="F73" s="971"/>
      <c r="G73" s="971"/>
      <c r="H73" s="971"/>
      <c r="I73" s="971"/>
      <c r="J73" s="971"/>
      <c r="K73" s="971"/>
      <c r="L73" s="971"/>
      <c r="M73" s="971"/>
      <c r="N73" s="971"/>
      <c r="O73" s="971"/>
      <c r="P73" s="972"/>
      <c r="Q73" s="973">
        <v>254</v>
      </c>
      <c r="R73" s="967"/>
      <c r="S73" s="967"/>
      <c r="T73" s="967"/>
      <c r="U73" s="967"/>
      <c r="V73" s="967">
        <v>241</v>
      </c>
      <c r="W73" s="967"/>
      <c r="X73" s="967"/>
      <c r="Y73" s="967"/>
      <c r="Z73" s="967"/>
      <c r="AA73" s="967">
        <v>13</v>
      </c>
      <c r="AB73" s="967"/>
      <c r="AC73" s="967"/>
      <c r="AD73" s="967"/>
      <c r="AE73" s="967"/>
      <c r="AF73" s="967">
        <v>13</v>
      </c>
      <c r="AG73" s="967"/>
      <c r="AH73" s="967"/>
      <c r="AI73" s="967"/>
      <c r="AJ73" s="967"/>
      <c r="AK73" s="967" t="s">
        <v>535</v>
      </c>
      <c r="AL73" s="967"/>
      <c r="AM73" s="967"/>
      <c r="AN73" s="967"/>
      <c r="AO73" s="967"/>
      <c r="AP73" s="967" t="s">
        <v>535</v>
      </c>
      <c r="AQ73" s="967"/>
      <c r="AR73" s="967"/>
      <c r="AS73" s="967"/>
      <c r="AT73" s="967"/>
      <c r="AU73" s="967" t="s">
        <v>535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542</v>
      </c>
      <c r="C74" s="971"/>
      <c r="D74" s="971"/>
      <c r="E74" s="971"/>
      <c r="F74" s="971"/>
      <c r="G74" s="971"/>
      <c r="H74" s="971"/>
      <c r="I74" s="971"/>
      <c r="J74" s="971"/>
      <c r="K74" s="971"/>
      <c r="L74" s="971"/>
      <c r="M74" s="971"/>
      <c r="N74" s="971"/>
      <c r="O74" s="971"/>
      <c r="P74" s="972"/>
      <c r="Q74" s="973">
        <v>707</v>
      </c>
      <c r="R74" s="967"/>
      <c r="S74" s="967"/>
      <c r="T74" s="967"/>
      <c r="U74" s="967"/>
      <c r="V74" s="967">
        <v>680</v>
      </c>
      <c r="W74" s="967"/>
      <c r="X74" s="967"/>
      <c r="Y74" s="967"/>
      <c r="Z74" s="967"/>
      <c r="AA74" s="967">
        <v>27</v>
      </c>
      <c r="AB74" s="967"/>
      <c r="AC74" s="967"/>
      <c r="AD74" s="967"/>
      <c r="AE74" s="967"/>
      <c r="AF74" s="967">
        <v>27</v>
      </c>
      <c r="AG74" s="967"/>
      <c r="AH74" s="967"/>
      <c r="AI74" s="967"/>
      <c r="AJ74" s="967"/>
      <c r="AK74" s="967">
        <v>113</v>
      </c>
      <c r="AL74" s="967"/>
      <c r="AM74" s="967"/>
      <c r="AN74" s="967"/>
      <c r="AO74" s="967"/>
      <c r="AP74" s="967" t="s">
        <v>535</v>
      </c>
      <c r="AQ74" s="967"/>
      <c r="AR74" s="967"/>
      <c r="AS74" s="967"/>
      <c r="AT74" s="967"/>
      <c r="AU74" s="967" t="s">
        <v>535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543</v>
      </c>
      <c r="C75" s="971"/>
      <c r="D75" s="971"/>
      <c r="E75" s="971"/>
      <c r="F75" s="971"/>
      <c r="G75" s="971"/>
      <c r="H75" s="971"/>
      <c r="I75" s="971"/>
      <c r="J75" s="971"/>
      <c r="K75" s="971"/>
      <c r="L75" s="971"/>
      <c r="M75" s="971"/>
      <c r="N75" s="971"/>
      <c r="O75" s="971"/>
      <c r="P75" s="972"/>
      <c r="Q75" s="974">
        <v>267</v>
      </c>
      <c r="R75" s="975"/>
      <c r="S75" s="975"/>
      <c r="T75" s="975"/>
      <c r="U75" s="976"/>
      <c r="V75" s="977">
        <v>262</v>
      </c>
      <c r="W75" s="975"/>
      <c r="X75" s="975"/>
      <c r="Y75" s="975"/>
      <c r="Z75" s="976"/>
      <c r="AA75" s="977">
        <v>5</v>
      </c>
      <c r="AB75" s="975"/>
      <c r="AC75" s="975"/>
      <c r="AD75" s="975"/>
      <c r="AE75" s="976"/>
      <c r="AF75" s="977">
        <v>5</v>
      </c>
      <c r="AG75" s="975"/>
      <c r="AH75" s="975"/>
      <c r="AI75" s="975"/>
      <c r="AJ75" s="976"/>
      <c r="AK75" s="977">
        <v>10</v>
      </c>
      <c r="AL75" s="975"/>
      <c r="AM75" s="975"/>
      <c r="AN75" s="975"/>
      <c r="AO75" s="976"/>
      <c r="AP75" s="977">
        <v>426</v>
      </c>
      <c r="AQ75" s="975"/>
      <c r="AR75" s="975"/>
      <c r="AS75" s="975"/>
      <c r="AT75" s="976"/>
      <c r="AU75" s="977">
        <v>272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544</v>
      </c>
      <c r="C76" s="971"/>
      <c r="D76" s="971"/>
      <c r="E76" s="971"/>
      <c r="F76" s="971"/>
      <c r="G76" s="971"/>
      <c r="H76" s="971"/>
      <c r="I76" s="971"/>
      <c r="J76" s="971"/>
      <c r="K76" s="971"/>
      <c r="L76" s="971"/>
      <c r="M76" s="971"/>
      <c r="N76" s="971"/>
      <c r="O76" s="971"/>
      <c r="P76" s="972"/>
      <c r="Q76" s="974">
        <v>224</v>
      </c>
      <c r="R76" s="975"/>
      <c r="S76" s="975"/>
      <c r="T76" s="975"/>
      <c r="U76" s="976"/>
      <c r="V76" s="977">
        <v>217</v>
      </c>
      <c r="W76" s="975"/>
      <c r="X76" s="975"/>
      <c r="Y76" s="975"/>
      <c r="Z76" s="976"/>
      <c r="AA76" s="977">
        <v>8</v>
      </c>
      <c r="AB76" s="975"/>
      <c r="AC76" s="975"/>
      <c r="AD76" s="975"/>
      <c r="AE76" s="976"/>
      <c r="AF76" s="977">
        <v>8</v>
      </c>
      <c r="AG76" s="975"/>
      <c r="AH76" s="975"/>
      <c r="AI76" s="975"/>
      <c r="AJ76" s="976"/>
      <c r="AK76" s="977" t="s">
        <v>535</v>
      </c>
      <c r="AL76" s="975"/>
      <c r="AM76" s="975"/>
      <c r="AN76" s="975"/>
      <c r="AO76" s="976"/>
      <c r="AP76" s="977" t="s">
        <v>535</v>
      </c>
      <c r="AQ76" s="975"/>
      <c r="AR76" s="975"/>
      <c r="AS76" s="975"/>
      <c r="AT76" s="976"/>
      <c r="AU76" s="977" t="s">
        <v>545</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364</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9444</v>
      </c>
      <c r="AG88" s="955"/>
      <c r="AH88" s="955"/>
      <c r="AI88" s="955"/>
      <c r="AJ88" s="955"/>
      <c r="AK88" s="959"/>
      <c r="AL88" s="959"/>
      <c r="AM88" s="959"/>
      <c r="AN88" s="959"/>
      <c r="AO88" s="959"/>
      <c r="AP88" s="955">
        <v>426</v>
      </c>
      <c r="AQ88" s="955"/>
      <c r="AR88" s="955"/>
      <c r="AS88" s="955"/>
      <c r="AT88" s="955"/>
      <c r="AU88" s="955">
        <v>272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23</v>
      </c>
      <c r="CS102" s="947"/>
      <c r="CT102" s="947"/>
      <c r="CU102" s="947"/>
      <c r="CV102" s="948"/>
      <c r="CW102" s="946">
        <v>3</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284</v>
      </c>
      <c r="AG109" s="888"/>
      <c r="AH109" s="888"/>
      <c r="AI109" s="888"/>
      <c r="AJ109" s="889"/>
      <c r="AK109" s="890" t="s">
        <v>283</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284</v>
      </c>
      <c r="BW109" s="888"/>
      <c r="BX109" s="888"/>
      <c r="BY109" s="888"/>
      <c r="BZ109" s="889"/>
      <c r="CA109" s="890" t="s">
        <v>283</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284</v>
      </c>
      <c r="DM109" s="888"/>
      <c r="DN109" s="888"/>
      <c r="DO109" s="888"/>
      <c r="DP109" s="889"/>
      <c r="DQ109" s="890" t="s">
        <v>283</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2727964</v>
      </c>
      <c r="AB110" s="873"/>
      <c r="AC110" s="873"/>
      <c r="AD110" s="873"/>
      <c r="AE110" s="874"/>
      <c r="AF110" s="875">
        <v>2921263</v>
      </c>
      <c r="AG110" s="873"/>
      <c r="AH110" s="873"/>
      <c r="AI110" s="873"/>
      <c r="AJ110" s="874"/>
      <c r="AK110" s="875">
        <v>2996581</v>
      </c>
      <c r="AL110" s="873"/>
      <c r="AM110" s="873"/>
      <c r="AN110" s="873"/>
      <c r="AO110" s="874"/>
      <c r="AP110" s="876">
        <v>19.399999999999999</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28874244</v>
      </c>
      <c r="BR110" s="800"/>
      <c r="BS110" s="800"/>
      <c r="BT110" s="800"/>
      <c r="BU110" s="800"/>
      <c r="BV110" s="800">
        <v>29316197</v>
      </c>
      <c r="BW110" s="800"/>
      <c r="BX110" s="800"/>
      <c r="BY110" s="800"/>
      <c r="BZ110" s="800"/>
      <c r="CA110" s="800">
        <v>29319769</v>
      </c>
      <c r="CB110" s="800"/>
      <c r="CC110" s="800"/>
      <c r="CD110" s="800"/>
      <c r="CE110" s="800"/>
      <c r="CF110" s="861">
        <v>189.5</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454100</v>
      </c>
      <c r="BR111" s="771"/>
      <c r="BS111" s="771"/>
      <c r="BT111" s="771"/>
      <c r="BU111" s="771"/>
      <c r="BV111" s="771">
        <v>406779</v>
      </c>
      <c r="BW111" s="771"/>
      <c r="BX111" s="771"/>
      <c r="BY111" s="771"/>
      <c r="BZ111" s="771"/>
      <c r="CA111" s="771">
        <v>375579</v>
      </c>
      <c r="CB111" s="771"/>
      <c r="CC111" s="771"/>
      <c r="CD111" s="771"/>
      <c r="CE111" s="771"/>
      <c r="CF111" s="848">
        <v>2.4</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414</v>
      </c>
      <c r="AB112" s="784"/>
      <c r="AC112" s="784"/>
      <c r="AD112" s="784"/>
      <c r="AE112" s="785"/>
      <c r="AF112" s="786" t="s">
        <v>414</v>
      </c>
      <c r="AG112" s="784"/>
      <c r="AH112" s="784"/>
      <c r="AI112" s="784"/>
      <c r="AJ112" s="785"/>
      <c r="AK112" s="786" t="s">
        <v>414</v>
      </c>
      <c r="AL112" s="784"/>
      <c r="AM112" s="784"/>
      <c r="AN112" s="784"/>
      <c r="AO112" s="785"/>
      <c r="AP112" s="754" t="s">
        <v>414</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18531469</v>
      </c>
      <c r="BR112" s="771"/>
      <c r="BS112" s="771"/>
      <c r="BT112" s="771"/>
      <c r="BU112" s="771"/>
      <c r="BV112" s="771">
        <v>18139899</v>
      </c>
      <c r="BW112" s="771"/>
      <c r="BX112" s="771"/>
      <c r="BY112" s="771"/>
      <c r="BZ112" s="771"/>
      <c r="CA112" s="771">
        <v>17868157</v>
      </c>
      <c r="CB112" s="771"/>
      <c r="CC112" s="771"/>
      <c r="CD112" s="771"/>
      <c r="CE112" s="771"/>
      <c r="CF112" s="848">
        <v>115.5</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406971</v>
      </c>
      <c r="DH112" s="771"/>
      <c r="DI112" s="771"/>
      <c r="DJ112" s="771"/>
      <c r="DK112" s="771"/>
      <c r="DL112" s="771">
        <v>380720</v>
      </c>
      <c r="DM112" s="771"/>
      <c r="DN112" s="771"/>
      <c r="DO112" s="771"/>
      <c r="DP112" s="771"/>
      <c r="DQ112" s="771">
        <v>357583</v>
      </c>
      <c r="DR112" s="771"/>
      <c r="DS112" s="771"/>
      <c r="DT112" s="771"/>
      <c r="DU112" s="771"/>
      <c r="DV112" s="823">
        <v>2.2999999999999998</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1211568</v>
      </c>
      <c r="AB113" s="909"/>
      <c r="AC113" s="909"/>
      <c r="AD113" s="909"/>
      <c r="AE113" s="910"/>
      <c r="AF113" s="911">
        <v>1110364</v>
      </c>
      <c r="AG113" s="909"/>
      <c r="AH113" s="909"/>
      <c r="AI113" s="909"/>
      <c r="AJ113" s="910"/>
      <c r="AK113" s="911">
        <v>1054221</v>
      </c>
      <c r="AL113" s="909"/>
      <c r="AM113" s="909"/>
      <c r="AN113" s="909"/>
      <c r="AO113" s="910"/>
      <c r="AP113" s="912">
        <v>6.8</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423954</v>
      </c>
      <c r="BR113" s="771"/>
      <c r="BS113" s="771"/>
      <c r="BT113" s="771"/>
      <c r="BU113" s="771"/>
      <c r="BV113" s="771">
        <v>350286</v>
      </c>
      <c r="BW113" s="771"/>
      <c r="BX113" s="771"/>
      <c r="BY113" s="771"/>
      <c r="BZ113" s="771"/>
      <c r="CA113" s="771">
        <v>272239</v>
      </c>
      <c r="CB113" s="771"/>
      <c r="CC113" s="771"/>
      <c r="CD113" s="771"/>
      <c r="CE113" s="771"/>
      <c r="CF113" s="848">
        <v>1.8</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24824</v>
      </c>
      <c r="DH113" s="784"/>
      <c r="DI113" s="784"/>
      <c r="DJ113" s="784"/>
      <c r="DK113" s="785"/>
      <c r="DL113" s="786">
        <v>19625</v>
      </c>
      <c r="DM113" s="784"/>
      <c r="DN113" s="784"/>
      <c r="DO113" s="784"/>
      <c r="DP113" s="785"/>
      <c r="DQ113" s="786">
        <v>15194</v>
      </c>
      <c r="DR113" s="784"/>
      <c r="DS113" s="784"/>
      <c r="DT113" s="784"/>
      <c r="DU113" s="785"/>
      <c r="DV113" s="754">
        <v>0.1</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80989</v>
      </c>
      <c r="AB114" s="784"/>
      <c r="AC114" s="784"/>
      <c r="AD114" s="784"/>
      <c r="AE114" s="785"/>
      <c r="AF114" s="786">
        <v>85792</v>
      </c>
      <c r="AG114" s="784"/>
      <c r="AH114" s="784"/>
      <c r="AI114" s="784"/>
      <c r="AJ114" s="785"/>
      <c r="AK114" s="786">
        <v>79621</v>
      </c>
      <c r="AL114" s="784"/>
      <c r="AM114" s="784"/>
      <c r="AN114" s="784"/>
      <c r="AO114" s="785"/>
      <c r="AP114" s="754">
        <v>0.5</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6818012</v>
      </c>
      <c r="BR114" s="771"/>
      <c r="BS114" s="771"/>
      <c r="BT114" s="771"/>
      <c r="BU114" s="771"/>
      <c r="BV114" s="771">
        <v>6222660</v>
      </c>
      <c r="BW114" s="771"/>
      <c r="BX114" s="771"/>
      <c r="BY114" s="771"/>
      <c r="BZ114" s="771"/>
      <c r="CA114" s="771">
        <v>5957394</v>
      </c>
      <c r="CB114" s="771"/>
      <c r="CC114" s="771"/>
      <c r="CD114" s="771"/>
      <c r="CE114" s="771"/>
      <c r="CF114" s="848">
        <v>38.5</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414</v>
      </c>
      <c r="DH114" s="784"/>
      <c r="DI114" s="784"/>
      <c r="DJ114" s="784"/>
      <c r="DK114" s="785"/>
      <c r="DL114" s="786" t="s">
        <v>414</v>
      </c>
      <c r="DM114" s="784"/>
      <c r="DN114" s="784"/>
      <c r="DO114" s="784"/>
      <c r="DP114" s="785"/>
      <c r="DQ114" s="786" t="s">
        <v>414</v>
      </c>
      <c r="DR114" s="784"/>
      <c r="DS114" s="784"/>
      <c r="DT114" s="784"/>
      <c r="DU114" s="785"/>
      <c r="DV114" s="754" t="s">
        <v>414</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51435</v>
      </c>
      <c r="AB115" s="909"/>
      <c r="AC115" s="909"/>
      <c r="AD115" s="909"/>
      <c r="AE115" s="910"/>
      <c r="AF115" s="911">
        <v>43621</v>
      </c>
      <c r="AG115" s="909"/>
      <c r="AH115" s="909"/>
      <c r="AI115" s="909"/>
      <c r="AJ115" s="910"/>
      <c r="AK115" s="911">
        <v>35611</v>
      </c>
      <c r="AL115" s="909"/>
      <c r="AM115" s="909"/>
      <c r="AN115" s="909"/>
      <c r="AO115" s="910"/>
      <c r="AP115" s="912">
        <v>0.2</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13086</v>
      </c>
      <c r="BR115" s="771"/>
      <c r="BS115" s="771"/>
      <c r="BT115" s="771"/>
      <c r="BU115" s="771"/>
      <c r="BV115" s="771">
        <v>7324</v>
      </c>
      <c r="BW115" s="771"/>
      <c r="BX115" s="771"/>
      <c r="BY115" s="771"/>
      <c r="BZ115" s="771"/>
      <c r="CA115" s="771">
        <v>9006</v>
      </c>
      <c r="CB115" s="771"/>
      <c r="CC115" s="771"/>
      <c r="CD115" s="771"/>
      <c r="CE115" s="771"/>
      <c r="CF115" s="848">
        <v>0.1</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414</v>
      </c>
      <c r="DH115" s="784"/>
      <c r="DI115" s="784"/>
      <c r="DJ115" s="784"/>
      <c r="DK115" s="785"/>
      <c r="DL115" s="786" t="s">
        <v>414</v>
      </c>
      <c r="DM115" s="784"/>
      <c r="DN115" s="784"/>
      <c r="DO115" s="784"/>
      <c r="DP115" s="785"/>
      <c r="DQ115" s="786" t="s">
        <v>414</v>
      </c>
      <c r="DR115" s="784"/>
      <c r="DS115" s="784"/>
      <c r="DT115" s="784"/>
      <c r="DU115" s="785"/>
      <c r="DV115" s="754" t="s">
        <v>414</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414</v>
      </c>
      <c r="AB116" s="784"/>
      <c r="AC116" s="784"/>
      <c r="AD116" s="784"/>
      <c r="AE116" s="785"/>
      <c r="AF116" s="786" t="s">
        <v>414</v>
      </c>
      <c r="AG116" s="784"/>
      <c r="AH116" s="784"/>
      <c r="AI116" s="784"/>
      <c r="AJ116" s="785"/>
      <c r="AK116" s="786" t="s">
        <v>414</v>
      </c>
      <c r="AL116" s="784"/>
      <c r="AM116" s="784"/>
      <c r="AN116" s="784"/>
      <c r="AO116" s="785"/>
      <c r="AP116" s="754" t="s">
        <v>414</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414</v>
      </c>
      <c r="BR116" s="771"/>
      <c r="BS116" s="771"/>
      <c r="BT116" s="771"/>
      <c r="BU116" s="771"/>
      <c r="BV116" s="771" t="s">
        <v>414</v>
      </c>
      <c r="BW116" s="771"/>
      <c r="BX116" s="771"/>
      <c r="BY116" s="771"/>
      <c r="BZ116" s="771"/>
      <c r="CA116" s="771" t="s">
        <v>414</v>
      </c>
      <c r="CB116" s="771"/>
      <c r="CC116" s="771"/>
      <c r="CD116" s="771"/>
      <c r="CE116" s="771"/>
      <c r="CF116" s="848" t="s">
        <v>414</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414</v>
      </c>
      <c r="DH116" s="784"/>
      <c r="DI116" s="784"/>
      <c r="DJ116" s="784"/>
      <c r="DK116" s="785"/>
      <c r="DL116" s="786" t="s">
        <v>414</v>
      </c>
      <c r="DM116" s="784"/>
      <c r="DN116" s="784"/>
      <c r="DO116" s="784"/>
      <c r="DP116" s="785"/>
      <c r="DQ116" s="786" t="s">
        <v>414</v>
      </c>
      <c r="DR116" s="784"/>
      <c r="DS116" s="784"/>
      <c r="DT116" s="784"/>
      <c r="DU116" s="785"/>
      <c r="DV116" s="754" t="s">
        <v>414</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4071956</v>
      </c>
      <c r="AB117" s="895"/>
      <c r="AC117" s="895"/>
      <c r="AD117" s="895"/>
      <c r="AE117" s="896"/>
      <c r="AF117" s="898">
        <v>4161040</v>
      </c>
      <c r="AG117" s="895"/>
      <c r="AH117" s="895"/>
      <c r="AI117" s="895"/>
      <c r="AJ117" s="896"/>
      <c r="AK117" s="898">
        <v>4166034</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284</v>
      </c>
      <c r="AG118" s="888"/>
      <c r="AH118" s="888"/>
      <c r="AI118" s="888"/>
      <c r="AJ118" s="889"/>
      <c r="AK118" s="890" t="s">
        <v>283</v>
      </c>
      <c r="AL118" s="888"/>
      <c r="AM118" s="888"/>
      <c r="AN118" s="888"/>
      <c r="AO118" s="889"/>
      <c r="AP118" s="891" t="s">
        <v>403</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432</v>
      </c>
      <c r="BP118" s="838"/>
      <c r="BQ118" s="857">
        <v>55114865</v>
      </c>
      <c r="BR118" s="858"/>
      <c r="BS118" s="858"/>
      <c r="BT118" s="858"/>
      <c r="BU118" s="858"/>
      <c r="BV118" s="858">
        <v>54443145</v>
      </c>
      <c r="BW118" s="858"/>
      <c r="BX118" s="858"/>
      <c r="BY118" s="858"/>
      <c r="BZ118" s="858"/>
      <c r="CA118" s="858">
        <v>53802144</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12529682</v>
      </c>
      <c r="BR119" s="800"/>
      <c r="BS119" s="800"/>
      <c r="BT119" s="800"/>
      <c r="BU119" s="800"/>
      <c r="BV119" s="800">
        <v>13472525</v>
      </c>
      <c r="BW119" s="800"/>
      <c r="BX119" s="800"/>
      <c r="BY119" s="800"/>
      <c r="BZ119" s="800"/>
      <c r="CA119" s="800">
        <v>14142000</v>
      </c>
      <c r="CB119" s="800"/>
      <c r="CC119" s="800"/>
      <c r="CD119" s="800"/>
      <c r="CE119" s="800"/>
      <c r="CF119" s="861">
        <v>91.4</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22305</v>
      </c>
      <c r="DH119" s="717"/>
      <c r="DI119" s="717"/>
      <c r="DJ119" s="717"/>
      <c r="DK119" s="718"/>
      <c r="DL119" s="719">
        <v>6434</v>
      </c>
      <c r="DM119" s="717"/>
      <c r="DN119" s="717"/>
      <c r="DO119" s="717"/>
      <c r="DP119" s="718"/>
      <c r="DQ119" s="719">
        <v>2802</v>
      </c>
      <c r="DR119" s="717"/>
      <c r="DS119" s="717"/>
      <c r="DT119" s="717"/>
      <c r="DU119" s="718"/>
      <c r="DV119" s="807">
        <v>0</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543207</v>
      </c>
      <c r="BR120" s="771"/>
      <c r="BS120" s="771"/>
      <c r="BT120" s="771"/>
      <c r="BU120" s="771"/>
      <c r="BV120" s="771">
        <v>512366</v>
      </c>
      <c r="BW120" s="771"/>
      <c r="BX120" s="771"/>
      <c r="BY120" s="771"/>
      <c r="BZ120" s="771"/>
      <c r="CA120" s="771">
        <v>413466</v>
      </c>
      <c r="CB120" s="771"/>
      <c r="CC120" s="771"/>
      <c r="CD120" s="771"/>
      <c r="CE120" s="771"/>
      <c r="CF120" s="848">
        <v>2.7</v>
      </c>
      <c r="CG120" s="849"/>
      <c r="CH120" s="849"/>
      <c r="CI120" s="849"/>
      <c r="CJ120" s="849"/>
      <c r="CK120" s="850" t="s">
        <v>438</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13546202</v>
      </c>
      <c r="DH120" s="800"/>
      <c r="DI120" s="800"/>
      <c r="DJ120" s="800"/>
      <c r="DK120" s="800"/>
      <c r="DL120" s="800">
        <v>13382464</v>
      </c>
      <c r="DM120" s="800"/>
      <c r="DN120" s="800"/>
      <c r="DO120" s="800"/>
      <c r="DP120" s="800"/>
      <c r="DQ120" s="800">
        <v>13347911</v>
      </c>
      <c r="DR120" s="800"/>
      <c r="DS120" s="800"/>
      <c r="DT120" s="800"/>
      <c r="DU120" s="800"/>
      <c r="DV120" s="801">
        <v>86.3</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35073</v>
      </c>
      <c r="AB121" s="784"/>
      <c r="AC121" s="784"/>
      <c r="AD121" s="784"/>
      <c r="AE121" s="785"/>
      <c r="AF121" s="786">
        <v>30459</v>
      </c>
      <c r="AG121" s="784"/>
      <c r="AH121" s="784"/>
      <c r="AI121" s="784"/>
      <c r="AJ121" s="785"/>
      <c r="AK121" s="786">
        <v>29071</v>
      </c>
      <c r="AL121" s="784"/>
      <c r="AM121" s="784"/>
      <c r="AN121" s="784"/>
      <c r="AO121" s="785"/>
      <c r="AP121" s="754">
        <v>0.2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32801117</v>
      </c>
      <c r="BR121" s="858"/>
      <c r="BS121" s="858"/>
      <c r="BT121" s="858"/>
      <c r="BU121" s="858"/>
      <c r="BV121" s="858">
        <v>33229662</v>
      </c>
      <c r="BW121" s="858"/>
      <c r="BX121" s="858"/>
      <c r="BY121" s="858"/>
      <c r="BZ121" s="858"/>
      <c r="CA121" s="858">
        <v>33790507</v>
      </c>
      <c r="CB121" s="858"/>
      <c r="CC121" s="858"/>
      <c r="CD121" s="858"/>
      <c r="CE121" s="858"/>
      <c r="CF121" s="859">
        <v>218.4</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4335976</v>
      </c>
      <c r="DH121" s="771"/>
      <c r="DI121" s="771"/>
      <c r="DJ121" s="771"/>
      <c r="DK121" s="771"/>
      <c r="DL121" s="771">
        <v>4220660</v>
      </c>
      <c r="DM121" s="771"/>
      <c r="DN121" s="771"/>
      <c r="DO121" s="771"/>
      <c r="DP121" s="771"/>
      <c r="DQ121" s="771">
        <v>4016572</v>
      </c>
      <c r="DR121" s="771"/>
      <c r="DS121" s="771"/>
      <c r="DT121" s="771"/>
      <c r="DU121" s="771"/>
      <c r="DV121" s="823">
        <v>26</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441</v>
      </c>
      <c r="BP122" s="838"/>
      <c r="BQ122" s="839">
        <v>45874006</v>
      </c>
      <c r="BR122" s="840"/>
      <c r="BS122" s="840"/>
      <c r="BT122" s="840"/>
      <c r="BU122" s="840"/>
      <c r="BV122" s="840">
        <v>47214553</v>
      </c>
      <c r="BW122" s="840"/>
      <c r="BX122" s="840"/>
      <c r="BY122" s="840"/>
      <c r="BZ122" s="840"/>
      <c r="CA122" s="840">
        <v>48345973</v>
      </c>
      <c r="CB122" s="840"/>
      <c r="CC122" s="840"/>
      <c r="CD122" s="840"/>
      <c r="CE122" s="840"/>
      <c r="CF122" s="743"/>
      <c r="CG122" s="744"/>
      <c r="CH122" s="744"/>
      <c r="CI122" s="744"/>
      <c r="CJ122" s="841"/>
      <c r="CK122" s="851"/>
      <c r="CL122" s="812"/>
      <c r="CM122" s="812"/>
      <c r="CN122" s="812"/>
      <c r="CO122" s="813"/>
      <c r="CP122" s="828" t="s">
        <v>380</v>
      </c>
      <c r="CQ122" s="829"/>
      <c r="CR122" s="829"/>
      <c r="CS122" s="829"/>
      <c r="CT122" s="829"/>
      <c r="CU122" s="829"/>
      <c r="CV122" s="829"/>
      <c r="CW122" s="829"/>
      <c r="CX122" s="829"/>
      <c r="CY122" s="829"/>
      <c r="CZ122" s="829"/>
      <c r="DA122" s="829"/>
      <c r="DB122" s="829"/>
      <c r="DC122" s="829"/>
      <c r="DD122" s="829"/>
      <c r="DE122" s="829"/>
      <c r="DF122" s="830"/>
      <c r="DG122" s="770">
        <v>595891</v>
      </c>
      <c r="DH122" s="771"/>
      <c r="DI122" s="771"/>
      <c r="DJ122" s="771"/>
      <c r="DK122" s="771"/>
      <c r="DL122" s="771">
        <v>478293</v>
      </c>
      <c r="DM122" s="771"/>
      <c r="DN122" s="771"/>
      <c r="DO122" s="771"/>
      <c r="DP122" s="771"/>
      <c r="DQ122" s="771">
        <v>447386</v>
      </c>
      <c r="DR122" s="771"/>
      <c r="DS122" s="771"/>
      <c r="DT122" s="771"/>
      <c r="DU122" s="771"/>
      <c r="DV122" s="823">
        <v>2.9</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58.9</v>
      </c>
      <c r="BR123" s="832"/>
      <c r="BS123" s="832"/>
      <c r="BT123" s="832"/>
      <c r="BU123" s="832"/>
      <c r="BV123" s="832">
        <v>46.5</v>
      </c>
      <c r="BW123" s="832"/>
      <c r="BX123" s="832"/>
      <c r="BY123" s="832"/>
      <c r="BZ123" s="832"/>
      <c r="CA123" s="832">
        <v>35.200000000000003</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v>53400</v>
      </c>
      <c r="DH123" s="784"/>
      <c r="DI123" s="784"/>
      <c r="DJ123" s="784"/>
      <c r="DK123" s="785"/>
      <c r="DL123" s="786">
        <v>58482</v>
      </c>
      <c r="DM123" s="784"/>
      <c r="DN123" s="784"/>
      <c r="DO123" s="784"/>
      <c r="DP123" s="785"/>
      <c r="DQ123" s="786">
        <v>56288</v>
      </c>
      <c r="DR123" s="784"/>
      <c r="DS123" s="784"/>
      <c r="DT123" s="784"/>
      <c r="DU123" s="785"/>
      <c r="DV123" s="754">
        <v>0.4</v>
      </c>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16362</v>
      </c>
      <c r="AB127" s="784"/>
      <c r="AC127" s="784"/>
      <c r="AD127" s="784"/>
      <c r="AE127" s="785"/>
      <c r="AF127" s="786">
        <v>13162</v>
      </c>
      <c r="AG127" s="784"/>
      <c r="AH127" s="784"/>
      <c r="AI127" s="784"/>
      <c r="AJ127" s="785"/>
      <c r="AK127" s="786">
        <v>6540</v>
      </c>
      <c r="AL127" s="784"/>
      <c r="AM127" s="784"/>
      <c r="AN127" s="784"/>
      <c r="AO127" s="785"/>
      <c r="AP127" s="754">
        <v>0</v>
      </c>
      <c r="AQ127" s="755"/>
      <c r="AR127" s="755"/>
      <c r="AS127" s="755"/>
      <c r="AT127" s="756"/>
      <c r="AU127" s="233"/>
      <c r="AV127" s="233"/>
      <c r="AW127" s="233"/>
      <c r="AX127" s="757" t="s">
        <v>452</v>
      </c>
      <c r="AY127" s="758"/>
      <c r="AZ127" s="758"/>
      <c r="BA127" s="758"/>
      <c r="BB127" s="758"/>
      <c r="BC127" s="758"/>
      <c r="BD127" s="758"/>
      <c r="BE127" s="759"/>
      <c r="BF127" s="760" t="s">
        <v>111</v>
      </c>
      <c r="BG127" s="761"/>
      <c r="BH127" s="761"/>
      <c r="BI127" s="761"/>
      <c r="BJ127" s="761"/>
      <c r="BK127" s="761"/>
      <c r="BL127" s="762"/>
      <c r="BM127" s="760">
        <v>12.59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v>13086</v>
      </c>
      <c r="DH127" s="820"/>
      <c r="DI127" s="820"/>
      <c r="DJ127" s="820"/>
      <c r="DK127" s="820"/>
      <c r="DL127" s="820">
        <v>7324</v>
      </c>
      <c r="DM127" s="820"/>
      <c r="DN127" s="820"/>
      <c r="DO127" s="820"/>
      <c r="DP127" s="820"/>
      <c r="DQ127" s="820">
        <v>9006</v>
      </c>
      <c r="DR127" s="820"/>
      <c r="DS127" s="820"/>
      <c r="DT127" s="820"/>
      <c r="DU127" s="820"/>
      <c r="DV127" s="821">
        <v>0.1</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74490</v>
      </c>
      <c r="AB128" s="724"/>
      <c r="AC128" s="724"/>
      <c r="AD128" s="724"/>
      <c r="AE128" s="725"/>
      <c r="AF128" s="726">
        <v>67180</v>
      </c>
      <c r="AG128" s="724"/>
      <c r="AH128" s="724"/>
      <c r="AI128" s="724"/>
      <c r="AJ128" s="725"/>
      <c r="AK128" s="726">
        <v>121418</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111</v>
      </c>
      <c r="BG128" s="791"/>
      <c r="BH128" s="791"/>
      <c r="BI128" s="791"/>
      <c r="BJ128" s="791"/>
      <c r="BK128" s="791"/>
      <c r="BL128" s="792"/>
      <c r="BM128" s="790">
        <v>17.59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18091902</v>
      </c>
      <c r="AB129" s="784"/>
      <c r="AC129" s="784"/>
      <c r="AD129" s="784"/>
      <c r="AE129" s="785"/>
      <c r="AF129" s="786">
        <v>18142293</v>
      </c>
      <c r="AG129" s="784"/>
      <c r="AH129" s="784"/>
      <c r="AI129" s="784"/>
      <c r="AJ129" s="785"/>
      <c r="AK129" s="786">
        <v>18128875</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9.5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2421111</v>
      </c>
      <c r="AB130" s="784"/>
      <c r="AC130" s="784"/>
      <c r="AD130" s="784"/>
      <c r="AE130" s="785"/>
      <c r="AF130" s="786">
        <v>2606746</v>
      </c>
      <c r="AG130" s="784"/>
      <c r="AH130" s="784"/>
      <c r="AI130" s="784"/>
      <c r="AJ130" s="785"/>
      <c r="AK130" s="786">
        <v>2658374</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35.200000000000003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15670791</v>
      </c>
      <c r="AB131" s="717"/>
      <c r="AC131" s="717"/>
      <c r="AD131" s="717"/>
      <c r="AE131" s="718"/>
      <c r="AF131" s="719">
        <v>15535547</v>
      </c>
      <c r="AG131" s="717"/>
      <c r="AH131" s="717"/>
      <c r="AI131" s="717"/>
      <c r="AJ131" s="718"/>
      <c r="AK131" s="719">
        <v>15470501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10.05919229</v>
      </c>
      <c r="AB132" s="740"/>
      <c r="AC132" s="740"/>
      <c r="AD132" s="740"/>
      <c r="AE132" s="741"/>
      <c r="AF132" s="742">
        <v>9.5723311189999993</v>
      </c>
      <c r="AG132" s="740"/>
      <c r="AH132" s="740"/>
      <c r="AI132" s="740"/>
      <c r="AJ132" s="741"/>
      <c r="AK132" s="742">
        <v>8.9605501459999992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10.3</v>
      </c>
      <c r="AB133" s="749"/>
      <c r="AC133" s="749"/>
      <c r="AD133" s="749"/>
      <c r="AE133" s="750"/>
      <c r="AF133" s="748">
        <v>9.9</v>
      </c>
      <c r="AG133" s="749"/>
      <c r="AH133" s="749"/>
      <c r="AI133" s="749"/>
      <c r="AJ133" s="750"/>
      <c r="AK133" s="748">
        <v>9.5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5359139</v>
      </c>
      <c r="L9" s="264">
        <v>68220</v>
      </c>
      <c r="M9" s="265">
        <v>65114</v>
      </c>
      <c r="N9" s="266">
        <v>4.8</v>
      </c>
    </row>
    <row r="10" spans="1:16" x14ac:dyDescent="0.15">
      <c r="A10" s="248"/>
      <c r="B10" s="244"/>
      <c r="C10" s="244"/>
      <c r="D10" s="244"/>
      <c r="E10" s="244"/>
      <c r="F10" s="244"/>
      <c r="G10" s="1133" t="s">
        <v>474</v>
      </c>
      <c r="H10" s="1134"/>
      <c r="I10" s="1134"/>
      <c r="J10" s="1135"/>
      <c r="K10" s="267">
        <v>336190</v>
      </c>
      <c r="L10" s="268">
        <v>4280</v>
      </c>
      <c r="M10" s="269">
        <v>4538</v>
      </c>
      <c r="N10" s="270">
        <v>-5.7</v>
      </c>
    </row>
    <row r="11" spans="1:16" ht="13.5" customHeight="1" x14ac:dyDescent="0.15">
      <c r="A11" s="248"/>
      <c r="B11" s="244"/>
      <c r="C11" s="244"/>
      <c r="D11" s="244"/>
      <c r="E11" s="244"/>
      <c r="F11" s="244"/>
      <c r="G11" s="1133" t="s">
        <v>475</v>
      </c>
      <c r="H11" s="1134"/>
      <c r="I11" s="1134"/>
      <c r="J11" s="1135"/>
      <c r="K11" s="267">
        <v>146139</v>
      </c>
      <c r="L11" s="268">
        <v>1860</v>
      </c>
      <c r="M11" s="269">
        <v>5513</v>
      </c>
      <c r="N11" s="270">
        <v>-66.3</v>
      </c>
    </row>
    <row r="12" spans="1:16" ht="13.5" customHeight="1" x14ac:dyDescent="0.15">
      <c r="A12" s="248"/>
      <c r="B12" s="244"/>
      <c r="C12" s="244"/>
      <c r="D12" s="244"/>
      <c r="E12" s="244"/>
      <c r="F12" s="244"/>
      <c r="G12" s="1133" t="s">
        <v>476</v>
      </c>
      <c r="H12" s="1134"/>
      <c r="I12" s="1134"/>
      <c r="J12" s="1135"/>
      <c r="K12" s="267" t="s">
        <v>477</v>
      </c>
      <c r="L12" s="268" t="s">
        <v>477</v>
      </c>
      <c r="M12" s="269">
        <v>953</v>
      </c>
      <c r="N12" s="270" t="s">
        <v>477</v>
      </c>
    </row>
    <row r="13" spans="1:16" ht="13.5" customHeight="1" x14ac:dyDescent="0.15">
      <c r="A13" s="248"/>
      <c r="B13" s="244"/>
      <c r="C13" s="244"/>
      <c r="D13" s="244"/>
      <c r="E13" s="244"/>
      <c r="F13" s="244"/>
      <c r="G13" s="1133" t="s">
        <v>478</v>
      </c>
      <c r="H13" s="1134"/>
      <c r="I13" s="1134"/>
      <c r="J13" s="1135"/>
      <c r="K13" s="267" t="s">
        <v>477</v>
      </c>
      <c r="L13" s="268" t="s">
        <v>477</v>
      </c>
      <c r="M13" s="269">
        <v>2</v>
      </c>
      <c r="N13" s="270" t="s">
        <v>477</v>
      </c>
    </row>
    <row r="14" spans="1:16" ht="13.5" customHeight="1" x14ac:dyDescent="0.15">
      <c r="A14" s="248"/>
      <c r="B14" s="244"/>
      <c r="C14" s="244"/>
      <c r="D14" s="244"/>
      <c r="E14" s="244"/>
      <c r="F14" s="244"/>
      <c r="G14" s="1133" t="s">
        <v>479</v>
      </c>
      <c r="H14" s="1134"/>
      <c r="I14" s="1134"/>
      <c r="J14" s="1135"/>
      <c r="K14" s="267">
        <v>218744</v>
      </c>
      <c r="L14" s="268">
        <v>2785</v>
      </c>
      <c r="M14" s="269">
        <v>2887</v>
      </c>
      <c r="N14" s="270">
        <v>-3.5</v>
      </c>
    </row>
    <row r="15" spans="1:16" ht="13.5" customHeight="1" x14ac:dyDescent="0.15">
      <c r="A15" s="248"/>
      <c r="B15" s="244"/>
      <c r="C15" s="244"/>
      <c r="D15" s="244"/>
      <c r="E15" s="244"/>
      <c r="F15" s="244"/>
      <c r="G15" s="1133" t="s">
        <v>480</v>
      </c>
      <c r="H15" s="1134"/>
      <c r="I15" s="1134"/>
      <c r="J15" s="1135"/>
      <c r="K15" s="267">
        <v>51957</v>
      </c>
      <c r="L15" s="268">
        <v>661</v>
      </c>
      <c r="M15" s="269">
        <v>1642</v>
      </c>
      <c r="N15" s="270">
        <v>-59.7</v>
      </c>
    </row>
    <row r="16" spans="1:16" x14ac:dyDescent="0.15">
      <c r="A16" s="248"/>
      <c r="B16" s="244"/>
      <c r="C16" s="244"/>
      <c r="D16" s="244"/>
      <c r="E16" s="244"/>
      <c r="F16" s="244"/>
      <c r="G16" s="1136" t="s">
        <v>481</v>
      </c>
      <c r="H16" s="1137"/>
      <c r="I16" s="1137"/>
      <c r="J16" s="1138"/>
      <c r="K16" s="268">
        <v>-524334</v>
      </c>
      <c r="L16" s="268">
        <v>-6675</v>
      </c>
      <c r="M16" s="269">
        <v>-6965</v>
      </c>
      <c r="N16" s="270">
        <v>-4.2</v>
      </c>
    </row>
    <row r="17" spans="1:16" x14ac:dyDescent="0.15">
      <c r="A17" s="248"/>
      <c r="B17" s="244"/>
      <c r="C17" s="244"/>
      <c r="D17" s="244"/>
      <c r="E17" s="244"/>
      <c r="F17" s="244"/>
      <c r="G17" s="1136" t="s">
        <v>168</v>
      </c>
      <c r="H17" s="1137"/>
      <c r="I17" s="1137"/>
      <c r="J17" s="1138"/>
      <c r="K17" s="268">
        <v>5587835</v>
      </c>
      <c r="L17" s="268">
        <v>71131</v>
      </c>
      <c r="M17" s="269">
        <v>73685</v>
      </c>
      <c r="N17" s="270">
        <v>-3.5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7.82</v>
      </c>
      <c r="L21" s="281">
        <v>7.13</v>
      </c>
      <c r="M21" s="282">
        <v>0.69</v>
      </c>
      <c r="N21" s="249"/>
      <c r="O21" s="283"/>
      <c r="P21" s="279"/>
    </row>
    <row r="22" spans="1:16" s="284" customFormat="1" x14ac:dyDescent="0.15">
      <c r="A22" s="279"/>
      <c r="B22" s="249"/>
      <c r="C22" s="249"/>
      <c r="D22" s="249"/>
      <c r="E22" s="249"/>
      <c r="F22" s="249"/>
      <c r="G22" s="1130" t="s">
        <v>487</v>
      </c>
      <c r="H22" s="1131"/>
      <c r="I22" s="1131"/>
      <c r="J22" s="1132"/>
      <c r="K22" s="285">
        <v>96.6</v>
      </c>
      <c r="L22" s="286">
        <v>98.1</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490</v>
      </c>
      <c r="H32" s="1122"/>
      <c r="I32" s="1122"/>
      <c r="J32" s="1123"/>
      <c r="K32" s="294">
        <v>2996581</v>
      </c>
      <c r="L32" s="294">
        <v>38145</v>
      </c>
      <c r="M32" s="295">
        <v>43359</v>
      </c>
      <c r="N32" s="296">
        <v>-12</v>
      </c>
    </row>
    <row r="33" spans="1:16" ht="13.5" customHeight="1" x14ac:dyDescent="0.15">
      <c r="A33" s="248"/>
      <c r="B33" s="244"/>
      <c r="C33" s="244"/>
      <c r="D33" s="244"/>
      <c r="E33" s="244"/>
      <c r="F33" s="244"/>
      <c r="G33" s="1121" t="s">
        <v>491</v>
      </c>
      <c r="H33" s="1122"/>
      <c r="I33" s="1122"/>
      <c r="J33" s="1123"/>
      <c r="K33" s="294" t="s">
        <v>477</v>
      </c>
      <c r="L33" s="294" t="s">
        <v>477</v>
      </c>
      <c r="M33" s="295">
        <v>0</v>
      </c>
      <c r="N33" s="296" t="s">
        <v>477</v>
      </c>
    </row>
    <row r="34" spans="1:16" ht="27" customHeight="1" x14ac:dyDescent="0.15">
      <c r="A34" s="248"/>
      <c r="B34" s="244"/>
      <c r="C34" s="244"/>
      <c r="D34" s="244"/>
      <c r="E34" s="244"/>
      <c r="F34" s="244"/>
      <c r="G34" s="1121" t="s">
        <v>492</v>
      </c>
      <c r="H34" s="1122"/>
      <c r="I34" s="1122"/>
      <c r="J34" s="1123"/>
      <c r="K34" s="294" t="s">
        <v>477</v>
      </c>
      <c r="L34" s="294" t="s">
        <v>477</v>
      </c>
      <c r="M34" s="295">
        <v>39</v>
      </c>
      <c r="N34" s="296" t="s">
        <v>477</v>
      </c>
    </row>
    <row r="35" spans="1:16" ht="27" customHeight="1" x14ac:dyDescent="0.15">
      <c r="A35" s="248"/>
      <c r="B35" s="244"/>
      <c r="C35" s="244"/>
      <c r="D35" s="244"/>
      <c r="E35" s="244"/>
      <c r="F35" s="244"/>
      <c r="G35" s="1121" t="s">
        <v>493</v>
      </c>
      <c r="H35" s="1122"/>
      <c r="I35" s="1122"/>
      <c r="J35" s="1123"/>
      <c r="K35" s="294">
        <v>1054221</v>
      </c>
      <c r="L35" s="294">
        <v>13420</v>
      </c>
      <c r="M35" s="295">
        <v>11806</v>
      </c>
      <c r="N35" s="296">
        <v>13.7</v>
      </c>
    </row>
    <row r="36" spans="1:16" ht="27" customHeight="1" x14ac:dyDescent="0.15">
      <c r="A36" s="248"/>
      <c r="B36" s="244"/>
      <c r="C36" s="244"/>
      <c r="D36" s="244"/>
      <c r="E36" s="244"/>
      <c r="F36" s="244"/>
      <c r="G36" s="1121" t="s">
        <v>494</v>
      </c>
      <c r="H36" s="1122"/>
      <c r="I36" s="1122"/>
      <c r="J36" s="1123"/>
      <c r="K36" s="294">
        <v>79621</v>
      </c>
      <c r="L36" s="294">
        <v>1014</v>
      </c>
      <c r="M36" s="295">
        <v>1910</v>
      </c>
      <c r="N36" s="296">
        <v>-46.9</v>
      </c>
    </row>
    <row r="37" spans="1:16" ht="13.5" customHeight="1" x14ac:dyDescent="0.15">
      <c r="A37" s="248"/>
      <c r="B37" s="244"/>
      <c r="C37" s="244"/>
      <c r="D37" s="244"/>
      <c r="E37" s="244"/>
      <c r="F37" s="244"/>
      <c r="G37" s="1121" t="s">
        <v>495</v>
      </c>
      <c r="H37" s="1122"/>
      <c r="I37" s="1122"/>
      <c r="J37" s="1123"/>
      <c r="K37" s="294">
        <v>35611</v>
      </c>
      <c r="L37" s="294">
        <v>453</v>
      </c>
      <c r="M37" s="295">
        <v>1129</v>
      </c>
      <c r="N37" s="296">
        <v>-59.9</v>
      </c>
    </row>
    <row r="38" spans="1:16" ht="27" customHeight="1" x14ac:dyDescent="0.15">
      <c r="A38" s="248"/>
      <c r="B38" s="244"/>
      <c r="C38" s="244"/>
      <c r="D38" s="244"/>
      <c r="E38" s="244"/>
      <c r="F38" s="244"/>
      <c r="G38" s="1124" t="s">
        <v>496</v>
      </c>
      <c r="H38" s="1125"/>
      <c r="I38" s="1125"/>
      <c r="J38" s="1126"/>
      <c r="K38" s="297" t="s">
        <v>477</v>
      </c>
      <c r="L38" s="297" t="s">
        <v>477</v>
      </c>
      <c r="M38" s="298">
        <v>5</v>
      </c>
      <c r="N38" s="299" t="s">
        <v>477</v>
      </c>
      <c r="O38" s="293"/>
    </row>
    <row r="39" spans="1:16" x14ac:dyDescent="0.15">
      <c r="A39" s="248"/>
      <c r="B39" s="244"/>
      <c r="C39" s="244"/>
      <c r="D39" s="244"/>
      <c r="E39" s="244"/>
      <c r="F39" s="244"/>
      <c r="G39" s="1124" t="s">
        <v>497</v>
      </c>
      <c r="H39" s="1125"/>
      <c r="I39" s="1125"/>
      <c r="J39" s="1126"/>
      <c r="K39" s="300">
        <v>-121418</v>
      </c>
      <c r="L39" s="300">
        <v>-1546</v>
      </c>
      <c r="M39" s="301">
        <v>-5126</v>
      </c>
      <c r="N39" s="302">
        <v>-69.8</v>
      </c>
      <c r="O39" s="293"/>
    </row>
    <row r="40" spans="1:16" ht="27" customHeight="1" x14ac:dyDescent="0.15">
      <c r="A40" s="248"/>
      <c r="B40" s="244"/>
      <c r="C40" s="244"/>
      <c r="D40" s="244"/>
      <c r="E40" s="244"/>
      <c r="F40" s="244"/>
      <c r="G40" s="1121" t="s">
        <v>498</v>
      </c>
      <c r="H40" s="1122"/>
      <c r="I40" s="1122"/>
      <c r="J40" s="1123"/>
      <c r="K40" s="300">
        <v>-2658374</v>
      </c>
      <c r="L40" s="300">
        <v>-33840</v>
      </c>
      <c r="M40" s="301">
        <v>-37205</v>
      </c>
      <c r="N40" s="302">
        <v>-9</v>
      </c>
      <c r="O40" s="293"/>
    </row>
    <row r="41" spans="1:16" x14ac:dyDescent="0.15">
      <c r="A41" s="248"/>
      <c r="B41" s="244"/>
      <c r="C41" s="244"/>
      <c r="D41" s="244"/>
      <c r="E41" s="244"/>
      <c r="F41" s="244"/>
      <c r="G41" s="1127" t="s">
        <v>278</v>
      </c>
      <c r="H41" s="1128"/>
      <c r="I41" s="1128"/>
      <c r="J41" s="1129"/>
      <c r="K41" s="294">
        <v>1386242</v>
      </c>
      <c r="L41" s="300">
        <v>17646</v>
      </c>
      <c r="M41" s="301">
        <v>15917</v>
      </c>
      <c r="N41" s="302">
        <v>10.9</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3436324</v>
      </c>
      <c r="J51" s="320">
        <v>43006</v>
      </c>
      <c r="K51" s="321">
        <v>-29</v>
      </c>
      <c r="L51" s="322">
        <v>61882</v>
      </c>
      <c r="M51" s="323">
        <v>6.7</v>
      </c>
      <c r="N51" s="324">
        <v>-35.700000000000003</v>
      </c>
    </row>
    <row r="52" spans="1:14" x14ac:dyDescent="0.15">
      <c r="A52" s="248"/>
      <c r="B52" s="244"/>
      <c r="C52" s="244"/>
      <c r="D52" s="244"/>
      <c r="E52" s="244"/>
      <c r="F52" s="244"/>
      <c r="G52" s="325"/>
      <c r="H52" s="326" t="s">
        <v>509</v>
      </c>
      <c r="I52" s="327">
        <v>1827319</v>
      </c>
      <c r="J52" s="328">
        <v>22869</v>
      </c>
      <c r="K52" s="329">
        <v>-13.7</v>
      </c>
      <c r="L52" s="330">
        <v>32175</v>
      </c>
      <c r="M52" s="331">
        <v>0</v>
      </c>
      <c r="N52" s="332">
        <v>-13.7</v>
      </c>
    </row>
    <row r="53" spans="1:14" x14ac:dyDescent="0.15">
      <c r="A53" s="248"/>
      <c r="B53" s="244"/>
      <c r="C53" s="244"/>
      <c r="D53" s="244"/>
      <c r="E53" s="244"/>
      <c r="F53" s="244"/>
      <c r="G53" s="310" t="s">
        <v>510</v>
      </c>
      <c r="H53" s="311"/>
      <c r="I53" s="319">
        <v>2520599</v>
      </c>
      <c r="J53" s="320">
        <v>31815</v>
      </c>
      <c r="K53" s="321">
        <v>-26</v>
      </c>
      <c r="L53" s="322">
        <v>47569</v>
      </c>
      <c r="M53" s="323">
        <v>-23.1</v>
      </c>
      <c r="N53" s="324">
        <v>-2.9</v>
      </c>
    </row>
    <row r="54" spans="1:14" x14ac:dyDescent="0.15">
      <c r="A54" s="248"/>
      <c r="B54" s="244"/>
      <c r="C54" s="244"/>
      <c r="D54" s="244"/>
      <c r="E54" s="244"/>
      <c r="F54" s="244"/>
      <c r="G54" s="325"/>
      <c r="H54" s="326" t="s">
        <v>509</v>
      </c>
      <c r="I54" s="327">
        <v>1001967</v>
      </c>
      <c r="J54" s="328">
        <v>12647</v>
      </c>
      <c r="K54" s="329">
        <v>-44.7</v>
      </c>
      <c r="L54" s="330">
        <v>26255</v>
      </c>
      <c r="M54" s="331">
        <v>-18.399999999999999</v>
      </c>
      <c r="N54" s="332">
        <v>-26.3</v>
      </c>
    </row>
    <row r="55" spans="1:14" x14ac:dyDescent="0.15">
      <c r="A55" s="248"/>
      <c r="B55" s="244"/>
      <c r="C55" s="244"/>
      <c r="D55" s="244"/>
      <c r="E55" s="244"/>
      <c r="F55" s="244"/>
      <c r="G55" s="310" t="s">
        <v>511</v>
      </c>
      <c r="H55" s="311"/>
      <c r="I55" s="319">
        <v>4969380</v>
      </c>
      <c r="J55" s="320">
        <v>62776</v>
      </c>
      <c r="K55" s="321">
        <v>97.3</v>
      </c>
      <c r="L55" s="322">
        <v>50880</v>
      </c>
      <c r="M55" s="323">
        <v>7</v>
      </c>
      <c r="N55" s="324">
        <v>90.3</v>
      </c>
    </row>
    <row r="56" spans="1:14" x14ac:dyDescent="0.15">
      <c r="A56" s="248"/>
      <c r="B56" s="244"/>
      <c r="C56" s="244"/>
      <c r="D56" s="244"/>
      <c r="E56" s="244"/>
      <c r="F56" s="244"/>
      <c r="G56" s="325"/>
      <c r="H56" s="326" t="s">
        <v>509</v>
      </c>
      <c r="I56" s="327">
        <v>1868883</v>
      </c>
      <c r="J56" s="328">
        <v>23609</v>
      </c>
      <c r="K56" s="329">
        <v>86.7</v>
      </c>
      <c r="L56" s="330">
        <v>26879</v>
      </c>
      <c r="M56" s="331">
        <v>2.4</v>
      </c>
      <c r="N56" s="332">
        <v>84.3</v>
      </c>
    </row>
    <row r="57" spans="1:14" x14ac:dyDescent="0.15">
      <c r="A57" s="248"/>
      <c r="B57" s="244"/>
      <c r="C57" s="244"/>
      <c r="D57" s="244"/>
      <c r="E57" s="244"/>
      <c r="F57" s="244"/>
      <c r="G57" s="310" t="s">
        <v>512</v>
      </c>
      <c r="H57" s="311"/>
      <c r="I57" s="319">
        <v>3997516</v>
      </c>
      <c r="J57" s="320">
        <v>50654</v>
      </c>
      <c r="K57" s="321">
        <v>-19.3</v>
      </c>
      <c r="L57" s="322">
        <v>63956</v>
      </c>
      <c r="M57" s="323">
        <v>25.7</v>
      </c>
      <c r="N57" s="324">
        <v>-45</v>
      </c>
    </row>
    <row r="58" spans="1:14" x14ac:dyDescent="0.15">
      <c r="A58" s="248"/>
      <c r="B58" s="244"/>
      <c r="C58" s="244"/>
      <c r="D58" s="244"/>
      <c r="E58" s="244"/>
      <c r="F58" s="244"/>
      <c r="G58" s="325"/>
      <c r="H58" s="326" t="s">
        <v>509</v>
      </c>
      <c r="I58" s="327">
        <v>1769068</v>
      </c>
      <c r="J58" s="328">
        <v>22417</v>
      </c>
      <c r="K58" s="329">
        <v>-5</v>
      </c>
      <c r="L58" s="330">
        <v>29239</v>
      </c>
      <c r="M58" s="331">
        <v>8.8000000000000007</v>
      </c>
      <c r="N58" s="332">
        <v>-13.8</v>
      </c>
    </row>
    <row r="59" spans="1:14" x14ac:dyDescent="0.15">
      <c r="A59" s="248"/>
      <c r="B59" s="244"/>
      <c r="C59" s="244"/>
      <c r="D59" s="244"/>
      <c r="E59" s="244"/>
      <c r="F59" s="244"/>
      <c r="G59" s="310" t="s">
        <v>513</v>
      </c>
      <c r="H59" s="311"/>
      <c r="I59" s="319">
        <v>3379161</v>
      </c>
      <c r="J59" s="320">
        <v>43015</v>
      </c>
      <c r="K59" s="321">
        <v>-15.1</v>
      </c>
      <c r="L59" s="322">
        <v>66255</v>
      </c>
      <c r="M59" s="323">
        <v>3.6</v>
      </c>
      <c r="N59" s="324">
        <v>-18.7</v>
      </c>
    </row>
    <row r="60" spans="1:14" x14ac:dyDescent="0.15">
      <c r="A60" s="248"/>
      <c r="B60" s="244"/>
      <c r="C60" s="244"/>
      <c r="D60" s="244"/>
      <c r="E60" s="244"/>
      <c r="F60" s="244"/>
      <c r="G60" s="325"/>
      <c r="H60" s="326" t="s">
        <v>509</v>
      </c>
      <c r="I60" s="333">
        <v>1635465</v>
      </c>
      <c r="J60" s="328">
        <v>20819</v>
      </c>
      <c r="K60" s="329">
        <v>-7.1</v>
      </c>
      <c r="L60" s="330">
        <v>31822</v>
      </c>
      <c r="M60" s="331">
        <v>8.8000000000000007</v>
      </c>
      <c r="N60" s="332">
        <v>-15.9</v>
      </c>
    </row>
    <row r="61" spans="1:14" x14ac:dyDescent="0.15">
      <c r="A61" s="248"/>
      <c r="B61" s="244"/>
      <c r="C61" s="244"/>
      <c r="D61" s="244"/>
      <c r="E61" s="244"/>
      <c r="F61" s="244"/>
      <c r="G61" s="310" t="s">
        <v>514</v>
      </c>
      <c r="H61" s="334"/>
      <c r="I61" s="335">
        <v>3660596</v>
      </c>
      <c r="J61" s="336">
        <v>46253</v>
      </c>
      <c r="K61" s="337">
        <v>1.6</v>
      </c>
      <c r="L61" s="338">
        <v>58108</v>
      </c>
      <c r="M61" s="339">
        <v>4</v>
      </c>
      <c r="N61" s="324">
        <v>-2.4</v>
      </c>
    </row>
    <row r="62" spans="1:14" x14ac:dyDescent="0.15">
      <c r="A62" s="248"/>
      <c r="B62" s="244"/>
      <c r="C62" s="244"/>
      <c r="D62" s="244"/>
      <c r="E62" s="244"/>
      <c r="F62" s="244"/>
      <c r="G62" s="325"/>
      <c r="H62" s="326" t="s">
        <v>509</v>
      </c>
      <c r="I62" s="327">
        <v>1620540</v>
      </c>
      <c r="J62" s="328">
        <v>20472</v>
      </c>
      <c r="K62" s="329">
        <v>3.2</v>
      </c>
      <c r="L62" s="330">
        <v>29274</v>
      </c>
      <c r="M62" s="331">
        <v>0.3</v>
      </c>
      <c r="N62" s="332">
        <v>2.9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22.26</v>
      </c>
      <c r="G47" s="12">
        <v>33.9</v>
      </c>
      <c r="H47" s="12">
        <v>38.72</v>
      </c>
      <c r="I47" s="12">
        <v>39.46</v>
      </c>
      <c r="J47" s="13">
        <v>36.4</v>
      </c>
    </row>
    <row r="48" spans="2:10" ht="57.75" customHeight="1" x14ac:dyDescent="0.15">
      <c r="B48" s="14"/>
      <c r="C48" s="1141" t="s">
        <v>4</v>
      </c>
      <c r="D48" s="1141"/>
      <c r="E48" s="1142"/>
      <c r="F48" s="15">
        <v>3.09</v>
      </c>
      <c r="G48" s="16">
        <v>3.67</v>
      </c>
      <c r="H48" s="16">
        <v>2.5099999999999998</v>
      </c>
      <c r="I48" s="16">
        <v>3.75</v>
      </c>
      <c r="J48" s="17">
        <v>3.49</v>
      </c>
    </row>
    <row r="49" spans="2:10" ht="57.75" customHeight="1" thickBot="1" x14ac:dyDescent="0.2">
      <c r="B49" s="18"/>
      <c r="C49" s="1143" t="s">
        <v>5</v>
      </c>
      <c r="D49" s="1143"/>
      <c r="E49" s="1144"/>
      <c r="F49" s="19">
        <v>9.8000000000000007</v>
      </c>
      <c r="G49" s="20">
        <v>11.96</v>
      </c>
      <c r="H49" s="20">
        <v>3.89</v>
      </c>
      <c r="I49" s="20">
        <v>3.56</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522</v>
      </c>
      <c r="D34" s="1151"/>
      <c r="E34" s="1152"/>
      <c r="F34" s="32">
        <v>10.92</v>
      </c>
      <c r="G34" s="33">
        <v>12.88</v>
      </c>
      <c r="H34" s="33">
        <v>13.62</v>
      </c>
      <c r="I34" s="33">
        <v>13.41</v>
      </c>
      <c r="J34" s="34">
        <v>13.79</v>
      </c>
      <c r="K34" s="22"/>
      <c r="L34" s="22"/>
      <c r="M34" s="22"/>
      <c r="N34" s="22"/>
      <c r="O34" s="22"/>
      <c r="P34" s="22"/>
    </row>
    <row r="35" spans="1:16" ht="39" customHeight="1" x14ac:dyDescent="0.15">
      <c r="A35" s="22"/>
      <c r="B35" s="35"/>
      <c r="C35" s="1145" t="s">
        <v>523</v>
      </c>
      <c r="D35" s="1146"/>
      <c r="E35" s="1147"/>
      <c r="F35" s="36">
        <v>3.09</v>
      </c>
      <c r="G35" s="37">
        <v>3.67</v>
      </c>
      <c r="H35" s="37">
        <v>2.5</v>
      </c>
      <c r="I35" s="37">
        <v>3.75</v>
      </c>
      <c r="J35" s="38">
        <v>3.48</v>
      </c>
      <c r="K35" s="22"/>
      <c r="L35" s="22"/>
      <c r="M35" s="22"/>
      <c r="N35" s="22"/>
      <c r="O35" s="22"/>
      <c r="P35" s="22"/>
    </row>
    <row r="36" spans="1:16" ht="39" customHeight="1" x14ac:dyDescent="0.15">
      <c r="A36" s="22"/>
      <c r="B36" s="35"/>
      <c r="C36" s="1145" t="s">
        <v>524</v>
      </c>
      <c r="D36" s="1146"/>
      <c r="E36" s="1147"/>
      <c r="F36" s="36">
        <v>1.38</v>
      </c>
      <c r="G36" s="37">
        <v>1.37</v>
      </c>
      <c r="H36" s="37">
        <v>1.44</v>
      </c>
      <c r="I36" s="37">
        <v>1.42</v>
      </c>
      <c r="J36" s="38">
        <v>1.47</v>
      </c>
      <c r="K36" s="22"/>
      <c r="L36" s="22"/>
      <c r="M36" s="22"/>
      <c r="N36" s="22"/>
      <c r="O36" s="22"/>
      <c r="P36" s="22"/>
    </row>
    <row r="37" spans="1:16" ht="39" customHeight="1" x14ac:dyDescent="0.15">
      <c r="A37" s="22"/>
      <c r="B37" s="35"/>
      <c r="C37" s="1145" t="s">
        <v>525</v>
      </c>
      <c r="D37" s="1146"/>
      <c r="E37" s="1147"/>
      <c r="F37" s="36" t="s">
        <v>526</v>
      </c>
      <c r="G37" s="37">
        <v>0.28000000000000003</v>
      </c>
      <c r="H37" s="37">
        <v>1.28</v>
      </c>
      <c r="I37" s="37">
        <v>1.88</v>
      </c>
      <c r="J37" s="38">
        <v>1.37</v>
      </c>
      <c r="K37" s="22"/>
      <c r="L37" s="22"/>
      <c r="M37" s="22"/>
      <c r="N37" s="22"/>
      <c r="O37" s="22"/>
      <c r="P37" s="22"/>
    </row>
    <row r="38" spans="1:16" ht="39" customHeight="1" x14ac:dyDescent="0.15">
      <c r="A38" s="22"/>
      <c r="B38" s="35"/>
      <c r="C38" s="1145" t="s">
        <v>527</v>
      </c>
      <c r="D38" s="1146"/>
      <c r="E38" s="1147"/>
      <c r="F38" s="36">
        <v>0.26</v>
      </c>
      <c r="G38" s="37">
        <v>0.42</v>
      </c>
      <c r="H38" s="37">
        <v>0.57999999999999996</v>
      </c>
      <c r="I38" s="37">
        <v>0.74</v>
      </c>
      <c r="J38" s="38">
        <v>0.96</v>
      </c>
      <c r="K38" s="22"/>
      <c r="L38" s="22"/>
      <c r="M38" s="22"/>
      <c r="N38" s="22"/>
      <c r="O38" s="22"/>
      <c r="P38" s="22"/>
    </row>
    <row r="39" spans="1:16" ht="39" customHeight="1" x14ac:dyDescent="0.15">
      <c r="A39" s="22"/>
      <c r="B39" s="35"/>
      <c r="C39" s="1145" t="s">
        <v>528</v>
      </c>
      <c r="D39" s="1146"/>
      <c r="E39" s="1147"/>
      <c r="F39" s="36">
        <v>0.13</v>
      </c>
      <c r="G39" s="37">
        <v>0.35</v>
      </c>
      <c r="H39" s="37">
        <v>0.76</v>
      </c>
      <c r="I39" s="37">
        <v>0.22</v>
      </c>
      <c r="J39" s="38">
        <v>0.81</v>
      </c>
      <c r="K39" s="22"/>
      <c r="L39" s="22"/>
      <c r="M39" s="22"/>
      <c r="N39" s="22"/>
      <c r="O39" s="22"/>
      <c r="P39" s="22"/>
    </row>
    <row r="40" spans="1:16" ht="39" customHeight="1" x14ac:dyDescent="0.15">
      <c r="A40" s="22"/>
      <c r="B40" s="35"/>
      <c r="C40" s="1145" t="s">
        <v>529</v>
      </c>
      <c r="D40" s="1146"/>
      <c r="E40" s="1147"/>
      <c r="F40" s="36">
        <v>0.02</v>
      </c>
      <c r="G40" s="37">
        <v>0.14000000000000001</v>
      </c>
      <c r="H40" s="37">
        <v>0.44</v>
      </c>
      <c r="I40" s="37">
        <v>0.3</v>
      </c>
      <c r="J40" s="38">
        <v>0.2</v>
      </c>
      <c r="K40" s="22"/>
      <c r="L40" s="22"/>
      <c r="M40" s="22"/>
      <c r="N40" s="22"/>
      <c r="O40" s="22"/>
      <c r="P40" s="22"/>
    </row>
    <row r="41" spans="1:16" ht="39" customHeight="1" x14ac:dyDescent="0.15">
      <c r="A41" s="22"/>
      <c r="B41" s="35"/>
      <c r="C41" s="1145" t="s">
        <v>530</v>
      </c>
      <c r="D41" s="1146"/>
      <c r="E41" s="1147"/>
      <c r="F41" s="36">
        <v>0.01</v>
      </c>
      <c r="G41" s="37">
        <v>0.02</v>
      </c>
      <c r="H41" s="37">
        <v>0.05</v>
      </c>
      <c r="I41" s="37">
        <v>0.06</v>
      </c>
      <c r="J41" s="38">
        <v>0.02</v>
      </c>
      <c r="K41" s="22"/>
      <c r="L41" s="22"/>
      <c r="M41" s="22"/>
      <c r="N41" s="22"/>
      <c r="O41" s="22"/>
      <c r="P41" s="22"/>
    </row>
    <row r="42" spans="1:16" ht="39" customHeight="1" x14ac:dyDescent="0.15">
      <c r="A42" s="22"/>
      <c r="B42" s="39"/>
      <c r="C42" s="1145" t="s">
        <v>531</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532</v>
      </c>
      <c r="D43" s="1149"/>
      <c r="E43" s="1150"/>
      <c r="F43" s="41">
        <v>0.04</v>
      </c>
      <c r="G43" s="42">
        <v>0.18</v>
      </c>
      <c r="H43" s="42">
        <v>0.02</v>
      </c>
      <c r="I43" s="42">
        <v>0.03</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2639</v>
      </c>
      <c r="L45" s="60">
        <v>2705</v>
      </c>
      <c r="M45" s="60">
        <v>2728</v>
      </c>
      <c r="N45" s="60">
        <v>2921</v>
      </c>
      <c r="O45" s="61">
        <v>2997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1159</v>
      </c>
      <c r="L48" s="64">
        <v>1183</v>
      </c>
      <c r="M48" s="64">
        <v>1212</v>
      </c>
      <c r="N48" s="64">
        <v>1110</v>
      </c>
      <c r="O48" s="65">
        <v>1054</v>
      </c>
      <c r="P48" s="48"/>
      <c r="Q48" s="48"/>
      <c r="R48" s="48"/>
      <c r="S48" s="48"/>
      <c r="T48" s="48"/>
      <c r="U48" s="48"/>
    </row>
    <row r="49" spans="1:21" ht="30.75" customHeight="1" x14ac:dyDescent="0.15">
      <c r="A49" s="48"/>
      <c r="B49" s="1163"/>
      <c r="C49" s="1164"/>
      <c r="D49" s="62"/>
      <c r="E49" s="1155" t="s">
        <v>16</v>
      </c>
      <c r="F49" s="1155"/>
      <c r="G49" s="1155"/>
      <c r="H49" s="1155"/>
      <c r="I49" s="1155"/>
      <c r="J49" s="1156"/>
      <c r="K49" s="63">
        <v>174</v>
      </c>
      <c r="L49" s="64">
        <v>80</v>
      </c>
      <c r="M49" s="64">
        <v>81</v>
      </c>
      <c r="N49" s="64">
        <v>86</v>
      </c>
      <c r="O49" s="65">
        <v>80</v>
      </c>
      <c r="P49" s="48"/>
      <c r="Q49" s="48"/>
      <c r="R49" s="48"/>
      <c r="S49" s="48"/>
      <c r="T49" s="48"/>
      <c r="U49" s="48"/>
    </row>
    <row r="50" spans="1:21" ht="30.75" customHeight="1" x14ac:dyDescent="0.15">
      <c r="A50" s="48"/>
      <c r="B50" s="1163"/>
      <c r="C50" s="1164"/>
      <c r="D50" s="62"/>
      <c r="E50" s="1155" t="s">
        <v>17</v>
      </c>
      <c r="F50" s="1155"/>
      <c r="G50" s="1155"/>
      <c r="H50" s="1155"/>
      <c r="I50" s="1155"/>
      <c r="J50" s="1156"/>
      <c r="K50" s="63">
        <v>54</v>
      </c>
      <c r="L50" s="64">
        <v>54</v>
      </c>
      <c r="M50" s="64">
        <v>51</v>
      </c>
      <c r="N50" s="64">
        <v>44</v>
      </c>
      <c r="O50" s="65">
        <v>36</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2288</v>
      </c>
      <c r="L52" s="64">
        <v>2392</v>
      </c>
      <c r="M52" s="64">
        <v>2495</v>
      </c>
      <c r="N52" s="64">
        <v>2674</v>
      </c>
      <c r="O52" s="65">
        <v>2779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1738</v>
      </c>
      <c r="L53" s="69">
        <v>1630</v>
      </c>
      <c r="M53" s="69">
        <v>1577</v>
      </c>
      <c r="N53" s="69">
        <v>1487</v>
      </c>
      <c r="O53" s="70">
        <v>1388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2016-04-15T01:11:42Z</cp:lastPrinted>
  <dcterms:created xsi:type="dcterms:W3CDTF">2016-02-15T00:49:39Z</dcterms:created>
  <dcterms:modified xsi:type="dcterms:W3CDTF">2016-05-06T01:54:25Z</dcterms:modified>
  <cp:category/>
</cp:coreProperties>
</file>